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mc:AlternateContent xmlns:mc="http://schemas.openxmlformats.org/markup-compatibility/2006">
    <mc:Choice Requires="x15">
      <x15ac:absPath xmlns:x15ac="http://schemas.microsoft.com/office/spreadsheetml/2010/11/ac" url="C:\Users\nana.sartania\Desktop\JUNK\"/>
    </mc:Choice>
  </mc:AlternateContent>
  <xr:revisionPtr revIDLastSave="0" documentId="13_ncr:1_{1355D5D3-08C5-4C8B-9D4B-93665681B486}" xr6:coauthVersionLast="44" xr6:coauthVersionMax="44" xr10:uidLastSave="{00000000-0000-0000-0000-000000000000}"/>
  <bookViews>
    <workbookView xWindow="28680" yWindow="-120" windowWidth="29040" windowHeight="15840" firstSheet="4" activeTab="5" xr2:uid="{00000000-000D-0000-FFFF-FFFF00000000}"/>
  </bookViews>
  <sheets>
    <sheet name="1. key ratios" sheetId="2" r:id="rId1"/>
    <sheet name="2. RC" sheetId="3" r:id="rId2"/>
    <sheet name="3. PL" sheetId="4" r:id="rId3"/>
    <sheet name="4. Off-Balance" sheetId="5" r:id="rId4"/>
    <sheet name="5. RWA" sheetId="6" r:id="rId5"/>
    <sheet name="6. Administrators-shareholders" sheetId="7" r:id="rId6"/>
    <sheet name="7. LI1" sheetId="8" r:id="rId7"/>
    <sheet name="8. LI2" sheetId="9" r:id="rId8"/>
    <sheet name="9. Capital" sheetId="10" r:id="rId9"/>
    <sheet name="9.1. Capital Requirements" sheetId="11" r:id="rId10"/>
    <sheet name="10. CC2" sheetId="12" r:id="rId11"/>
    <sheet name="11. CRWA" sheetId="13" r:id="rId12"/>
    <sheet name="12. CRM" sheetId="14" r:id="rId13"/>
    <sheet name="13. CRME" sheetId="15" r:id="rId14"/>
    <sheet name="14. LCR" sheetId="16" r:id="rId15"/>
    <sheet name="15. CCR" sheetId="17" r:id="rId16"/>
    <sheet name="15.1. LR" sheetId="18" r:id="rId17"/>
  </sheets>
  <definedNames>
    <definedName name="__xlnm._FilterDatabase" localSheetId="3">'4. Off-Balance'!$B$6:$H$53</definedName>
    <definedName name="_cur1">#N/A</definedName>
    <definedName name="_cur2">#N/A</definedName>
    <definedName name="_sum1">#N/A</definedName>
    <definedName name="_sum2">#N/A</definedName>
    <definedName name="ACC_BALACC" localSheetId="16">#N/A</definedName>
    <definedName name="ACC_BALACC">#N/A</definedName>
    <definedName name="ACC_CRS" localSheetId="16">#N/A</definedName>
    <definedName name="ACC_CRS" localSheetId="3">#N/A</definedName>
    <definedName name="ACC_CRS">#N/A</definedName>
    <definedName name="ACC_DBS" localSheetId="16">#N/A</definedName>
    <definedName name="ACC_DBS" localSheetId="3">#N/A</definedName>
    <definedName name="ACC_DBS">#N/A</definedName>
    <definedName name="ACC_ISO" localSheetId="16">#N/A</definedName>
    <definedName name="ACC_ISO" localSheetId="3">#N/A</definedName>
    <definedName name="ACC_ISO">#N/A</definedName>
    <definedName name="ACC_SALDO" localSheetId="16">#N/A</definedName>
    <definedName name="ACC_SALDO" localSheetId="3">#N/A</definedName>
    <definedName name="ACC_SALDO">#N/A</definedName>
    <definedName name="BS_BALACC" localSheetId="16">#N/A</definedName>
    <definedName name="BS_BALACC" localSheetId="3">#N/A</definedName>
    <definedName name="BS_BALACC">#N/A</definedName>
    <definedName name="BS_BALANCE" localSheetId="16">#N/A</definedName>
    <definedName name="BS_BALANCE" localSheetId="3">#N/A</definedName>
    <definedName name="BS_BALANCE">#N/A</definedName>
    <definedName name="BS_CR" localSheetId="16">#N/A</definedName>
    <definedName name="BS_CR" localSheetId="3">#N/A</definedName>
    <definedName name="BS_CR">#N/A</definedName>
    <definedName name="BS_CR_EQU" localSheetId="16">#N/A</definedName>
    <definedName name="BS_CR_EQU" localSheetId="3">#N/A</definedName>
    <definedName name="BS_CR_EQU">#N/A</definedName>
    <definedName name="BS_DB" localSheetId="16">#N/A</definedName>
    <definedName name="BS_DB" localSheetId="3">#N/A</definedName>
    <definedName name="BS_DB">#N/A</definedName>
    <definedName name="BS_DB_EQU" localSheetId="16">#N/A</definedName>
    <definedName name="BS_DB_EQU" localSheetId="3">#N/A</definedName>
    <definedName name="BS_DB_EQU">#N/A</definedName>
    <definedName name="BS_DT" localSheetId="16">#N/A</definedName>
    <definedName name="BS_DT" localSheetId="3">#N/A</definedName>
    <definedName name="BS_DT">#N/A</definedName>
    <definedName name="BS_ISO" localSheetId="16">#N/A</definedName>
    <definedName name="BS_ISO" localSheetId="3">#N/A</definedName>
    <definedName name="BS_ISO">#N/A</definedName>
    <definedName name="CurrentDate" localSheetId="16">#N/A</definedName>
    <definedName name="CurrentDate" localSheetId="3">#N/A</definedName>
    <definedName name="CurrentDate">#N/A</definedName>
    <definedName name="date">#N/A</definedName>
    <definedName name="date1">#N/A</definedName>
    <definedName name="L_FORMULAS_GEO">#N/A</definedName>
    <definedName name="_xlnm.Print_Area" localSheetId="10">'10. CC2'!$A$1:$D$46</definedName>
    <definedName name="_xlnm.Print_Area" localSheetId="8">'9. Capital'!$A$1:$C$52</definedName>
    <definedName name="Sheet">#N/A</definedName>
    <definedName name="საკრედიტო">#N/A</definedName>
    <definedName name="ფაილი">#N/A</definedName>
    <definedName name="ცვლილება_კორექტირება_რეგულაციაში">#N/A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18" l="1"/>
  <c r="B1" i="18"/>
  <c r="C8" i="18" l="1"/>
  <c r="C38" i="12"/>
  <c r="E41" i="3"/>
  <c r="C8" i="9" l="1"/>
  <c r="B1" i="2" l="1"/>
  <c r="B2" i="2"/>
  <c r="C5" i="2" s="1"/>
  <c r="C5" i="6" s="1"/>
  <c r="E7" i="3"/>
  <c r="H7" i="3"/>
  <c r="E8" i="3"/>
  <c r="H8" i="3"/>
  <c r="E9" i="3"/>
  <c r="H9" i="3"/>
  <c r="E10" i="3"/>
  <c r="H10" i="3"/>
  <c r="E11" i="3"/>
  <c r="H11" i="3"/>
  <c r="E12" i="3"/>
  <c r="H12" i="3"/>
  <c r="E13" i="3"/>
  <c r="H13" i="3"/>
  <c r="C14" i="3"/>
  <c r="D14" i="3"/>
  <c r="F14" i="3"/>
  <c r="G14" i="3"/>
  <c r="E15" i="3"/>
  <c r="H15" i="3"/>
  <c r="E16" i="3"/>
  <c r="H16" i="3"/>
  <c r="E17" i="3"/>
  <c r="H17" i="3"/>
  <c r="E18" i="3"/>
  <c r="H18" i="3"/>
  <c r="E19" i="3"/>
  <c r="H19" i="3"/>
  <c r="E22" i="3"/>
  <c r="H22" i="3"/>
  <c r="E23" i="3"/>
  <c r="H23" i="3"/>
  <c r="E24" i="3"/>
  <c r="H24" i="3"/>
  <c r="E25" i="3"/>
  <c r="H25" i="3"/>
  <c r="E26" i="3"/>
  <c r="H26" i="3"/>
  <c r="E27" i="3"/>
  <c r="H27" i="3"/>
  <c r="E28" i="3"/>
  <c r="H28" i="3"/>
  <c r="E29" i="3"/>
  <c r="H29" i="3"/>
  <c r="E30" i="3"/>
  <c r="H30" i="3"/>
  <c r="C31" i="3"/>
  <c r="D31" i="3"/>
  <c r="F31" i="3"/>
  <c r="G31" i="3"/>
  <c r="E33" i="3"/>
  <c r="H33" i="3"/>
  <c r="E34" i="3"/>
  <c r="H34" i="3"/>
  <c r="E35" i="3"/>
  <c r="H35" i="3"/>
  <c r="E36" i="3"/>
  <c r="H36" i="3"/>
  <c r="E37" i="3"/>
  <c r="H37" i="3"/>
  <c r="E38" i="3"/>
  <c r="H38" i="3"/>
  <c r="E39" i="3"/>
  <c r="H39" i="3"/>
  <c r="C40" i="3"/>
  <c r="D40" i="3"/>
  <c r="E40" i="3"/>
  <c r="F40" i="3"/>
  <c r="G40" i="3"/>
  <c r="G41" i="3"/>
  <c r="E8" i="4"/>
  <c r="H8" i="4"/>
  <c r="C9" i="4"/>
  <c r="D9" i="4"/>
  <c r="E9" i="4"/>
  <c r="F9" i="4"/>
  <c r="G9" i="4"/>
  <c r="G22" i="4" s="1"/>
  <c r="G31" i="4" s="1"/>
  <c r="G56" i="4" s="1"/>
  <c r="G63" i="4" s="1"/>
  <c r="G65" i="4" s="1"/>
  <c r="G67" i="4" s="1"/>
  <c r="E10" i="4"/>
  <c r="H10" i="4"/>
  <c r="E11" i="4"/>
  <c r="H11" i="4"/>
  <c r="E12" i="4"/>
  <c r="H12" i="4"/>
  <c r="E13" i="4"/>
  <c r="H13" i="4"/>
  <c r="E14" i="4"/>
  <c r="H14" i="4"/>
  <c r="E15" i="4"/>
  <c r="H15" i="4"/>
  <c r="E16" i="4"/>
  <c r="H16" i="4"/>
  <c r="E17" i="4"/>
  <c r="H17" i="4"/>
  <c r="E18" i="4"/>
  <c r="H18" i="4"/>
  <c r="E19" i="4"/>
  <c r="H19" i="4"/>
  <c r="E20" i="4"/>
  <c r="H20" i="4"/>
  <c r="E21" i="4"/>
  <c r="H21" i="4"/>
  <c r="C22" i="4"/>
  <c r="E22" i="4" s="1"/>
  <c r="D22" i="4"/>
  <c r="F22" i="4"/>
  <c r="H22" i="4" s="1"/>
  <c r="E24" i="4"/>
  <c r="H24" i="4"/>
  <c r="E25" i="4"/>
  <c r="H25" i="4"/>
  <c r="E26" i="4"/>
  <c r="H26" i="4"/>
  <c r="E27" i="4"/>
  <c r="H27" i="4"/>
  <c r="E28" i="4"/>
  <c r="H28" i="4"/>
  <c r="E29" i="4"/>
  <c r="H29" i="4"/>
  <c r="C30" i="4"/>
  <c r="D30" i="4"/>
  <c r="E30" i="4"/>
  <c r="F30" i="4"/>
  <c r="G30" i="4"/>
  <c r="H30" i="4" s="1"/>
  <c r="C31" i="4"/>
  <c r="E31" i="4" s="1"/>
  <c r="D31" i="4"/>
  <c r="F31" i="4"/>
  <c r="C34" i="4"/>
  <c r="E34" i="4" s="1"/>
  <c r="D34" i="4"/>
  <c r="D45" i="4" s="1"/>
  <c r="D54" i="4" s="1"/>
  <c r="D56" i="4" s="1"/>
  <c r="D63" i="4" s="1"/>
  <c r="D65" i="4" s="1"/>
  <c r="D67" i="4" s="1"/>
  <c r="F34" i="4"/>
  <c r="H34" i="4" s="1"/>
  <c r="G34" i="4"/>
  <c r="E35" i="4"/>
  <c r="H35" i="4"/>
  <c r="E36" i="4"/>
  <c r="H36" i="4"/>
  <c r="E37" i="4"/>
  <c r="H37" i="4"/>
  <c r="E38" i="4"/>
  <c r="H38" i="4"/>
  <c r="E39" i="4"/>
  <c r="H39" i="4"/>
  <c r="E40" i="4"/>
  <c r="H40" i="4"/>
  <c r="E41" i="4"/>
  <c r="H41" i="4"/>
  <c r="E42" i="4"/>
  <c r="H42" i="4"/>
  <c r="E43" i="4"/>
  <c r="H43" i="4"/>
  <c r="E44" i="4"/>
  <c r="H44" i="4"/>
  <c r="G45" i="4"/>
  <c r="E47" i="4"/>
  <c r="H47" i="4"/>
  <c r="E48" i="4"/>
  <c r="H48" i="4"/>
  <c r="E49" i="4"/>
  <c r="H49" i="4"/>
  <c r="E50" i="4"/>
  <c r="H50" i="4"/>
  <c r="E51" i="4"/>
  <c r="H51" i="4"/>
  <c r="E52" i="4"/>
  <c r="H52" i="4"/>
  <c r="C53" i="4"/>
  <c r="D53" i="4"/>
  <c r="E53" i="4"/>
  <c r="F53" i="4"/>
  <c r="G53" i="4"/>
  <c r="G54" i="4" s="1"/>
  <c r="E58" i="4"/>
  <c r="H58" i="4"/>
  <c r="E59" i="4"/>
  <c r="H59" i="4"/>
  <c r="E60" i="4"/>
  <c r="H60" i="4"/>
  <c r="C61" i="4"/>
  <c r="D61" i="4"/>
  <c r="E61" i="4"/>
  <c r="F61" i="4"/>
  <c r="G61" i="4"/>
  <c r="H61" i="4" s="1"/>
  <c r="E64" i="4"/>
  <c r="H64" i="4"/>
  <c r="E66" i="4"/>
  <c r="H66" i="4"/>
  <c r="B1" i="5"/>
  <c r="B2" i="5"/>
  <c r="C7" i="5"/>
  <c r="E7" i="5" s="1"/>
  <c r="D7" i="5"/>
  <c r="H7" i="5"/>
  <c r="E8" i="5"/>
  <c r="H8" i="5"/>
  <c r="E9" i="5"/>
  <c r="H9" i="5"/>
  <c r="E10" i="5"/>
  <c r="H10" i="5"/>
  <c r="E11" i="5"/>
  <c r="H11" i="5"/>
  <c r="E12" i="5"/>
  <c r="H12" i="5"/>
  <c r="C13" i="5"/>
  <c r="E13" i="5" s="1"/>
  <c r="D13" i="5"/>
  <c r="F13" i="5"/>
  <c r="H13" i="5" s="1"/>
  <c r="G13" i="5"/>
  <c r="E14" i="5"/>
  <c r="H14" i="5"/>
  <c r="E15" i="5"/>
  <c r="H15" i="5"/>
  <c r="C16" i="5"/>
  <c r="D16" i="5"/>
  <c r="E16" i="5"/>
  <c r="F16" i="5"/>
  <c r="G16" i="5"/>
  <c r="H16" i="5" s="1"/>
  <c r="E17" i="5"/>
  <c r="H17" i="5"/>
  <c r="E18" i="5"/>
  <c r="H18" i="5"/>
  <c r="F19" i="5"/>
  <c r="H19" i="5" s="1"/>
  <c r="G19" i="5"/>
  <c r="E20" i="5"/>
  <c r="H20" i="5"/>
  <c r="E21" i="5"/>
  <c r="H21" i="5"/>
  <c r="C22" i="5"/>
  <c r="E22" i="5" s="1"/>
  <c r="D22" i="5"/>
  <c r="D19" i="5" s="1"/>
  <c r="F22" i="5"/>
  <c r="H22" i="5" s="1"/>
  <c r="G22" i="5"/>
  <c r="E23" i="5"/>
  <c r="H23" i="5"/>
  <c r="E24" i="5"/>
  <c r="H24" i="5"/>
  <c r="E25" i="5"/>
  <c r="H25" i="5"/>
  <c r="E26" i="5"/>
  <c r="H26" i="5"/>
  <c r="E27" i="5"/>
  <c r="H27" i="5"/>
  <c r="E28" i="5"/>
  <c r="H28" i="5"/>
  <c r="E29" i="5"/>
  <c r="H29" i="5"/>
  <c r="E30" i="5"/>
  <c r="H30" i="5"/>
  <c r="E31" i="5"/>
  <c r="H31" i="5"/>
  <c r="C32" i="5"/>
  <c r="E32" i="5" s="1"/>
  <c r="D32" i="5"/>
  <c r="F32" i="5"/>
  <c r="H32" i="5" s="1"/>
  <c r="G32" i="5"/>
  <c r="E33" i="5"/>
  <c r="H33" i="5"/>
  <c r="E34" i="5"/>
  <c r="H34" i="5"/>
  <c r="E35" i="5"/>
  <c r="H35" i="5"/>
  <c r="E36" i="5"/>
  <c r="H36" i="5"/>
  <c r="E37" i="5"/>
  <c r="H37" i="5"/>
  <c r="E38" i="5"/>
  <c r="H38" i="5"/>
  <c r="E39" i="5"/>
  <c r="H39" i="5"/>
  <c r="C40" i="5"/>
  <c r="D40" i="5"/>
  <c r="E40" i="5"/>
  <c r="F40" i="5"/>
  <c r="G40" i="5"/>
  <c r="H40" i="5" s="1"/>
  <c r="E41" i="5"/>
  <c r="H41" i="5"/>
  <c r="E42" i="5"/>
  <c r="H42" i="5"/>
  <c r="E43" i="5"/>
  <c r="H43" i="5"/>
  <c r="E44" i="5"/>
  <c r="H44" i="5"/>
  <c r="C45" i="5"/>
  <c r="E45" i="5" s="1"/>
  <c r="D45" i="5"/>
  <c r="F45" i="5"/>
  <c r="H45" i="5" s="1"/>
  <c r="G45" i="5"/>
  <c r="E46" i="5"/>
  <c r="H46" i="5"/>
  <c r="E47" i="5"/>
  <c r="H47" i="5"/>
  <c r="E48" i="5"/>
  <c r="H48" i="5"/>
  <c r="E49" i="5"/>
  <c r="H49" i="5"/>
  <c r="E50" i="5"/>
  <c r="H50" i="5"/>
  <c r="E51" i="5"/>
  <c r="H51" i="5"/>
  <c r="E52" i="5"/>
  <c r="H52" i="5"/>
  <c r="E53" i="5"/>
  <c r="H53" i="5"/>
  <c r="B1" i="6"/>
  <c r="B2" i="6"/>
  <c r="B1" i="7"/>
  <c r="B2" i="7"/>
  <c r="B1" i="8"/>
  <c r="B2" i="8"/>
  <c r="D21" i="8"/>
  <c r="B1" i="9"/>
  <c r="B2" i="9"/>
  <c r="C6" i="10"/>
  <c r="C12" i="10"/>
  <c r="C28" i="10"/>
  <c r="C35" i="18" s="1"/>
  <c r="C30" i="10"/>
  <c r="C41" i="10" s="1"/>
  <c r="C31" i="10"/>
  <c r="C35" i="10"/>
  <c r="C43" i="10"/>
  <c r="C52" i="10" s="1"/>
  <c r="C47" i="10"/>
  <c r="B1" i="11"/>
  <c r="B2" i="11"/>
  <c r="C19" i="11"/>
  <c r="B15" i="2" s="1"/>
  <c r="C20" i="11"/>
  <c r="B16" i="2" s="1"/>
  <c r="C21" i="11"/>
  <c r="B17" i="2" s="1"/>
  <c r="B1" i="12"/>
  <c r="B2" i="12"/>
  <c r="B1" i="13"/>
  <c r="B2" i="13"/>
  <c r="S8" i="13"/>
  <c r="S16" i="13"/>
  <c r="D22" i="13"/>
  <c r="F22" i="13"/>
  <c r="H22" i="13"/>
  <c r="J22" i="13"/>
  <c r="L22" i="13"/>
  <c r="N22" i="13"/>
  <c r="P22" i="13"/>
  <c r="R22" i="13"/>
  <c r="B1" i="14"/>
  <c r="B2" i="14"/>
  <c r="V7" i="14"/>
  <c r="V21" i="14" s="1"/>
  <c r="V8" i="14"/>
  <c r="V9" i="14"/>
  <c r="V10" i="14"/>
  <c r="V11" i="14"/>
  <c r="V12" i="14"/>
  <c r="V13" i="14"/>
  <c r="V14" i="14"/>
  <c r="V15" i="14"/>
  <c r="V16" i="14"/>
  <c r="V17" i="14"/>
  <c r="V18" i="14"/>
  <c r="V19" i="14"/>
  <c r="V20" i="14"/>
  <c r="C21" i="14"/>
  <c r="D21" i="14"/>
  <c r="E21" i="14"/>
  <c r="F21" i="14"/>
  <c r="G21" i="14"/>
  <c r="H21" i="14"/>
  <c r="I21" i="14"/>
  <c r="J21" i="14"/>
  <c r="K21" i="14"/>
  <c r="L21" i="14"/>
  <c r="M21" i="14"/>
  <c r="N21" i="14"/>
  <c r="O21" i="14"/>
  <c r="P21" i="14"/>
  <c r="Q21" i="14"/>
  <c r="R21" i="14"/>
  <c r="S21" i="14"/>
  <c r="T21" i="14"/>
  <c r="U21" i="14"/>
  <c r="B1" i="15"/>
  <c r="B1" i="16" s="1"/>
  <c r="B2" i="15"/>
  <c r="B2" i="16" s="1"/>
  <c r="D22" i="15"/>
  <c r="E22" i="15"/>
  <c r="B1" i="17"/>
  <c r="B2" i="17"/>
  <c r="E8" i="17"/>
  <c r="E9" i="17"/>
  <c r="E10" i="17"/>
  <c r="E11" i="17"/>
  <c r="E12" i="17"/>
  <c r="C14" i="17"/>
  <c r="E16" i="17"/>
  <c r="E17" i="17"/>
  <c r="E18" i="17"/>
  <c r="E19" i="17"/>
  <c r="C26" i="18"/>
  <c r="H13" i="15"/>
  <c r="H14" i="15"/>
  <c r="H15" i="15"/>
  <c r="S11" i="13" l="1"/>
  <c r="S12" i="13"/>
  <c r="I22" i="13"/>
  <c r="S20" i="13"/>
  <c r="S15" i="13"/>
  <c r="S13" i="13"/>
  <c r="S10" i="13"/>
  <c r="S17" i="13"/>
  <c r="S18" i="13"/>
  <c r="S19" i="13"/>
  <c r="H40" i="3"/>
  <c r="H31" i="3"/>
  <c r="D41" i="3"/>
  <c r="E31" i="3"/>
  <c r="G5" i="2"/>
  <c r="E14" i="3"/>
  <c r="D20" i="3"/>
  <c r="C20" i="3"/>
  <c r="H14" i="3"/>
  <c r="G20" i="3"/>
  <c r="F20" i="3"/>
  <c r="O22" i="13"/>
  <c r="H31" i="4"/>
  <c r="E7" i="17"/>
  <c r="G22" i="13"/>
  <c r="C46" i="12"/>
  <c r="Q22" i="13"/>
  <c r="C22" i="13"/>
  <c r="C18" i="18"/>
  <c r="C22" i="15"/>
  <c r="K22" i="13"/>
  <c r="S9" i="13"/>
  <c r="H53" i="4"/>
  <c r="H9" i="4"/>
  <c r="E15" i="17"/>
  <c r="E14" i="17" s="1"/>
  <c r="C7" i="17"/>
  <c r="C21" i="17" s="1"/>
  <c r="F41" i="3"/>
  <c r="H41" i="3" s="1"/>
  <c r="F5" i="2"/>
  <c r="E22" i="13"/>
  <c r="S14" i="13"/>
  <c r="C19" i="5"/>
  <c r="E19" i="5" s="1"/>
  <c r="E5" i="2"/>
  <c r="F45" i="4"/>
  <c r="D5" i="2"/>
  <c r="D5" i="6" s="1"/>
  <c r="C41" i="3"/>
  <c r="C45" i="4"/>
  <c r="C16" i="12" l="1"/>
  <c r="E20" i="3"/>
  <c r="C26" i="12"/>
  <c r="E21" i="8"/>
  <c r="C5" i="9" s="1"/>
  <c r="H20" i="3"/>
  <c r="D6" i="6"/>
  <c r="C54" i="4"/>
  <c r="E45" i="4"/>
  <c r="H21" i="15"/>
  <c r="E21" i="17"/>
  <c r="F54" i="4"/>
  <c r="H45" i="4"/>
  <c r="M22" i="13"/>
  <c r="F22" i="15"/>
  <c r="D13" i="6" l="1"/>
  <c r="C13" i="9"/>
  <c r="C21" i="8"/>
  <c r="C29" i="18"/>
  <c r="C36" i="18"/>
  <c r="C38" i="18" s="1"/>
  <c r="E54" i="4"/>
  <c r="C56" i="4"/>
  <c r="G22" i="15"/>
  <c r="H22" i="15" s="1"/>
  <c r="H8" i="15"/>
  <c r="C6" i="6"/>
  <c r="C13" i="6" s="1"/>
  <c r="S21" i="13"/>
  <c r="S22" i="13" s="1"/>
  <c r="F56" i="4"/>
  <c r="H54" i="4"/>
  <c r="D7" i="11" l="1"/>
  <c r="D17" i="11"/>
  <c r="D8" i="11"/>
  <c r="D9" i="11"/>
  <c r="D11" i="11"/>
  <c r="D21" i="11"/>
  <c r="D12" i="11"/>
  <c r="D20" i="11"/>
  <c r="D15" i="11"/>
  <c r="D13" i="11"/>
  <c r="D16" i="11"/>
  <c r="D19" i="11"/>
  <c r="E56" i="4"/>
  <c r="C63" i="4"/>
  <c r="H56" i="4"/>
  <c r="F63" i="4"/>
  <c r="F65" i="4" l="1"/>
  <c r="H63" i="4"/>
  <c r="C65" i="4"/>
  <c r="E63" i="4"/>
  <c r="C67" i="4" l="1"/>
  <c r="E67" i="4" s="1"/>
  <c r="E65" i="4"/>
  <c r="F67" i="4"/>
  <c r="H65" i="4"/>
  <c r="H67" i="4" l="1"/>
</calcChain>
</file>

<file path=xl/sharedStrings.xml><?xml version="1.0" encoding="utf-8"?>
<sst xmlns="http://schemas.openxmlformats.org/spreadsheetml/2006/main" count="708" uniqueCount="494">
  <si>
    <t>ფარიდ მამმადოვი</t>
  </si>
  <si>
    <t>არდა იუსუფ არკუნ</t>
  </si>
  <si>
    <t>ძირითადი მაჩვენებლები</t>
  </si>
  <si>
    <t>რისკის მიხედვით შეწონილი რისკის პოზიციები</t>
  </si>
  <si>
    <t>ინფორმაცია ბანკის სამეთვალყურეო საბჭოს, დირექტორატის და აქციონერთა შესახებ</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</si>
  <si>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</si>
  <si>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</si>
  <si>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საზედამხედველო კაპიტალი</t>
  </si>
  <si>
    <t>საბალანსო უწყისისა და საზედამხედველო კაპიტალის ელემენტებს შორის კავშირები</t>
  </si>
  <si>
    <t>კონტრაგენტთან დაკავშირებული საკრედიტო რისკის მიხედვით შეწონილი რისკის პოზიციები</t>
  </si>
  <si>
    <t>ბანკი:</t>
  </si>
  <si>
    <t>თარიღი:</t>
  </si>
  <si>
    <t>ცხრილი 1</t>
  </si>
  <si>
    <t>N</t>
  </si>
  <si>
    <t>საზედამხედველო კაპიტალი (მოცულობა, ლარი)</t>
  </si>
  <si>
    <t>ბაზელ III-ზე დაფუძნებული ჩარჩოს მიხედვით</t>
  </si>
  <si>
    <t>ძირითადი პირველადი კაპიტალი</t>
  </si>
  <si>
    <t>პირველადი კაპიტალი</t>
  </si>
  <si>
    <t>რისკის მიხედვით შეწონილი რისკის პოზიციები (მოცულობა, ლარი)</t>
  </si>
  <si>
    <t>რისკის მიხედვით შეწონილი რისკის პოზიციები (ბაზელ III-ზე დაფუძნებული ჩარჩოს მიხედვით)</t>
  </si>
  <si>
    <t>კაპიტალის კოეფიციენტები</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</si>
  <si>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</si>
  <si>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</si>
  <si>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</si>
  <si>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</si>
  <si>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წმინდა საპროცენტო მარჟა</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</si>
  <si>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</si>
  <si>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</si>
  <si>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</si>
  <si>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</si>
  <si>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სშდრ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</si>
  <si>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</si>
  <si>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</si>
  <si>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</si>
  <si>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</si>
  <si>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</si>
  <si>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</si>
  <si>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</si>
  <si>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ლიკვიდობის გადაფარვის კოეფიციენტი **</t>
  </si>
  <si>
    <t>მაღალი ხარისხის ლიკვიდური აქტივები (სულ)</t>
  </si>
  <si>
    <t>ფულის წმინდა გადინება (სულ)</t>
  </si>
  <si>
    <t>ლიკვიდობის გადაფარვის კოეფიციენტი (%)</t>
  </si>
  <si>
    <t>* კონსერვაციის ბუფერის მოთხოვნის განულებასთან დაკავშირებით, იხილეთ ეროვნული ბანკის პრეს რელიზი "ეროვნული ბანკის საზედამხედველო გეგმა COVID-19-თან დაკავშირებით" ბმული: https://www.nbg.gov.ge/index.php?m=340&amp;newsid=3901</t>
  </si>
  <si>
    <t>*** სებ-ის მეთოდოლოგიით გაანგარიშებული კოეფიციენტები, რომელიც ბაზელის მეთოდოლოგიისგან განსხვავებით, უფრო მეტადაა კონცენტრირებული ლოკალურ რისკებზე.
იხილეთ ცხრილი 14. LCR. აღნიშნული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</si>
  <si>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ცხრილი 2</t>
  </si>
  <si>
    <t xml:space="preserve"> საბალანსო უწყისი</t>
  </si>
  <si>
    <t>ლარებით</t>
  </si>
  <si>
    <t>საანგარიშგებო პერიოდი</t>
  </si>
  <si>
    <t>წინა წლის შესაბამისი პერიოდი</t>
  </si>
  <si>
    <t>აქტივები</t>
  </si>
  <si>
    <t>ლარი</t>
  </si>
  <si>
    <t>უცხ.ვალუტა</t>
  </si>
  <si>
    <t>სულ</t>
  </si>
  <si>
    <t>ნაღდი ფული</t>
  </si>
  <si>
    <t>ფულადი სახსრები საქართველოს ეროვნულ ბანკში</t>
  </si>
  <si>
    <t>ფულადი სახსრები სხვა ბანკებში</t>
  </si>
  <si>
    <t>ფასიანი ქაღალდები დილინგური ოპერაციებისათვის</t>
  </si>
  <si>
    <t>საინვესტიციო ფასიანი ქაღალდები</t>
  </si>
  <si>
    <t>მთლიანი სესხები</t>
  </si>
  <si>
    <t>მინუს: სესხების შესაძლო დანაკარგების რეზერვი</t>
  </si>
  <si>
    <t>წმინდა სესხები</t>
  </si>
  <si>
    <t>დარიცხული მისაღები პროცენტები და დივიდენდები</t>
  </si>
  <si>
    <t>დასაკუთრებული უძრავი და მოძრავი ქონება</t>
  </si>
  <si>
    <t>ინვესტიციები საწესდებო კაპიტალში</t>
  </si>
  <si>
    <t>ძირითადი საშუალებები და არამატერიალური აქტივები</t>
  </si>
  <si>
    <t>სხვა აქტივები</t>
  </si>
  <si>
    <t>მთლიანი აქტივები</t>
  </si>
  <si>
    <t>ვალდებულებები</t>
  </si>
  <si>
    <t>ბანკების დეპოზიტები</t>
  </si>
  <si>
    <t>მიმდინარე დეპოზიტები (ანგარიშები)</t>
  </si>
  <si>
    <t>მოთხოვნამდე დეპოზიტები</t>
  </si>
  <si>
    <t>ვადიანი დეპოზიტები</t>
  </si>
  <si>
    <t>საკუთარი სავალო ფასიანი ქაღალდები</t>
  </si>
  <si>
    <t>ნასესხები სახსრები</t>
  </si>
  <si>
    <t>დარიცხული გადასახდელი პროცენტები და დივიდენდები</t>
  </si>
  <si>
    <t>სხვა ვალდებულებები</t>
  </si>
  <si>
    <t>სუბორდინირებული ვალდებულებები</t>
  </si>
  <si>
    <t>მთლიანი ვალდებულებები</t>
  </si>
  <si>
    <t>სააქციო კაპიტალი</t>
  </si>
  <si>
    <t>ჩვეულებრივი აქციები</t>
  </si>
  <si>
    <t>პრივილეგირებული აქციები</t>
  </si>
  <si>
    <t>მინუს: გამოსყიდული აქციები</t>
  </si>
  <si>
    <t>საემისიო კაპიტალი</t>
  </si>
  <si>
    <t>საერთო რეზერვები</t>
  </si>
  <si>
    <t>გაუნაწილებელი მოგება</t>
  </si>
  <si>
    <t>აქტივების გადაფასების რეზერვები</t>
  </si>
  <si>
    <t>სულ სააქციო კაპიტალი</t>
  </si>
  <si>
    <t>მთლიანი ვალდებულებები და სააქციო კაპიტალი</t>
  </si>
  <si>
    <t>ცხრილი 3</t>
  </si>
  <si>
    <t>მოგება - ზარალის ანგარიშგება</t>
  </si>
  <si>
    <t>უცხ. ვალუტა</t>
  </si>
  <si>
    <t>საპროცენტო შემოსავლები</t>
  </si>
  <si>
    <t>საპროცენტო შემოსავლები ბანკებიდან "ნოსტრო" ანგარიშებისა და დეპოზიტების მიხედვით</t>
  </si>
  <si>
    <t>საპროცენტო შემოსავლები სესხებიდან</t>
  </si>
  <si>
    <t>ბანკთაშორისი სესხებიდან</t>
  </si>
  <si>
    <t>ვაჭრობისა და მომსახურეობის სექტორზე გაცემული სესხებიდან</t>
  </si>
  <si>
    <t>ენერგეტიკის სექტორზე გაცემული სესხებიდან</t>
  </si>
  <si>
    <t>სოფლის მეურნეობის და მეტყევეობის სექტორზე გაცემული სესხებიდან</t>
  </si>
  <si>
    <t>მშენებლობის სექტორზე გაცემული სესხებიდან</t>
  </si>
  <si>
    <t>სამთომომპოვებელ და გადამამუშავებელ სექტორზე გაცემული სესხებიდან</t>
  </si>
  <si>
    <t>ტრანსპორტისა და კავშირგაბმულობის სექტორზე გაცემული სესხებიდან</t>
  </si>
  <si>
    <t>ფიზიკურ პირებზე გაცემული სესხებიდან</t>
  </si>
  <si>
    <t>დანარჩენ სექტორზე გაცემული სესხებიდან</t>
  </si>
  <si>
    <t>შემოსავლები ჯარიმებიდან/საურავებიდან კლიენტებისათვის მიცემული სესხების მიხედვით</t>
  </si>
  <si>
    <t>საპროცენტო და დისკონტური შემოსავლები ფასიანი ქაღალდებიდან</t>
  </si>
  <si>
    <t>სხვა საპროცენტო შემოსავლები</t>
  </si>
  <si>
    <t>მთლიანი საპროცენტო შემოსავლები</t>
  </si>
  <si>
    <t>საპროცენტო ხარჯები</t>
  </si>
  <si>
    <t>მოთხოვნამდე დეპოზიტებზე გადახდილი პროცენტები</t>
  </si>
  <si>
    <t>ვადიან დეპოზიტებზე გადახდილი პროცენტები</t>
  </si>
  <si>
    <t>ბანკის დეპოზიტებზე გადახდილი პროცენტები</t>
  </si>
  <si>
    <t>საკუთარ სავალო ფასიან ქაღალდებზე გადახდილი პროცენტები</t>
  </si>
  <si>
    <t>ნასესხებ სახსრებზე გადახდილი პროცენტები</t>
  </si>
  <si>
    <t>სხვა საპროცენტო ხარჯები</t>
  </si>
  <si>
    <t>მთლიანი საპროცენტო ხარჯები</t>
  </si>
  <si>
    <t>წმინდა საპროცენტო შემოსავალი</t>
  </si>
  <si>
    <t>არასაპროცენტო შემოსავლები</t>
  </si>
  <si>
    <t>წმინდა საკომისიო და სხვა შემოსავლები მომსახურეობის მიხედვით</t>
  </si>
  <si>
    <t xml:space="preserve"> საკომისიო და სხვა შემოსავლები გაწეული მომსახურეობის მიხედვით</t>
  </si>
  <si>
    <t xml:space="preserve"> საკომისიო და სხვა ხარჯები მიღებული მომსახურეობის მიხედვით</t>
  </si>
  <si>
    <t>მიღებული დივიდენდები</t>
  </si>
  <si>
    <t>მოგება (ზარალი) დილინგური ფასიანი ქაღალდებიდან</t>
  </si>
  <si>
    <t>მოგება (ზარალი) საინვესტიციო ფასიანი ქაღალდებიდან</t>
  </si>
  <si>
    <t>მოგება (ზარალი) ვალუტის ყიდვა–გაყიდვის ოპერაციებიდან</t>
  </si>
  <si>
    <t>მოგება (ზარალი) სავალუტო სახსრების გადაფასებიდან</t>
  </si>
  <si>
    <t>მოგება (ზარალი) ქონების გაყიდვიდან</t>
  </si>
  <si>
    <t>სხვა საბანკო ოპერაციებიდან მიღებული არასაპროცენტო შემოსავლები</t>
  </si>
  <si>
    <t>სხვა არასაპროცენტო შემოსავლები</t>
  </si>
  <si>
    <t>მთლიანი არასაპროცენტო შემოსავლები</t>
  </si>
  <si>
    <t>არასაპროცენტო ხარჯები</t>
  </si>
  <si>
    <t>სხვა საბანკო ოპერაციების მიხედვით გაწეული არასაპროცენტო ხარჯები</t>
  </si>
  <si>
    <t>ბანკის განვითარების, საკონსულტაციო და მარკეტინგის ხარჯები</t>
  </si>
  <si>
    <t>ბანკის პერსონალის ხარჯები</t>
  </si>
  <si>
    <t>ძირითადი საშუალებების საექსპლუატაციო ხარჯები</t>
  </si>
  <si>
    <t>ცვეთისა და ამორტიზაციის ხარჯები</t>
  </si>
  <si>
    <t>სხვა არასაპროცენტო ხარჯები</t>
  </si>
  <si>
    <t>მთლიანი არასაპროცენტო ხარჯები</t>
  </si>
  <si>
    <t>წმინდა არასაპროცენტო შემოსავალი</t>
  </si>
  <si>
    <t>წმინდა მოგება დარეზერვებამდე</t>
  </si>
  <si>
    <t>ზარალი სესხების შესაძლო დანაკარგების მიხედვით</t>
  </si>
  <si>
    <t>ზარალი ინვესტიციების და ფასიანი ქაღალდების გაუფასურების შესაძლო დანაკარგების მიხედვით</t>
  </si>
  <si>
    <t>ზარალი სხვა აქტივების შესაძლო დანაკარგების მიხედვით</t>
  </si>
  <si>
    <t>მთლიანი ზარალი აქტივების შესაძლო დანაკარგების მიხედვით</t>
  </si>
  <si>
    <t>მოგება გადასახადის გადახდამდე და გაუთვალისწინებელ შემოსავალ–ხარჯებამდე</t>
  </si>
  <si>
    <t>მოგების გადასახადი</t>
  </si>
  <si>
    <t>მოგება გადასახადის გადახდის შემდეგ</t>
  </si>
  <si>
    <t>გაუთვალისწინებელი შემოსავლები (ხარჯები)</t>
  </si>
  <si>
    <t>წმინდა მოგება</t>
  </si>
  <si>
    <t>ცხრილი 4</t>
  </si>
  <si>
    <t>ბალანსგარეშე ანგარიშგების უწყისი</t>
  </si>
  <si>
    <t>პირობითი და სახელშეკრულებო ვალდებულებები</t>
  </si>
  <si>
    <t xml:space="preserve">         გაცემული გარანტიები</t>
  </si>
  <si>
    <t xml:space="preserve">         აკრედიტივები</t>
  </si>
  <si>
    <t xml:space="preserve">         კლიენტების მიერ აუთვისებელი ნაშთები</t>
  </si>
  <si>
    <t xml:space="preserve">         სხვა პირობითი ვალდებულებები</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</si>
  <si>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</si>
  <si>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</si>
  <si>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 xml:space="preserve">         ბანკის ფინანსური აქტივები</t>
  </si>
  <si>
    <t xml:space="preserve">         ბანკის არაფინანსური აქტივები</t>
  </si>
  <si>
    <t>ბანკის მოთხოვნის უზრუნველყოფის მიზნით მიღებული გარანტიები</t>
  </si>
  <si>
    <t xml:space="preserve">         თავდებობა, სოლიდარული პასუხისმგებლობა </t>
  </si>
  <si>
    <t xml:space="preserve">         გარანტია </t>
  </si>
  <si>
    <t>მოთხოვნის უზრუნველყოფის მიზნით ბანკის სასარგებლოდ დატვირთული აქტივები</t>
  </si>
  <si>
    <t xml:space="preserve">         ფულადი სახსრები</t>
  </si>
  <si>
    <t xml:space="preserve">         ძვირფასი ლითონები და ქვები </t>
  </si>
  <si>
    <t xml:space="preserve">         უძრავი ქონება</t>
  </si>
  <si>
    <t>5.3.1</t>
  </si>
  <si>
    <t xml:space="preserve">                     საცხოვრებელი</t>
  </si>
  <si>
    <t>5.3.2</t>
  </si>
  <si>
    <t xml:space="preserve">                     კომერციული</t>
  </si>
  <si>
    <t>5.3.3</t>
  </si>
  <si>
    <t xml:space="preserve">                        კომპლექსური ტიპის უძრავი ქონება</t>
  </si>
  <si>
    <t>5.3.4</t>
  </si>
  <si>
    <t xml:space="preserve">                    მიწის ნაკვეთები (შენობა ნაგებობების გარეშე)</t>
  </si>
  <si>
    <t>5.3.5</t>
  </si>
  <si>
    <t xml:space="preserve">                    სხვა</t>
  </si>
  <si>
    <t xml:space="preserve">         მოძრავი ქონება</t>
  </si>
  <si>
    <t xml:space="preserve">         წილის გირავნობა</t>
  </si>
  <si>
    <t xml:space="preserve">         ფასიანი ქაღალდები</t>
  </si>
  <si>
    <t xml:space="preserve">         სხვა </t>
  </si>
  <si>
    <t>წარმოებული ფინანსური ინსტრუმენტები</t>
  </si>
  <si>
    <t xml:space="preserve">          სავალუტო კურსთან დაკავშირებული კონტრაქტების (გარდა ოფციონებისა) ფარგლებში მისაღები თანხები</t>
  </si>
  <si>
    <t xml:space="preserve">          სავალუტო კურსთან დაკავშირებული კონტრაქტების (გარდა ოფციონებისა) ფარგლებში გასაცები თანხები</t>
  </si>
  <si>
    <t xml:space="preserve">          საპროცენტო განაკვეთთან დაკავშირებული კონტრაქტების (გარდა ოფციონებისა) ძირითადი თანხა </t>
  </si>
  <si>
    <t xml:space="preserve">          გაყიდული ოფციონები</t>
  </si>
  <si>
    <t xml:space="preserve">          ნაყიდი ოფციონები</t>
  </si>
  <si>
    <t xml:space="preserve">          სხვა წარმოებული ინსტრუმენტების ფარგლებში ბანკის პოტენციური მოთხოვნის ნომინალური ღირებულება</t>
  </si>
  <si>
    <t xml:space="preserve">          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</si>
  <si>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ბანკის ბალანსზე აუღიარებელი საკრედიტო მოთხოვნები</t>
  </si>
  <si>
    <t xml:space="preserve">          ბოლო 3 თვის განმავალობაში ბალანსიდან ჩამოწერილი საკრედიტო მოთხოვნების ძირი თანხა</t>
  </si>
  <si>
    <t xml:space="preserve">          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</si>
  <si>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 xml:space="preserve">          ბოლო 5 წლის განმავლობაში (ბოლო 3 თვის ჩათვლით) ბალანსიდან ჩამოწერილი საკრედიტო მოთხოვნების ძირი თანხა</t>
  </si>
  <si>
    <t xml:space="preserve">          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</si>
  <si>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შეუქცევადი საოპერაციო იჯარა</t>
  </si>
  <si>
    <t xml:space="preserve">          ვადის გარეშე ხელშეკრულების ფარგლებში</t>
  </si>
  <si>
    <t xml:space="preserve">          1 წლამდე ვადით</t>
  </si>
  <si>
    <t xml:space="preserve">          1-დან 2 წლამდე ვადით</t>
  </si>
  <si>
    <t xml:space="preserve">          2-დან 3 წლამდე ვადით</t>
  </si>
  <si>
    <t xml:space="preserve">          3-დან 4 წლამდე ვადით</t>
  </si>
  <si>
    <t xml:space="preserve">          4-დან 5 წლამდე ვადით</t>
  </si>
  <si>
    <t xml:space="preserve">          5 წელზე მეტი ვადით</t>
  </si>
  <si>
    <t>კაპიტალური დანახარჯების პოტენციური სახელშეკრულებო ვალდებულება</t>
  </si>
  <si>
    <t>ცხრილი 5</t>
  </si>
  <si>
    <t>საკრედიტო რისკი მიხედვით შეწონილი რისკის პოზიციები</t>
  </si>
  <si>
    <t>საბალანსო ელემენტები</t>
  </si>
  <si>
    <t>1.1.1</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</si>
  <si>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</si>
  <si>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გარესაბალანსო ელემენტები</t>
  </si>
  <si>
    <t>საბაზრო რისკის მიხედვით შეწონილი რისკის პოზიციები</t>
  </si>
  <si>
    <t>საოპერაციო რისკის მიხედვით შეწონილი რისკის პოზიციები</t>
  </si>
  <si>
    <t>სულ რისკის მიხედვით შეწონილი რისკის პოზიციები</t>
  </si>
  <si>
    <t>ცხრილი 6</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</si>
  <si>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</si>
  <si>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</si>
  <si>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</si>
  <si>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ღსს "პაშა ბანკი" (PASHA Bank OJSC) -</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</si>
  <si>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</si>
  <si>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 xml:space="preserve">არიფ პაშაევი </t>
  </si>
  <si>
    <t xml:space="preserve">არზუ ალიევა </t>
  </si>
  <si>
    <t xml:space="preserve">ლეილა ალიევა </t>
  </si>
  <si>
    <t>ცხრილი 7</t>
  </si>
  <si>
    <t>a</t>
  </si>
  <si>
    <t>b</t>
  </si>
  <si>
    <t>c</t>
  </si>
  <si>
    <t xml:space="preserve">სტანდარტიზებული საზედამხედველო ანგარიშგების საბალანსო ელემენტები </t>
  </si>
  <si>
    <t>საბალანსო ღირებულებები ადგილობრივი ბუღალტრული აღრიცხვის წესების მიხედვით (ინდივიდუალური ფინანსური ანგარიშგება)</t>
  </si>
  <si>
    <t xml:space="preserve"> საბალანსო ღირებულებები </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</si>
  <si>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</si>
  <si>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საკრედიტო რისკით შეწონვას დაქვემდებარებული საბალანსო ელემენტები </t>
  </si>
  <si>
    <t xml:space="preserve">ფულადი სახსრები სხვა ბანკებში </t>
  </si>
  <si>
    <t xml:space="preserve">წმინდა სესხები </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</si>
  <si>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</si>
  <si>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ცხრილი 8</t>
  </si>
  <si>
    <t>საბალანსე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</si>
  <si>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</si>
  <si>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</si>
  <si>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საბალანსო და არასაბალანსო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</si>
  <si>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</si>
  <si>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</si>
  <si>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</si>
  <si>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სხვა კორექტირებების ეფექტი (ასეთის არსებობის შემთხვევაში)</t>
  </si>
  <si>
    <t>სულ საკრედიტო რისკის მიხედვით შეწონვას დაქვემდებარებული რისკის პოზიციები</t>
  </si>
  <si>
    <t>ცხრილი 9</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</si>
  <si>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</si>
  <si>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</si>
  <si>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</si>
  <si>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</si>
  <si>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</si>
  <si>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</si>
  <si>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</si>
  <si>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</si>
  <si>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</si>
  <si>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</si>
  <si>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</si>
  <si>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</si>
  <si>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</si>
  <si>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</si>
  <si>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</si>
  <si>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</si>
  <si>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</si>
  <si>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</si>
  <si>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</si>
  <si>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</si>
  <si>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</si>
  <si>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</si>
  <si>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</si>
  <si>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</si>
  <si>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</si>
  <si>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</si>
  <si>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</si>
  <si>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</si>
  <si>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</si>
  <si>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</si>
  <si>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</si>
  <si>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</si>
  <si>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დამატებითი პირველადი კაპიტალი</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</si>
  <si>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</si>
  <si>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</si>
  <si>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</si>
  <si>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საერთო რეზერვები საკრედიტო რისკის მიხედვით შეწონილი რისკის პოზიციების მაქსიმუმ 1.25%–ის ოდენობით</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</si>
  <si>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</si>
  <si>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</si>
  <si>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</si>
  <si>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</si>
  <si>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მეორადი კაპიტალი</t>
  </si>
  <si>
    <t xml:space="preserve">   </t>
  </si>
  <si>
    <t>ცხრილი 9.1</t>
  </si>
  <si>
    <t>კაპიტალის ადეკვატურობის მოთხოვნები</t>
  </si>
  <si>
    <t>მინიმალური მოთხოვნები</t>
  </si>
  <si>
    <t>კოეფიციენტი</t>
  </si>
  <si>
    <t>თანხა (ლარი)</t>
  </si>
  <si>
    <t>პილარ 1-ის მოთხოვნები</t>
  </si>
  <si>
    <t>1.1</t>
  </si>
  <si>
    <t>ძირითადი პირველადი კაპიტალის მინიმალური მოთხოვნა</t>
  </si>
  <si>
    <t>1.2</t>
  </si>
  <si>
    <t>პირველადი კაპიტალის მინიმალური მოთხოვნა</t>
  </si>
  <si>
    <t>1.3</t>
  </si>
  <si>
    <t>საზედამხედველო კაპიტალის მინიმალური მოთხოვნა</t>
  </si>
  <si>
    <t>2</t>
  </si>
  <si>
    <t>კომბინირებული ბუფერი</t>
  </si>
  <si>
    <t>2.1</t>
  </si>
  <si>
    <t>კაპიტალის კონსერვაციის ბუფერი</t>
  </si>
  <si>
    <t>2.2</t>
  </si>
  <si>
    <t>კონტრციკლური ბუფერი</t>
  </si>
  <si>
    <t>2.3</t>
  </si>
  <si>
    <t>სისტემური რისკის ბუფერი</t>
  </si>
  <si>
    <t>3</t>
  </si>
  <si>
    <t>პილარ 2-ის მოთხოვნა*</t>
  </si>
  <si>
    <t>3.1</t>
  </si>
  <si>
    <t>პილარ 2-ის მოთხოვნა ძირითად პირველად კაპიტალზე</t>
  </si>
  <si>
    <t>3.2</t>
  </si>
  <si>
    <t>პილარ 2-ის მოთხოვნა პირველად კაპიტალზე</t>
  </si>
  <si>
    <t>3.3</t>
  </si>
  <si>
    <t>პილარ 2-ის საზედამხედველო კაპიტალზე</t>
  </si>
  <si>
    <t>ჯამური მოთხოვნები</t>
  </si>
  <si>
    <t>6</t>
  </si>
  <si>
    <t>ცხრილი 10</t>
  </si>
  <si>
    <t xml:space="preserve">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t>
  </si>
  <si>
    <t>კავშირი Capital-ის ცხრილთან</t>
  </si>
  <si>
    <t>6.1.1</t>
  </si>
  <si>
    <t xml:space="preserve">მათ შორის  დარეზერვებული სესხი </t>
  </si>
  <si>
    <t>ცხრილი 9 (Capital), N17</t>
  </si>
  <si>
    <t>6.2.1</t>
  </si>
  <si>
    <t>მათ შორის სესხების შესაძლო დანაკარგების საერთო რეზერვი</t>
  </si>
  <si>
    <t>ცხრილი 9 (Capital), N39</t>
  </si>
  <si>
    <t xml:space="preserve">მათ შორის 10 %-იანი წილობრივი მფლობელობა ფინანსურ  დაწესებულებებში  </t>
  </si>
  <si>
    <t>მათ შორის მნიშვნელოვანი ინვესტიციები, რომლებიც შეზღუდულად აღიარდება</t>
  </si>
  <si>
    <t>მათ შორის 10%-ზე ნაკლები  წილობრივი მფლობელობა, რომელიც შეზღუდულად აღიარდება</t>
  </si>
  <si>
    <t>მათ შორის არამატერიალური აქტივები</t>
  </si>
  <si>
    <t>ცხრილი 9 (Capital), N10</t>
  </si>
  <si>
    <t>მათ შორის გარესაბალანსო ელემენტების საერთო რეზერვი</t>
  </si>
  <si>
    <t>ცხრილი 9 (Capital), N37</t>
  </si>
  <si>
    <t>მათ შორის მეორად საზედამხედველო კაპიტალში ჩასათვლელი ინსტრუმენტები</t>
  </si>
  <si>
    <t>ცხრილი 9 (Capital), N2</t>
  </si>
  <si>
    <t xml:space="preserve">    მინუს: გამოსყიდული აქციები</t>
  </si>
  <si>
    <t>ცხრილი 9 (Capital), N6</t>
  </si>
  <si>
    <t>ცხრილი 11</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</si>
  <si>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</si>
  <si>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d</t>
  </si>
  <si>
    <t>e</t>
  </si>
  <si>
    <t>f</t>
  </si>
  <si>
    <t>g</t>
  </si>
  <si>
    <t>h</t>
  </si>
  <si>
    <t>i</t>
  </si>
  <si>
    <t>j</t>
  </si>
  <si>
    <t>k</t>
  </si>
  <si>
    <t>l</t>
  </si>
  <si>
    <t>m</t>
  </si>
  <si>
    <t>n</t>
  </si>
  <si>
    <t>o</t>
  </si>
  <si>
    <t>p</t>
  </si>
  <si>
    <t>q</t>
  </si>
  <si>
    <t>საკრედიტო რისკის მიხედვით შეწონილი რისკის პოზიციები საკრედიტო რისკის მიტიგაციამდე</t>
  </si>
  <si>
    <t>საბალანსო</t>
  </si>
  <si>
    <t>გარესაბალანსო</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</si>
  <si>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</si>
  <si>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</si>
  <si>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</si>
  <si>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</si>
  <si>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საერთაშორისო ორგანიზაციების მიმართ</t>
  </si>
  <si>
    <t>უპირობო და პირობითი მოთხოვნები კომერციული ბანკების მიმართ</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</si>
  <si>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</si>
  <si>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</si>
  <si>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უპირობო და პირობითი მოთხოვნები, რომლებიც უზრუნველყოფილია საცხოვრებელი ქონების იპოთეკით</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</si>
  <si>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</si>
  <si>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</si>
  <si>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</si>
  <si>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</si>
  <si>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სხვა ერთეულები</t>
  </si>
  <si>
    <t>ცხრილი 12</t>
  </si>
  <si>
    <t>საკრედიტო რისკის მიტიგაცია 
(საბალანსო და გარესაბალანსო ელემენტები)</t>
  </si>
  <si>
    <t>კრედიტის დაფინანსებული უზრუნველყოფა</t>
  </si>
  <si>
    <t>კრედიტის დაუფინანსებელი უზრუნველყოფა</t>
  </si>
  <si>
    <t>სულ საბალანსო ელემენტების საკრედიტო მიტიგაცია</t>
  </si>
  <si>
    <t>სულ გარესაბალანსო ელემენტების საკრედიტო მიტიგაცია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</si>
  <si>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</si>
  <si>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</si>
  <si>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</si>
  <si>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</si>
  <si>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</si>
  <si>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</si>
  <si>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</si>
  <si>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</si>
  <si>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ოქროს სტანდარტული ზოდი ან მისი ექვივალენტი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</si>
  <si>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</si>
  <si>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</si>
  <si>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</si>
  <si>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</si>
  <si>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</si>
  <si>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</si>
  <si>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</si>
  <si>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</si>
  <si>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</si>
  <si>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ცხრილი 13</t>
  </si>
  <si>
    <t>სტანდარტიზებული მიდგომა - საკრედიტო რისკის მიტიგაცია</t>
  </si>
  <si>
    <t>საბალანსო ელემენტები - რისკის პოზიციების ღირებულება</t>
  </si>
  <si>
    <t xml:space="preserve">გარესაბალანსო ელემენტები </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</si>
  <si>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</si>
  <si>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</si>
  <si>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</si>
  <si>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</si>
  <si>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 xml:space="preserve">გარესაბალანსო ელემენტები კონვერსიის ფაქტორის გათვალისწინებით </t>
  </si>
  <si>
    <t>ცხრილი 14</t>
  </si>
  <si>
    <t>ლიკვიდობის გადაფარვის კოეფიციენტი</t>
  </si>
  <si>
    <t>შეუწონავი მონაცემები (დღიური საშუალო**)</t>
  </si>
  <si>
    <t>სებ-ის მეთოდოლოგიით* შეწონილი მონაცემები (დღიური საშუალო**)</t>
  </si>
  <si>
    <t>ბაზელის მეთოდოლოგიით შეწონილი მონაცემები (დღიური საშუალო**)</t>
  </si>
  <si>
    <t>მაღალი ხარისხის ლიკვიდური აქტივები</t>
  </si>
  <si>
    <t>გადინება</t>
  </si>
  <si>
    <t>ფიზიკური პირების დეპოზიტები</t>
  </si>
  <si>
    <t>არაუზრუნველყოფილი საბითუმო დაფინანსება</t>
  </si>
  <si>
    <t>უზრუნველყოფილი დაფინანსება</t>
  </si>
  <si>
    <t>ბალანსგარეშე ვალდებულებები და წარმოებული ფინანსური ინსტრუმენტების წმინდა მოკლე პოზიცია</t>
  </si>
  <si>
    <t>სხვა საკონტრაქტო გადინება</t>
  </si>
  <si>
    <t>სხვა გადინება</t>
  </si>
  <si>
    <t>ფულის მთლიანი გადინება</t>
  </si>
  <si>
    <t>შემოდინება</t>
  </si>
  <si>
    <t>უკურეპო ოპერაციები და ფასიანი ქაღალდების სესხება</t>
  </si>
  <si>
    <t>სხვა შემოდინება კონტრაგენტებიდან</t>
  </si>
  <si>
    <t>ფულის სხვა შემოდინება</t>
  </si>
  <si>
    <t>ფულის მთლიანი შემოდინება</t>
  </si>
  <si>
    <t>მთლიანი თანხა სებ-ის მეთოდოლოგიით (ლიმიტების გათვალისწინებით)</t>
  </si>
  <si>
    <t>მთლიანი თანხა ბაზელის მეთოდოლოგიით (ლიმიტების გათვალისწინებით)</t>
  </si>
  <si>
    <t>ფულის წმინდა გადინება</t>
  </si>
  <si>
    <t>* სებ-ის მეთოდოლოგიით გაანგარიშებული კოეფიციენტები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</si>
  <si>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ცხრილი 15</t>
  </si>
  <si>
    <t xml:space="preserve">ნომინალური 
ღირებულება </t>
  </si>
  <si>
    <t>პროცენტი</t>
  </si>
  <si>
    <t>რისკის პოზიციების 
ღირებულება</t>
  </si>
  <si>
    <t>სავალუტო კურსთან დაკავშირებული კონტრაქტები</t>
  </si>
  <si>
    <t>კონტრაქტები 1  წელზე ნაკლები ვადით</t>
  </si>
  <si>
    <t>კონტრაქტები 1–დან 2 წლამდე ვადით</t>
  </si>
  <si>
    <t>კონტრაქტები 2–დან 3 წლამდე ვადით</t>
  </si>
  <si>
    <t>კონტრაქტები 3–დან 4 წლამდე ვადით</t>
  </si>
  <si>
    <t>კონტრაქტები 4–დან 5 წლამდე ვადით</t>
  </si>
  <si>
    <t>კონტრაქტები 5 წელზე მეტი ვადით</t>
  </si>
  <si>
    <t>საპროცენტო განაკვეთთან დაკავშირებული კონტრაქტები</t>
  </si>
  <si>
    <t>ცხრილი 15.1</t>
  </si>
  <si>
    <t>ლევერიჯის კოეფიციენტი</t>
  </si>
  <si>
    <t xml:space="preserve">საბალანსო ელემენტები </t>
  </si>
  <si>
    <t>(პირველადი კაპიტალიდან დაქვითული ელემენტები)</t>
  </si>
  <si>
    <t xml:space="preserve">სულ საბალანსო ელემენტები </t>
  </si>
  <si>
    <t>წარმოებული ინსტრუმენტები</t>
  </si>
  <si>
    <t xml:space="preserve">წარმოებული ინსტრუმენტები ჩანაცვლების ღირებულება </t>
  </si>
  <si>
    <t>მოსალოდნელი საკრედიტო რისკის პოზიციები</t>
  </si>
  <si>
    <t>EU-5a</t>
  </si>
  <si>
    <t>კაპიტალის ადეკვატურობის 50-ე მუხლით განსაზღვრული რისკის პოზიციები</t>
  </si>
  <si>
    <t xml:space="preserve">წარმოებული ინსტრუმენტების სანაცვლოდ მიღებული უზრუნველყოფების ღირებულება  </t>
  </si>
  <si>
    <t>(მოთხოვნად აღიარებული გადახდილი ვარიაციის მარჟის თანხის დაქვითვა)</t>
  </si>
  <si>
    <t>(ფინანსურ შუამავლობასთან დაკავშირებული რისკის პოზიციების დაქვითვა)</t>
  </si>
  <si>
    <t>გაყიდული კრედიტის წარმოებული ინსტრუმენტების კორექტირებული ეფექტური ნომინალური ღირებულება</t>
  </si>
  <si>
    <t>(ეფექტური ნომინალური ღირებულების დაქვითვები)</t>
  </si>
  <si>
    <t>სულ წარმოებული ინსტრუმენტები</t>
  </si>
  <si>
    <t>ფასიანი ქაღალდებით დაფინანსებული ტრანზაქციები</t>
  </si>
  <si>
    <t xml:space="preserve">ფასიანი ქაღალდებით დაფინანსებული ტრანზაქციების მთლიანი სააღრიცხვო ღირებულება </t>
  </si>
  <si>
    <t>(მისაღები და გადასახდელი თანხების ურთიერთგაქვითვა)</t>
  </si>
  <si>
    <t xml:space="preserve">კონტრაჰენტის საკრედიტო რისკთან დაკავშირებული დამატებითი ღირებულება </t>
  </si>
  <si>
    <t>EU-14a</t>
  </si>
  <si>
    <t>განსხვავებული მიდგომა კონტრაგენტის საკრედიტო რისკის მიმართ ფასიანი ქაღალდებით დაფინანსებული ტრანზაქციებისთვის</t>
  </si>
  <si>
    <t>საშუამავლო ტრანზაქციები</t>
  </si>
  <si>
    <t>EU-15a</t>
  </si>
  <si>
    <t>(საშუამავლო ტრანზაქციების დაქვითვები)</t>
  </si>
  <si>
    <t>სულ ფასიანი ქაღალდებით დაფინანსებული ტრანზაქციები</t>
  </si>
  <si>
    <t>გარესაბალანსო რისკის პოზიციები</t>
  </si>
  <si>
    <t>გარესაბალანსო ელემენტების ნომინალური ღირებულება</t>
  </si>
  <si>
    <t>(გარესაბალანსო ელემენტების საკრედიტო კონვერსიის ფაქტორის ეფექტი)</t>
  </si>
  <si>
    <t xml:space="preserve">სულ გარესაბალანსო ელემენტები </t>
  </si>
  <si>
    <t>საბალანსო და გარესაბალანსო ელემენტების ნებადართული დაქვითვები</t>
  </si>
  <si>
    <t>EU-19a</t>
  </si>
  <si>
    <t>(შიდაჯგუფური რისკის პოზიციების დაქვითვა)</t>
  </si>
  <si>
    <t>EU-19b</t>
  </si>
  <si>
    <t>(საჯარო დაწესებულებების მიმართ არსებული რისკის პოზიციების დაქვითვა)</t>
  </si>
  <si>
    <t>კაპიტალი და მთლიანი რისკის პოზიციები</t>
  </si>
  <si>
    <t>მთლიანი რისკის პოზიციები ლევერიჯის კოეფიციენტის მიზნებისთვის</t>
  </si>
  <si>
    <t>გარდამავალი მიდგომები და აუღიარებელი ფიდუციარული აქტივები</t>
  </si>
  <si>
    <t>EU-23</t>
  </si>
  <si>
    <t>გარდამავალი მიდგომები კაპიტალის განსაზღვისთვის</t>
  </si>
  <si>
    <t>EU-24</t>
  </si>
  <si>
    <t xml:space="preserve">ფიდუციარული აქტივების მოცულობა რომლებიც აკლდება მთლიან რისკის პოზიციებს </t>
  </si>
  <si>
    <t>სს " პაშა ბანკი საქართველო"</t>
  </si>
  <si>
    <t>30.06.2020</t>
  </si>
  <si>
    <t>შაჰინ მამმადოვი</t>
  </si>
  <si>
    <t>ჯალალ გასიმოვი</t>
  </si>
  <si>
    <t>გიორგი ღლონტი</t>
  </si>
  <si>
    <t>ებრუ ოგან კნოტტნერუს</t>
  </si>
  <si>
    <t>ჩინგიზ აბდულლაევ</t>
  </si>
  <si>
    <t>ასაფ ჰუსეინოვ</t>
  </si>
  <si>
    <t>*COVID-19-თან დაკავშირებული დამატებითი რეზერვების გათვალისწინება ხდება საბალანსო ელემენტებში რისკის მიხედვით შეწონილი რისკის პოზიციების გაანაგარიშების შემდეგ.</t>
  </si>
  <si>
    <t>* სხვა კორექტირებები მოიცავს COVID 19-თან დაკავშირებულ რეზერვებსაც დადებითი ნიშნით. აღნიშნულის გამოკლება ხდება რისკის მიხედვით შეწონილი რისკის პოზიციების დაანგარიშების შემდეგ. იხ. ცხრილი "5.RWA"</t>
  </si>
  <si>
    <t>მათ შორის COVID 19-თან დაკავშირებული რეზერვი</t>
  </si>
  <si>
    <t>`</t>
  </si>
  <si>
    <t>* COVID 19-თან დაკავშირებული რეზერვები აკლდება საბალანსო ელემენტებს</t>
  </si>
  <si>
    <t>მირ ჯამალ პაშაევი</t>
  </si>
  <si>
    <t xml:space="preserve">                                                                                                                                           რისკის წონები
აქტივების კლასები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</si>
</sst>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dd\-mmm\-yy;@"/>
    <numFmt numFmtId="169" formatCode="mmm\-yy;@"/>
    <numFmt numFmtId="170" formatCode="_ * #,##0.00_)\F_ ;_ * \(#,##0.00&quot;)F&quot;_ ;_ * \-??_)\F_ ;_ @_ "/>
    <numFmt numFmtId="171" formatCode="_(* #,##0.0_);_(* \(#,##0.00\);_(* \-??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 \-??_);_(@_)"/>
    <numFmt numFmtId="178" formatCode="_-* #,##0.00_$_-;\-* #,##0.00_$_-;_-* \-??_$_-;_-@_-"/>
    <numFmt numFmtId="179" formatCode="_-* #,##0.00_-;\-* #,##0.00_-;_-* \-??_-;_-@_-"/>
    <numFmt numFmtId="180" formatCode="_-* #,##0.00\ _L_a_r_i_-;\-* #,##0.00\ _L_a_r_i_-;_-* \-??\ _L_a_r_i_-;_-@_-"/>
    <numFmt numFmtId="181" formatCode="_(\$* #,##0.00_);_(\$* \(#,##0.00\);_(\$* \-??_);_(@_)"/>
    <numFmt numFmtId="182" formatCode="#,##0_ ;[Red]\-#,##0\ "/>
    <numFmt numFmtId="183" formatCode="_(#,##0_);_(\(#,##0\);_(&quot; - &quot;_);_(@_)"/>
    <numFmt numFmtId="184" formatCode="_(* #,##0_);_(* \(#,##0\);_(* \-??_);_(@_)"/>
    <numFmt numFmtId="185" formatCode="0.0%"/>
    <numFmt numFmtId="186" formatCode="_(* #,##0_);_(* \(#,##0\);_(* &quot;-&quot;??_);_(@_)"/>
    <numFmt numFmtId="187" formatCode="[$-409]dd\-mmm\-yy;@"/>
    <numFmt numFmtId="188" formatCode="[$-409]mmm\-yy;@"/>
    <numFmt numFmtId="189" formatCode="_ * #,##0.00_)&quot;F&quot;_ ;_ * \(#,##0.00\)&quot;F&quot;_ ;_ * &quot;-&quot;??_)&quot;F&quot;_ ;_ @_ "/>
    <numFmt numFmtId="190" formatCode="_(* #,##0.0_);_(* \(#,##0.00\);_(* &quot;-&quot;??_);_(@_)"/>
    <numFmt numFmtId="191" formatCode="&quot;fl&quot;#,##0_);\(&quot;fl&quot;#,##0\)"/>
    <numFmt numFmtId="192" formatCode="&quot;fl&quot;#,##0_);[Red]\(&quot;fl&quot;#,##0\)"/>
    <numFmt numFmtId="193" formatCode="&quot;fl&quot;#,##0.00_);\(&quot;fl&quot;#,##0.00\)"/>
    <numFmt numFmtId="194" formatCode="_-* #,##0.00_$_-;\-* #,##0.00_$_-;_-* &quot;-&quot;??_$_-;_-@_-"/>
    <numFmt numFmtId="195" formatCode="_-* #,##0.00\ _L_a_r_i_-;\-* #,##0.00\ _L_a_r_i_-;_-* &quot;-&quot;??\ _L_a_r_i_-;_-@_-"/>
    <numFmt numFmtId="196" formatCode="[$-409]d\-mmm\-yy;@"/>
    <numFmt numFmtId="197" formatCode="&quot;balance  &quot;[$-409]d\-mmm\-yy;@"/>
    <numFmt numFmtId="198" formatCode="mmmm\-yy"/>
    <numFmt numFmtId="199" formatCode="&quot;See Note &quot;\ #"/>
    <numFmt numFmtId="200" formatCode="\60\4\7\:"/>
    <numFmt numFmtId="201" formatCode="0.00000"/>
    <numFmt numFmtId="202" formatCode="&quot;fl&quot;#,##0.00_);[Red]\(&quot;fl&quot;#,##0.00\)"/>
    <numFmt numFmtId="203" formatCode="_(&quot;fl&quot;* #,##0_);_(&quot;fl&quot;* \(#,##0\);_(&quot;fl&quot;* &quot;-&quot;_);_(@_)"/>
    <numFmt numFmtId="204" formatCode="&quot;Fr.&quot;\ #,##0;[Red]&quot;Fr.&quot;\ \-#,##0"/>
  </numFmts>
  <fonts count="131">
    <font>
      <sz val="11"/>
      <color indexed="8"/>
      <name val="Calibri"/>
      <family val="2"/>
      <charset val="1"/>
    </font>
    <font>
      <sz val="11"/>
      <color theme="1"/>
      <name val="Calibri"/>
      <family val="2"/>
      <scheme val="minor"/>
    </font>
    <font>
      <sz val="10"/>
      <name val="MS Sans Serif"/>
      <family val="2"/>
      <charset val="1"/>
    </font>
    <font>
      <sz val="10"/>
      <color indexed="8"/>
      <name val="Calibri"/>
      <family val="2"/>
      <charset val="1"/>
    </font>
    <font>
      <sz val="11"/>
      <color indexed="9"/>
      <name val="Calibri"/>
      <family val="2"/>
      <charset val="1"/>
    </font>
    <font>
      <sz val="10"/>
      <color indexed="9"/>
      <name val="Calibri"/>
      <family val="2"/>
      <charset val="1"/>
    </font>
    <font>
      <sz val="10"/>
      <name val="Arial"/>
      <family val="2"/>
      <charset val="1"/>
    </font>
    <font>
      <sz val="10"/>
      <name val="Arial"/>
      <charset val="1"/>
    </font>
    <font>
      <sz val="11"/>
      <color indexed="20"/>
      <name val="Calibri"/>
      <family val="2"/>
      <charset val="1"/>
    </font>
    <font>
      <sz val="10"/>
      <color indexed="20"/>
      <name val="Calibri"/>
      <family val="2"/>
      <charset val="1"/>
    </font>
    <font>
      <sz val="8"/>
      <name val="Arial"/>
      <family val="2"/>
      <charset val="204"/>
    </font>
    <font>
      <sz val="8"/>
      <name val="Arial"/>
      <family val="2"/>
      <charset val="1"/>
    </font>
    <font>
      <sz val="9"/>
      <name val="Times New Roman"/>
      <family val="1"/>
      <charset val="1"/>
    </font>
    <font>
      <b/>
      <sz val="11"/>
      <color indexed="52"/>
      <name val="Calibri"/>
      <family val="2"/>
      <charset val="1"/>
    </font>
    <font>
      <b/>
      <sz val="10"/>
      <color indexed="53"/>
      <name val="Calibri"/>
      <family val="2"/>
      <charset val="1"/>
    </font>
    <font>
      <b/>
      <sz val="10"/>
      <color indexed="52"/>
      <name val="Calibri"/>
      <family val="2"/>
      <charset val="1"/>
    </font>
    <font>
      <b/>
      <sz val="11"/>
      <color indexed="9"/>
      <name val="Calibri"/>
      <family val="2"/>
      <charset val="1"/>
    </font>
    <font>
      <b/>
      <sz val="10"/>
      <color indexed="9"/>
      <name val="Calibri"/>
      <family val="2"/>
      <charset val="1"/>
    </font>
    <font>
      <sz val="10"/>
      <color indexed="8"/>
      <name val="Sylfaen"/>
      <family val="1"/>
      <charset val="1"/>
    </font>
    <font>
      <sz val="10"/>
      <name val="Calibri"/>
      <family val="2"/>
      <charset val="1"/>
    </font>
    <font>
      <sz val="10"/>
      <name val="Sylfaen"/>
      <family val="1"/>
      <charset val="1"/>
    </font>
    <font>
      <b/>
      <sz val="10"/>
      <name val="Sylfaen"/>
      <family val="1"/>
      <charset val="1"/>
    </font>
    <font>
      <b/>
      <sz val="10"/>
      <name val="Calibri"/>
      <family val="2"/>
      <charset val="1"/>
    </font>
    <font>
      <b/>
      <sz val="10"/>
      <color indexed="8"/>
      <name val="Calibri"/>
      <family val="2"/>
      <charset val="1"/>
    </font>
    <font>
      <b/>
      <i/>
      <sz val="10"/>
      <name val="Calibri"/>
      <family val="2"/>
      <charset val="1"/>
    </font>
    <font>
      <sz val="10"/>
      <color indexed="63"/>
      <name val="Sylfaen"/>
      <family val="1"/>
      <charset val="1"/>
    </font>
    <font>
      <i/>
      <sz val="10"/>
      <name val="Sylfaen"/>
      <family val="1"/>
      <charset val="1"/>
    </font>
    <font>
      <i/>
      <sz val="10"/>
      <color indexed="8"/>
      <name val="Sylfaen"/>
      <family val="1"/>
      <charset val="1"/>
    </font>
    <font>
      <sz val="8"/>
      <color indexed="8"/>
      <name val="Calibri"/>
      <family val="2"/>
      <charset val="1"/>
    </font>
    <font>
      <sz val="10"/>
      <name val="Calibri"/>
      <family val="2"/>
      <charset val="204"/>
    </font>
    <font>
      <b/>
      <sz val="10"/>
      <name val="Calibri"/>
      <family val="2"/>
      <charset val="204"/>
    </font>
    <font>
      <sz val="10"/>
      <color indexed="8"/>
      <name val="Segoe UI"/>
      <family val="2"/>
      <charset val="1"/>
    </font>
    <font>
      <sz val="10"/>
      <color indexed="8"/>
      <name val="Times New Roman"/>
      <family val="1"/>
      <charset val="1"/>
    </font>
    <font>
      <sz val="10"/>
      <name val="Geo_Arial"/>
      <family val="2"/>
      <charset val="1"/>
    </font>
    <font>
      <i/>
      <sz val="10"/>
      <color indexed="8"/>
      <name val="Calibri"/>
      <family val="2"/>
      <charset val="1"/>
    </font>
    <font>
      <sz val="10"/>
      <color indexed="8"/>
      <name val="Calibri"/>
      <family val="1"/>
      <charset val="1"/>
    </font>
    <font>
      <b/>
      <sz val="10"/>
      <name val="Calibri"/>
      <family val="1"/>
      <charset val="1"/>
    </font>
    <font>
      <sz val="10"/>
      <name val="Calibri"/>
      <family val="1"/>
      <charset val="1"/>
    </font>
    <font>
      <sz val="10"/>
      <color indexed="8"/>
      <name val="Arial"/>
      <family val="2"/>
      <charset val="1"/>
    </font>
    <font>
      <i/>
      <sz val="11"/>
      <color indexed="8"/>
      <name val="Calibri"/>
      <family val="2"/>
      <charset val="1"/>
    </font>
    <font>
      <i/>
      <sz val="10"/>
      <color indexed="8"/>
      <name val="Arial"/>
      <family val="2"/>
      <charset val="1"/>
    </font>
    <font>
      <i/>
      <sz val="10"/>
      <name val="Arial"/>
      <family val="2"/>
      <charset val="1"/>
    </font>
    <font>
      <b/>
      <sz val="10"/>
      <color indexed="8"/>
      <name val="Sylfaen"/>
      <family val="1"/>
      <charset val="1"/>
    </font>
    <font>
      <b/>
      <sz val="10"/>
      <color indexed="8"/>
      <name val="Arial"/>
      <family val="2"/>
      <charset val="1"/>
    </font>
    <font>
      <b/>
      <sz val="11"/>
      <color indexed="8"/>
      <name val="Calibri"/>
      <family val="2"/>
      <charset val="1"/>
    </font>
    <font>
      <sz val="10"/>
      <name val="SPKolheti"/>
      <family val="1"/>
      <charset val="1"/>
    </font>
    <font>
      <sz val="9"/>
      <color indexed="8"/>
      <name val="Calibri"/>
      <family val="2"/>
      <charset val="1"/>
    </font>
    <font>
      <sz val="11"/>
      <name val="Calibri"/>
      <family val="2"/>
      <charset val="1"/>
    </font>
    <font>
      <b/>
      <sz val="9"/>
      <name val="Arial"/>
      <family val="2"/>
      <charset val="1"/>
    </font>
    <font>
      <b/>
      <sz val="10"/>
      <name val="Arial"/>
      <family val="2"/>
      <charset val="1"/>
    </font>
    <font>
      <sz val="9"/>
      <name val="Arial"/>
      <family val="2"/>
      <charset val="1"/>
    </font>
    <font>
      <sz val="9"/>
      <name val="Calibri"/>
      <family val="2"/>
      <charset val="1"/>
    </font>
    <font>
      <b/>
      <sz val="9"/>
      <name val="Calibri"/>
      <family val="2"/>
      <charset val="1"/>
    </font>
    <font>
      <sz val="11"/>
      <color indexed="8"/>
      <name val="Calibri"/>
      <family val="2"/>
      <charset val="1"/>
    </font>
    <font>
      <sz val="10"/>
      <name val="Arial"/>
      <family val="2"/>
    </font>
    <font>
      <sz val="10"/>
      <color theme="1"/>
      <name val="Calibri"/>
      <family val="2"/>
      <scheme val="minor"/>
    </font>
    <font>
      <b/>
      <sz val="10"/>
      <color theme="1"/>
      <name val="Calibri"/>
      <family val="2"/>
      <scheme val="minor"/>
    </font>
    <font>
      <sz val="10"/>
      <name val="Arial"/>
      <family val="2"/>
      <charset val="204"/>
    </font>
    <font>
      <u/>
      <sz val="10"/>
      <color indexed="12"/>
      <name val="Arial"/>
      <family val="2"/>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Geo_Arial"/>
      <family val="2"/>
    </font>
    <font>
      <sz val="10"/>
      <color theme="1"/>
      <name val="Tahoma"/>
      <family val="2"/>
    </font>
    <font>
      <sz val="10"/>
      <color theme="1"/>
      <name val="Arial Unicode MS"/>
      <family val="2"/>
    </font>
    <font>
      <sz val="10"/>
      <color indexed="64"/>
      <name val="Arial"/>
      <family val="2"/>
      <charset val="204"/>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color indexed="24"/>
      <name val="System"/>
      <family val="2"/>
    </font>
    <font>
      <sz val="9"/>
      <color theme="1"/>
      <name val="Calibri"/>
      <family val="2"/>
      <scheme val="minor"/>
    </font>
  </fonts>
  <fills count="124">
    <fill>
      <patternFill patternType="none"/>
    </fill>
    <fill>
      <patternFill patternType="gray125"/>
    </fill>
    <fill>
      <patternFill patternType="solid">
        <fgColor indexed="18"/>
        <bgColor indexed="32"/>
      </patternFill>
    </fill>
    <fill>
      <patternFill patternType="solid">
        <fgColor indexed="31"/>
        <bgColor indexed="35"/>
      </patternFill>
    </fill>
    <fill>
      <patternFill patternType="solid">
        <fgColor indexed="58"/>
        <bgColor indexed="41"/>
      </patternFill>
    </fill>
    <fill>
      <patternFill patternType="solid">
        <fgColor indexed="45"/>
        <bgColor indexed="19"/>
      </patternFill>
    </fill>
    <fill>
      <patternFill patternType="solid">
        <fgColor indexed="28"/>
        <bgColor indexed="16"/>
      </patternFill>
    </fill>
    <fill>
      <patternFill patternType="solid">
        <fgColor indexed="42"/>
        <bgColor indexed="27"/>
      </patternFill>
    </fill>
    <fill>
      <patternFill patternType="solid">
        <fgColor indexed="39"/>
        <bgColor indexed="37"/>
      </patternFill>
    </fill>
    <fill>
      <patternFill patternType="solid">
        <fgColor indexed="46"/>
        <bgColor indexed="48"/>
      </patternFill>
    </fill>
    <fill>
      <patternFill patternType="solid">
        <fgColor indexed="16"/>
        <bgColor indexed="58"/>
      </patternFill>
    </fill>
    <fill>
      <patternFill patternType="solid">
        <fgColor indexed="27"/>
        <bgColor indexed="41"/>
      </patternFill>
    </fill>
    <fill>
      <patternFill patternType="solid">
        <fgColor indexed="41"/>
        <bgColor indexed="58"/>
      </patternFill>
    </fill>
    <fill>
      <patternFill patternType="solid">
        <fgColor indexed="47"/>
        <bgColor indexed="34"/>
      </patternFill>
    </fill>
    <fill>
      <patternFill patternType="solid">
        <fgColor indexed="43"/>
        <bgColor indexed="37"/>
      </patternFill>
    </fill>
    <fill>
      <patternFill patternType="solid">
        <fgColor indexed="44"/>
        <bgColor indexed="24"/>
      </patternFill>
    </fill>
    <fill>
      <patternFill patternType="solid">
        <fgColor indexed="35"/>
        <bgColor indexed="15"/>
      </patternFill>
    </fill>
    <fill>
      <patternFill patternType="solid">
        <fgColor indexed="29"/>
        <bgColor indexed="61"/>
      </patternFill>
    </fill>
    <fill>
      <patternFill patternType="solid">
        <fgColor indexed="60"/>
        <bgColor indexed="34"/>
      </patternFill>
    </fill>
    <fill>
      <patternFill patternType="solid">
        <fgColor indexed="11"/>
        <bgColor indexed="49"/>
      </patternFill>
    </fill>
    <fill>
      <patternFill patternType="solid">
        <fgColor indexed="17"/>
        <bgColor indexed="13"/>
      </patternFill>
    </fill>
    <fill>
      <patternFill patternType="solid">
        <fgColor indexed="38"/>
        <bgColor indexed="22"/>
      </patternFill>
    </fill>
    <fill>
      <patternFill patternType="solid">
        <fgColor indexed="15"/>
        <bgColor indexed="35"/>
      </patternFill>
    </fill>
    <fill>
      <patternFill patternType="solid">
        <fgColor indexed="51"/>
        <bgColor indexed="52"/>
      </patternFill>
    </fill>
    <fill>
      <patternFill patternType="solid">
        <fgColor indexed="33"/>
        <bgColor indexed="47"/>
      </patternFill>
    </fill>
    <fill>
      <patternFill patternType="solid">
        <fgColor indexed="30"/>
        <bgColor indexed="54"/>
      </patternFill>
    </fill>
    <fill>
      <patternFill patternType="solid">
        <fgColor indexed="24"/>
        <bgColor indexed="48"/>
      </patternFill>
    </fill>
    <fill>
      <patternFill patternType="solid">
        <fgColor indexed="19"/>
        <bgColor indexed="29"/>
      </patternFill>
    </fill>
    <fill>
      <patternFill patternType="solid">
        <fgColor indexed="13"/>
        <bgColor indexed="17"/>
      </patternFill>
    </fill>
    <fill>
      <patternFill patternType="solid">
        <fgColor indexed="20"/>
        <bgColor indexed="62"/>
      </patternFill>
    </fill>
    <fill>
      <patternFill patternType="solid">
        <fgColor indexed="48"/>
        <bgColor indexed="24"/>
      </patternFill>
    </fill>
    <fill>
      <patternFill patternType="solid">
        <fgColor indexed="49"/>
        <bgColor indexed="40"/>
      </patternFill>
    </fill>
    <fill>
      <patternFill patternType="solid">
        <fgColor indexed="52"/>
        <bgColor indexed="61"/>
      </patternFill>
    </fill>
    <fill>
      <patternFill patternType="solid">
        <fgColor indexed="34"/>
        <bgColor indexed="47"/>
      </patternFill>
    </fill>
    <fill>
      <patternFill patternType="solid">
        <fgColor indexed="62"/>
        <bgColor indexed="63"/>
      </patternFill>
    </fill>
    <fill>
      <patternFill patternType="solid">
        <fgColor indexed="54"/>
        <bgColor indexed="40"/>
      </patternFill>
    </fill>
    <fill>
      <patternFill patternType="solid">
        <fgColor indexed="26"/>
        <bgColor indexed="39"/>
      </patternFill>
    </fill>
    <fill>
      <patternFill patternType="solid">
        <fgColor indexed="22"/>
        <bgColor indexed="21"/>
      </patternFill>
    </fill>
    <fill>
      <patternFill patternType="solid">
        <fgColor indexed="55"/>
        <bgColor indexed="50"/>
      </patternFill>
    </fill>
    <fill>
      <patternFill patternType="solid">
        <fgColor indexed="10"/>
        <bgColor indexed="25"/>
      </patternFill>
    </fill>
    <fill>
      <patternFill patternType="solid">
        <fgColor indexed="25"/>
        <bgColor indexed="53"/>
      </patternFill>
    </fill>
    <fill>
      <patternFill patternType="solid">
        <fgColor indexed="57"/>
        <bgColor indexed="40"/>
      </patternFill>
    </fill>
    <fill>
      <patternFill patternType="solid">
        <fgColor indexed="50"/>
        <bgColor indexed="48"/>
      </patternFill>
    </fill>
    <fill>
      <patternFill patternType="solid">
        <fgColor indexed="23"/>
        <bgColor indexed="55"/>
      </patternFill>
    </fill>
    <fill>
      <patternFill patternType="solid">
        <fgColor indexed="40"/>
        <bgColor indexed="49"/>
      </patternFill>
    </fill>
    <fill>
      <patternFill patternType="solid">
        <fgColor indexed="53"/>
        <bgColor indexed="52"/>
      </patternFill>
    </fill>
    <fill>
      <patternFill patternType="solid">
        <fgColor indexed="61"/>
        <bgColor indexed="52"/>
      </patternFill>
    </fill>
    <fill>
      <patternFill patternType="solid">
        <fgColor indexed="14"/>
        <bgColor indexed="33"/>
      </patternFill>
    </fill>
    <fill>
      <patternFill patternType="solid">
        <fgColor indexed="32"/>
        <bgColor indexed="18"/>
      </patternFill>
    </fill>
    <fill>
      <patternFill patternType="mediumGray">
        <fgColor indexed="50"/>
        <bgColor indexed="55"/>
      </patternFill>
    </fill>
    <fill>
      <patternFill patternType="solid">
        <fgColor indexed="9"/>
        <bgColor indexed="32"/>
      </patternFill>
    </fill>
    <fill>
      <patternFill patternType="solid">
        <fgColor indexed="37"/>
        <bgColor indexed="39"/>
      </patternFill>
    </fill>
    <fill>
      <patternFill patternType="mediumGray">
        <fgColor indexed="59"/>
        <bgColor indexed="23"/>
      </patternFill>
    </fill>
    <fill>
      <patternFill patternType="solid">
        <fgColor indexed="21"/>
        <bgColor indexed="2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s>
  <borders count="1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medium">
        <color indexed="8"/>
      </bottom>
      <diagonal/>
    </border>
    <border>
      <left style="hair">
        <color indexed="8"/>
      </left>
      <right style="hair">
        <color indexed="8"/>
      </right>
      <top style="hair">
        <color indexed="8"/>
      </top>
      <bottom style="hair">
        <color indexed="8"/>
      </bottom>
      <diagonal/>
    </border>
    <border>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hair">
        <color indexed="8"/>
      </right>
      <top style="hair">
        <color indexed="8"/>
      </top>
      <bottom style="hair">
        <color indexed="8"/>
      </bottom>
      <diagonal/>
    </border>
    <border>
      <left/>
      <right/>
      <top style="medium">
        <color indexed="8"/>
      </top>
      <bottom style="thin">
        <color indexed="8"/>
      </bottom>
      <diagonal/>
    </border>
    <border>
      <left/>
      <right/>
      <top style="thin">
        <color indexed="8"/>
      </top>
      <bottom style="thin">
        <color indexed="8"/>
      </bottom>
      <diagonal/>
    </border>
    <border>
      <left/>
      <right/>
      <top style="thin">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style="thin">
        <color indexed="59"/>
      </right>
      <top style="thin">
        <color indexed="8"/>
      </top>
      <bottom style="thin">
        <color indexed="59"/>
      </bottom>
      <diagonal/>
    </border>
    <border>
      <left style="thin">
        <color indexed="59"/>
      </left>
      <right style="medium">
        <color indexed="8"/>
      </right>
      <top style="thin">
        <color indexed="8"/>
      </top>
      <bottom style="thin">
        <color indexed="59"/>
      </bottom>
      <diagonal/>
    </border>
    <border>
      <left/>
      <right style="thin">
        <color indexed="59"/>
      </right>
      <top style="thin">
        <color indexed="59"/>
      </top>
      <bottom style="thin">
        <color indexed="59"/>
      </bottom>
      <diagonal/>
    </border>
    <border>
      <left style="thin">
        <color indexed="59"/>
      </left>
      <right style="medium">
        <color indexed="8"/>
      </right>
      <top style="thin">
        <color indexed="59"/>
      </top>
      <bottom style="thin">
        <color indexed="59"/>
      </bottom>
      <diagonal/>
    </border>
    <border>
      <left style="thin">
        <color indexed="59"/>
      </left>
      <right style="thin">
        <color indexed="59"/>
      </right>
      <top style="thin">
        <color indexed="59"/>
      </top>
      <bottom style="thin">
        <color indexed="59"/>
      </bottom>
      <diagonal/>
    </border>
    <border>
      <left/>
      <right style="thin">
        <color indexed="59"/>
      </right>
      <top style="thin">
        <color indexed="59"/>
      </top>
      <bottom/>
      <diagonal/>
    </border>
    <border>
      <left style="thin">
        <color indexed="59"/>
      </left>
      <right style="medium">
        <color indexed="8"/>
      </right>
      <top style="thin">
        <color indexed="59"/>
      </top>
      <bottom/>
      <diagonal/>
    </border>
    <border>
      <left style="thin">
        <color indexed="8"/>
      </left>
      <right style="thin">
        <color indexed="59"/>
      </right>
      <top style="thin">
        <color indexed="8"/>
      </top>
      <bottom style="thin">
        <color indexed="8"/>
      </bottom>
      <diagonal/>
    </border>
    <border>
      <left style="thin">
        <color indexed="59"/>
      </left>
      <right style="thin">
        <color indexed="59"/>
      </right>
      <top style="thin">
        <color indexed="8"/>
      </top>
      <bottom style="thin">
        <color indexed="8"/>
      </bottom>
      <diagonal/>
    </border>
    <border>
      <left style="thin">
        <color indexed="59"/>
      </left>
      <right style="medium">
        <color indexed="8"/>
      </right>
      <top style="thin">
        <color indexed="8"/>
      </top>
      <bottom style="thin">
        <color indexed="8"/>
      </bottom>
      <diagonal/>
    </border>
    <border>
      <left style="thin">
        <color indexed="59"/>
      </left>
      <right style="medium">
        <color indexed="8"/>
      </right>
      <top/>
      <bottom style="thin">
        <color indexed="59"/>
      </bottom>
      <diagonal/>
    </border>
    <border>
      <left style="thin">
        <color indexed="59"/>
      </left>
      <right/>
      <top style="thin">
        <color indexed="59"/>
      </top>
      <bottom/>
      <diagonal/>
    </border>
    <border>
      <left style="thin">
        <color indexed="8"/>
      </left>
      <right style="thin">
        <color indexed="59"/>
      </right>
      <top style="thin">
        <color indexed="8"/>
      </top>
      <bottom style="medium">
        <color indexed="8"/>
      </bottom>
      <diagonal/>
    </border>
    <border>
      <left style="thin">
        <color indexed="59"/>
      </left>
      <right style="thin">
        <color indexed="59"/>
      </right>
      <top style="thin">
        <color indexed="8"/>
      </top>
      <bottom style="medium">
        <color indexed="8"/>
      </bottom>
      <diagonal/>
    </border>
    <border>
      <left style="thin">
        <color indexed="59"/>
      </left>
      <right style="medium">
        <color indexed="8"/>
      </right>
      <top style="thin">
        <color indexed="8"/>
      </top>
      <bottom style="medium">
        <color indexed="8"/>
      </bottom>
      <diagonal/>
    </border>
    <border>
      <left style="medium">
        <color indexed="8"/>
      </left>
      <right/>
      <top style="medium">
        <color indexed="8"/>
      </top>
      <bottom/>
      <diagonal/>
    </border>
    <border>
      <left/>
      <right/>
      <top style="medium">
        <color indexed="8"/>
      </top>
      <bottom/>
      <diagonal/>
    </border>
    <border>
      <left style="thin">
        <color indexed="8"/>
      </left>
      <right/>
      <top style="medium">
        <color indexed="8"/>
      </top>
      <bottom style="thin">
        <color indexed="8"/>
      </bottom>
      <diagonal/>
    </border>
    <border>
      <left style="medium">
        <color indexed="8"/>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medium">
        <color indexed="8"/>
      </top>
      <bottom/>
      <diagonal/>
    </border>
    <border>
      <left style="medium">
        <color indexed="8"/>
      </left>
      <right/>
      <top style="thin">
        <color indexed="8"/>
      </top>
      <bottom/>
      <diagonal/>
    </border>
    <border>
      <left/>
      <right/>
      <top style="thin">
        <color indexed="8"/>
      </top>
      <bottom/>
      <diagonal/>
    </border>
    <border>
      <left style="medium">
        <color indexed="8"/>
      </left>
      <right/>
      <top style="thin">
        <color indexed="8"/>
      </top>
      <bottom style="thin">
        <color indexed="8"/>
      </bottom>
      <diagonal/>
    </border>
    <border>
      <left style="thin">
        <color indexed="8"/>
      </left>
      <right/>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59"/>
      </left>
      <right style="thin">
        <color indexed="59"/>
      </right>
      <top/>
      <bottom style="thin">
        <color indexed="5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8"/>
      </right>
      <top style="medium">
        <color indexed="64"/>
      </top>
      <bottom style="thin">
        <color indexed="8"/>
      </bottom>
      <diagonal/>
    </border>
    <border>
      <left style="medium">
        <color indexed="8"/>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59"/>
      </right>
      <top style="thin">
        <color indexed="59"/>
      </top>
      <bottom style="thin">
        <color indexed="59"/>
      </bottom>
      <diagonal/>
    </border>
    <border>
      <left style="thin">
        <color indexed="64"/>
      </left>
      <right style="thin">
        <color indexed="64"/>
      </right>
      <top style="thin">
        <color indexed="64"/>
      </top>
      <bottom style="thin">
        <color indexed="64"/>
      </bottom>
      <diagonal/>
    </border>
    <border>
      <left style="medium">
        <color indexed="8"/>
      </left>
      <right style="thin">
        <color indexed="8"/>
      </right>
      <top style="thin">
        <color indexed="8"/>
      </top>
      <bottom/>
      <diagonal/>
    </border>
    <border>
      <left/>
      <right style="thin">
        <color indexed="59"/>
      </right>
      <top/>
      <bottom style="thin">
        <color indexed="59"/>
      </bottom>
      <diagonal/>
    </border>
    <border>
      <left/>
      <right/>
      <top style="thin">
        <color indexed="59"/>
      </top>
      <bottom/>
      <diagonal/>
    </border>
    <border>
      <left/>
      <right style="medium">
        <color indexed="8"/>
      </right>
      <top style="thin">
        <color indexed="59"/>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8"/>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s>
  <cellStyleXfs count="42349">
    <xf numFmtId="0" fontId="0" fillId="0" borderId="0"/>
    <xf numFmtId="177" fontId="53" fillId="0" borderId="0" applyFill="0" applyBorder="0" applyProtection="0"/>
    <xf numFmtId="9" fontId="53" fillId="0" borderId="0" applyFill="0" applyBorder="0" applyProtection="0"/>
    <xf numFmtId="168" fontId="2" fillId="2" borderId="0"/>
    <xf numFmtId="169" fontId="2" fillId="2" borderId="0"/>
    <xf numFmtId="168" fontId="2" fillId="2" borderId="0"/>
    <xf numFmtId="0" fontId="53" fillId="3" borderId="0" applyNumberFormat="0" applyBorder="0" applyProtection="0"/>
    <xf numFmtId="0" fontId="3" fillId="4"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53" fillId="3"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53" fillId="3" borderId="0" applyNumberFormat="0" applyBorder="0" applyProtection="0"/>
    <xf numFmtId="0" fontId="53" fillId="5" borderId="0" applyNumberFormat="0" applyBorder="0" applyProtection="0"/>
    <xf numFmtId="0" fontId="3" fillId="6"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53" fillId="5"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53" fillId="5" borderId="0" applyNumberFormat="0" applyBorder="0" applyProtection="0"/>
    <xf numFmtId="0" fontId="53" fillId="7" borderId="0" applyNumberFormat="0" applyBorder="0" applyProtection="0"/>
    <xf numFmtId="0" fontId="3" fillId="8"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53" fillId="7"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53" fillId="7" borderId="0" applyNumberFormat="0" applyBorder="0" applyProtection="0"/>
    <xf numFmtId="0" fontId="53" fillId="9" borderId="0" applyNumberFormat="0" applyBorder="0" applyProtection="0"/>
    <xf numFmtId="0" fontId="3" fillId="10"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53" fillId="9"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53" fillId="9" borderId="0" applyNumberFormat="0" applyBorder="0" applyProtection="0"/>
    <xf numFmtId="0" fontId="53" fillId="11" borderId="0" applyNumberFormat="0" applyBorder="0" applyProtection="0"/>
    <xf numFmtId="0" fontId="3" fillId="12"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53" fillId="11"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53" fillId="11" borderId="0" applyNumberFormat="0" applyBorder="0" applyProtection="0"/>
    <xf numFmtId="0" fontId="53" fillId="13" borderId="0" applyNumberFormat="0" applyBorder="0" applyProtection="0"/>
    <xf numFmtId="0" fontId="3" fillId="14"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53" fillId="13"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53" fillId="13" borderId="0" applyNumberFormat="0" applyBorder="0" applyProtection="0"/>
    <xf numFmtId="0" fontId="53" fillId="15" borderId="0" applyNumberFormat="0" applyBorder="0" applyProtection="0"/>
    <xf numFmtId="0" fontId="3" fillId="16"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53" fillId="15"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53" fillId="15" borderId="0" applyNumberFormat="0" applyBorder="0" applyProtection="0"/>
    <xf numFmtId="0" fontId="53" fillId="17" borderId="0" applyNumberFormat="0" applyBorder="0" applyProtection="0"/>
    <xf numFmtId="0" fontId="3" fillId="18"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53" fillId="17"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53" fillId="17" borderId="0" applyNumberFormat="0" applyBorder="0" applyProtection="0"/>
    <xf numFmtId="0" fontId="53" fillId="19" borderId="0" applyNumberFormat="0" applyBorder="0" applyProtection="0"/>
    <xf numFmtId="0" fontId="3" fillId="20"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53" fillId="19"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53" fillId="19" borderId="0" applyNumberFormat="0" applyBorder="0" applyProtection="0"/>
    <xf numFmtId="0" fontId="53" fillId="9" borderId="0" applyNumberFormat="0" applyBorder="0" applyProtection="0"/>
    <xf numFmtId="0" fontId="3" fillId="21"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53" fillId="9"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53" fillId="9" borderId="0" applyNumberFormat="0" applyBorder="0" applyProtection="0"/>
    <xf numFmtId="0" fontId="53" fillId="15" borderId="0" applyNumberFormat="0" applyBorder="0" applyProtection="0"/>
    <xf numFmtId="0" fontId="3" fillId="22"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53" fillId="15"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53" fillId="15" borderId="0" applyNumberFormat="0" applyBorder="0" applyProtection="0"/>
    <xf numFmtId="0" fontId="53" fillId="23" borderId="0" applyNumberFormat="0" applyBorder="0" applyProtection="0"/>
    <xf numFmtId="0" fontId="3" fillId="24"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53" fillId="23"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53" fillId="23" borderId="0" applyNumberFormat="0" applyBorder="0" applyProtection="0"/>
    <xf numFmtId="0" fontId="4" fillId="25" borderId="0" applyNumberFormat="0" applyBorder="0" applyProtection="0"/>
    <xf numFmtId="0" fontId="5" fillId="26"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4" fillId="25"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4" fillId="25" borderId="0" applyNumberFormat="0" applyBorder="0" applyProtection="0"/>
    <xf numFmtId="0" fontId="4" fillId="17" borderId="0" applyNumberFormat="0" applyBorder="0" applyProtection="0"/>
    <xf numFmtId="0" fontId="5" fillId="2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4" fillId="1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4" fillId="17" borderId="0" applyNumberFormat="0" applyBorder="0" applyProtection="0"/>
    <xf numFmtId="0" fontId="4" fillId="19" borderId="0" applyNumberFormat="0" applyBorder="0" applyProtection="0"/>
    <xf numFmtId="0" fontId="5" fillId="28"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4" fillId="19"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4" fillId="19" borderId="0" applyNumberFormat="0" applyBorder="0" applyProtection="0"/>
    <xf numFmtId="0" fontId="4" fillId="29" borderId="0" applyNumberFormat="0" applyBorder="0" applyProtection="0"/>
    <xf numFmtId="0" fontId="5" fillId="30"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4" fillId="29"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4" fillId="29" borderId="0" applyNumberFormat="0" applyBorder="0" applyProtection="0"/>
    <xf numFmtId="0" fontId="4" fillId="31" borderId="0" applyNumberFormat="0" applyBorder="0" applyProtection="0"/>
    <xf numFmtId="0" fontId="5" fillId="15"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4" fillId="31"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4" fillId="31" borderId="0" applyNumberFormat="0" applyBorder="0" applyProtection="0"/>
    <xf numFmtId="0" fontId="4" fillId="32" borderId="0" applyNumberFormat="0" applyBorder="0" applyProtection="0"/>
    <xf numFmtId="0" fontId="5" fillId="33"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4" fillId="32"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4" fillId="32" borderId="0" applyNumberFormat="0" applyBorder="0" applyProtection="0"/>
    <xf numFmtId="0" fontId="6" fillId="0" borderId="0">
      <alignment vertical="center"/>
    </xf>
    <xf numFmtId="0" fontId="7" fillId="0" borderId="0"/>
    <xf numFmtId="0" fontId="53" fillId="3" borderId="0" applyNumberFormat="0" applyBorder="0" applyProtection="0"/>
    <xf numFmtId="0" fontId="53" fillId="3" borderId="0" applyNumberFormat="0" applyBorder="0" applyProtection="0"/>
    <xf numFmtId="0" fontId="4" fillId="15" borderId="0" applyNumberFormat="0" applyBorder="0" applyProtection="0"/>
    <xf numFmtId="0" fontId="4" fillId="34" borderId="0" applyNumberFormat="0" applyBorder="0" applyProtection="0"/>
    <xf numFmtId="0" fontId="5" fillId="35"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4" fillId="34"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53" fillId="36" borderId="0" applyNumberFormat="0" applyBorder="0" applyProtection="0"/>
    <xf numFmtId="0" fontId="53" fillId="37" borderId="0" applyNumberFormat="0" applyBorder="0" applyProtection="0"/>
    <xf numFmtId="0" fontId="4" fillId="38" borderId="0" applyNumberFormat="0" applyBorder="0" applyProtection="0"/>
    <xf numFmtId="0" fontId="4" fillId="39" borderId="0" applyNumberFormat="0" applyBorder="0" applyProtection="0"/>
    <xf numFmtId="0" fontId="5" fillId="40"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4" fillId="39"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53" fillId="36" borderId="0" applyNumberFormat="0" applyBorder="0" applyProtection="0"/>
    <xf numFmtId="0" fontId="53" fillId="7" borderId="0" applyNumberFormat="0" applyBorder="0" applyProtection="0"/>
    <xf numFmtId="0" fontId="4" fillId="37" borderId="0" applyNumberFormat="0" applyBorder="0" applyProtection="0"/>
    <xf numFmtId="0" fontId="4" fillId="41" borderId="0" applyNumberFormat="0" applyBorder="0" applyProtection="0"/>
    <xf numFmtId="0" fontId="5" fillId="42"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4" fillId="41"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53" fillId="3" borderId="0" applyNumberFormat="0" applyBorder="0" applyProtection="0"/>
    <xf numFmtId="0" fontId="53" fillId="37" borderId="0" applyNumberFormat="0" applyBorder="0" applyProtection="0"/>
    <xf numFmtId="0" fontId="4" fillId="37" borderId="0" applyNumberFormat="0" applyBorder="0" applyProtection="0"/>
    <xf numFmtId="0" fontId="4" fillId="29" borderId="0" applyNumberFormat="0" applyBorder="0" applyProtection="0"/>
    <xf numFmtId="0" fontId="5" fillId="43"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4" fillId="29"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53" fillId="11" borderId="0" applyNumberFormat="0" applyBorder="0" applyProtection="0"/>
    <xf numFmtId="0" fontId="53" fillId="3" borderId="0" applyNumberFormat="0" applyBorder="0" applyProtection="0"/>
    <xf numFmtId="0" fontId="4" fillId="15" borderId="0" applyNumberFormat="0" applyBorder="0" applyProtection="0"/>
    <xf numFmtId="0" fontId="4" fillId="31" borderId="0" applyNumberFormat="0" applyBorder="0" applyProtection="0"/>
    <xf numFmtId="0" fontId="5" fillId="44"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4" fillId="31"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53" fillId="36" borderId="0" applyNumberFormat="0" applyBorder="0" applyProtection="0"/>
    <xf numFmtId="0" fontId="53" fillId="13" borderId="0" applyNumberFormat="0" applyBorder="0" applyProtection="0"/>
    <xf numFmtId="0" fontId="4" fillId="13" borderId="0" applyNumberFormat="0" applyBorder="0" applyProtection="0"/>
    <xf numFmtId="0" fontId="4" fillId="45" borderId="0" applyNumberFormat="0" applyBorder="0" applyProtection="0"/>
    <xf numFmtId="0" fontId="5" fillId="46"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4" fillId="45"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8" fillId="5" borderId="0" applyNumberFormat="0" applyBorder="0" applyProtection="0"/>
    <xf numFmtId="0" fontId="9" fillId="47"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8" fillId="5"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8" fillId="5" borderId="0" applyNumberFormat="0" applyBorder="0" applyProtection="0"/>
    <xf numFmtId="170" fontId="10" fillId="0" borderId="0" applyFill="0" applyBorder="0"/>
    <xf numFmtId="170" fontId="11" fillId="0" borderId="0" applyFill="0" applyBorder="0"/>
    <xf numFmtId="170" fontId="11" fillId="0" borderId="0" applyFill="0" applyBorder="0"/>
    <xf numFmtId="170" fontId="11" fillId="0" borderId="0" applyFill="0" applyBorder="0"/>
    <xf numFmtId="171" fontId="12" fillId="0" borderId="0" applyFill="0" applyBorder="0"/>
    <xf numFmtId="171" fontId="12" fillId="0" borderId="0" applyFill="0" applyBorder="0"/>
    <xf numFmtId="170" fontId="11" fillId="0" borderId="0" applyFill="0" applyBorder="0"/>
    <xf numFmtId="170" fontId="11" fillId="0" borderId="0" applyFill="0" applyBorder="0"/>
    <xf numFmtId="170" fontId="11" fillId="0" borderId="0" applyFill="0" applyBorder="0"/>
    <xf numFmtId="170" fontId="11" fillId="0" borderId="0" applyFill="0" applyBorder="0"/>
    <xf numFmtId="170" fontId="11" fillId="0" borderId="0" applyFill="0" applyBorder="0"/>
    <xf numFmtId="170" fontId="11" fillId="0" borderId="0" applyFill="0" applyBorder="0"/>
    <xf numFmtId="172" fontId="12" fillId="0" borderId="0" applyFill="0" applyBorder="0"/>
    <xf numFmtId="173" fontId="12" fillId="0" borderId="0" applyFill="0" applyBorder="0"/>
    <xf numFmtId="174" fontId="12" fillId="0" borderId="0" applyFill="0" applyBorder="0"/>
    <xf numFmtId="175" fontId="12" fillId="0" borderId="0" applyFill="0" applyBorder="0"/>
    <xf numFmtId="171" fontId="12" fillId="0" borderId="0" applyFill="0" applyBorder="0"/>
    <xf numFmtId="176" fontId="12" fillId="0" borderId="0" applyFill="0" applyBorder="0"/>
    <xf numFmtId="172" fontId="12" fillId="0" borderId="0" applyFill="0" applyBorder="0"/>
    <xf numFmtId="0" fontId="13" fillId="37" borderId="1" applyNumberFormat="0" applyProtection="0"/>
    <xf numFmtId="0" fontId="14" fillId="48"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5"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5"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5"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4" fillId="48"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4" fillId="48"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4" fillId="48"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4" fillId="48"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4" fillId="48"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4" fillId="48"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4" fillId="48"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3"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3" fillId="37" borderId="1" applyNumberFormat="0" applyProtection="0"/>
    <xf numFmtId="0" fontId="16" fillId="38" borderId="2" applyNumberFormat="0" applyProtection="0"/>
    <xf numFmtId="0" fontId="17" fillId="49"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6"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49"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7" fillId="38" borderId="2" applyNumberFormat="0" applyProtection="0"/>
    <xf numFmtId="0" fontId="16" fillId="38" borderId="2" applyNumberFormat="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6" fillId="0" borderId="0">
      <protection locked="0"/>
    </xf>
    <xf numFmtId="177" fontId="53" fillId="0" borderId="0" applyFill="0" applyBorder="0" applyProtection="0"/>
    <xf numFmtId="177" fontId="6" fillId="0" borderId="0">
      <protection locked="0"/>
    </xf>
    <xf numFmtId="177" fontId="53" fillId="0" borderId="0" applyFill="0" applyBorder="0" applyProtection="0"/>
    <xf numFmtId="177" fontId="6" fillId="0" borderId="0">
      <protection locked="0"/>
    </xf>
    <xf numFmtId="177" fontId="53" fillId="0" borderId="0" applyFill="0" applyBorder="0" applyProtection="0"/>
    <xf numFmtId="177" fontId="53" fillId="0" borderId="0" applyFill="0" applyBorder="0" applyProtection="0"/>
    <xf numFmtId="177" fontId="53" fillId="0" borderId="0" applyFill="0" applyBorder="0" applyProtection="0"/>
    <xf numFmtId="177" fontId="6" fillId="0" borderId="0">
      <protection locked="0"/>
    </xf>
    <xf numFmtId="178" fontId="53" fillId="0" borderId="0" applyFill="0" applyBorder="0" applyProtection="0"/>
    <xf numFmtId="178" fontId="53" fillId="0" borderId="0" applyFill="0" applyBorder="0" applyProtection="0"/>
    <xf numFmtId="177" fontId="6"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9"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9"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9" fontId="53" fillId="0" borderId="0" applyFill="0" applyBorder="0" applyProtection="0"/>
    <xf numFmtId="179"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0"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0"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1"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1" fontId="53" fillId="0" borderId="0" applyFill="0" applyBorder="0" applyProtection="0"/>
    <xf numFmtId="181" fontId="53" fillId="0" borderId="0" applyFill="0" applyBorder="0" applyProtection="0"/>
    <xf numFmtId="181" fontId="53" fillId="0" borderId="0" applyFill="0" applyBorder="0" applyProtection="0"/>
    <xf numFmtId="181" fontId="53" fillId="0" borderId="0" applyFill="0" applyBorder="0" applyProtection="0"/>
    <xf numFmtId="180" fontId="53" fillId="0" borderId="0" applyFill="0" applyBorder="0" applyProtection="0"/>
    <xf numFmtId="181" fontId="53" fillId="0" borderId="0" applyFill="0" applyBorder="0" applyProtection="0"/>
    <xf numFmtId="177" fontId="53" fillId="0" borderId="0" applyFill="0" applyBorder="0" applyProtection="0"/>
    <xf numFmtId="181" fontId="53" fillId="0" borderId="0" applyFill="0" applyBorder="0" applyProtection="0"/>
    <xf numFmtId="180" fontId="53" fillId="0" borderId="0" applyFill="0" applyBorder="0" applyProtection="0"/>
    <xf numFmtId="181"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1"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1"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1" fontId="53" fillId="0" borderId="0" applyFill="0" applyBorder="0" applyProtection="0"/>
    <xf numFmtId="181" fontId="53" fillId="0" borderId="0" applyFill="0" applyBorder="0" applyProtection="0"/>
    <xf numFmtId="181" fontId="53" fillId="0" borderId="0" applyFill="0" applyBorder="0" applyProtection="0"/>
    <xf numFmtId="180" fontId="53" fillId="0" borderId="0" applyFill="0" applyBorder="0" applyProtection="0"/>
    <xf numFmtId="181" fontId="53" fillId="0" borderId="0" applyFill="0" applyBorder="0" applyProtection="0"/>
    <xf numFmtId="180" fontId="53" fillId="0" borderId="0" applyFill="0" applyBorder="0" applyProtection="0"/>
    <xf numFmtId="181" fontId="53" fillId="0" borderId="0" applyFill="0" applyBorder="0" applyProtection="0"/>
    <xf numFmtId="177" fontId="53" fillId="0" borderId="0" applyFill="0" applyBorder="0" applyProtection="0"/>
    <xf numFmtId="181"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81" fontId="53" fillId="0" borderId="0" applyFill="0" applyBorder="0" applyProtection="0"/>
    <xf numFmtId="181" fontId="53" fillId="0" borderId="0" applyFill="0" applyBorder="0" applyProtection="0"/>
    <xf numFmtId="181" fontId="53" fillId="0" borderId="0" applyFill="0" applyBorder="0" applyProtection="0"/>
    <xf numFmtId="181"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1"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0" fontId="53" fillId="0" borderId="0" applyFill="0" applyBorder="0" applyProtection="0"/>
    <xf numFmtId="181"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177" fontId="53" fillId="0" borderId="0" applyFill="0" applyBorder="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167" fontId="54" fillId="0" borderId="0" applyFont="0" applyFill="0" applyBorder="0" applyAlignment="0" applyProtection="0"/>
    <xf numFmtId="167" fontId="1" fillId="0" borderId="0" applyFont="0" applyFill="0" applyBorder="0" applyAlignment="0" applyProtection="0"/>
    <xf numFmtId="0" fontId="1" fillId="0" borderId="0"/>
    <xf numFmtId="0" fontId="54" fillId="0" borderId="0"/>
    <xf numFmtId="0" fontId="54" fillId="0" borderId="0"/>
    <xf numFmtId="9" fontId="54" fillId="0" borderId="0" applyFont="0" applyFill="0" applyBorder="0" applyAlignment="0" applyProtection="0"/>
    <xf numFmtId="167" fontId="1" fillId="0" borderId="0" applyFont="0" applyFill="0" applyBorder="0" applyAlignment="0" applyProtection="0"/>
    <xf numFmtId="43" fontId="57" fillId="0" borderId="0" applyFont="0" applyFill="0" applyBorder="0" applyAlignment="0" applyProtection="0"/>
    <xf numFmtId="0" fontId="54" fillId="0" borderId="0"/>
    <xf numFmtId="0" fontId="57" fillId="0" borderId="0"/>
    <xf numFmtId="0" fontId="1" fillId="0" borderId="0"/>
    <xf numFmtId="9" fontId="1" fillId="0" borderId="0" applyFont="0" applyFill="0" applyBorder="0" applyAlignment="0" applyProtection="0"/>
    <xf numFmtId="0" fontId="58" fillId="0" borderId="0" applyNumberFormat="0" applyFill="0" applyBorder="0" applyAlignment="0" applyProtection="0">
      <alignment vertical="top"/>
      <protection locked="0"/>
    </xf>
    <xf numFmtId="0" fontId="60" fillId="0" borderId="0"/>
    <xf numFmtId="187" fontId="61" fillId="85" borderId="0"/>
    <xf numFmtId="188" fontId="61" fillId="85" borderId="0"/>
    <xf numFmtId="187" fontId="61" fillId="85" borderId="0"/>
    <xf numFmtId="0" fontId="62" fillId="86" borderId="0" applyNumberFormat="0" applyBorder="0" applyAlignment="0" applyProtection="0"/>
    <xf numFmtId="0" fontId="55" fillId="62" borderId="0" applyNumberFormat="0" applyBorder="0" applyAlignment="0" applyProtection="0"/>
    <xf numFmtId="187" fontId="63" fillId="86" borderId="0" applyNumberFormat="0" applyBorder="0" applyAlignment="0" applyProtection="0"/>
    <xf numFmtId="187" fontId="63" fillId="86" borderId="0" applyNumberFormat="0" applyBorder="0" applyAlignment="0" applyProtection="0"/>
    <xf numFmtId="188" fontId="63" fillId="86" borderId="0" applyNumberFormat="0" applyBorder="0" applyAlignment="0" applyProtection="0"/>
    <xf numFmtId="0" fontId="62" fillId="86"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187" fontId="63" fillId="86" borderId="0" applyNumberFormat="0" applyBorder="0" applyAlignment="0" applyProtection="0"/>
    <xf numFmtId="188" fontId="63" fillId="86" borderId="0" applyNumberFormat="0" applyBorder="0" applyAlignment="0" applyProtection="0"/>
    <xf numFmtId="187" fontId="63" fillId="86" borderId="0" applyNumberFormat="0" applyBorder="0" applyAlignment="0" applyProtection="0"/>
    <xf numFmtId="187" fontId="63" fillId="86" borderId="0" applyNumberFormat="0" applyBorder="0" applyAlignment="0" applyProtection="0"/>
    <xf numFmtId="188" fontId="63" fillId="86" borderId="0" applyNumberFormat="0" applyBorder="0" applyAlignment="0" applyProtection="0"/>
    <xf numFmtId="187" fontId="63" fillId="86" borderId="0" applyNumberFormat="0" applyBorder="0" applyAlignment="0" applyProtection="0"/>
    <xf numFmtId="187" fontId="63" fillId="86" borderId="0" applyNumberFormat="0" applyBorder="0" applyAlignment="0" applyProtection="0"/>
    <xf numFmtId="188" fontId="63" fillId="86" borderId="0" applyNumberFormat="0" applyBorder="0" applyAlignment="0" applyProtection="0"/>
    <xf numFmtId="187" fontId="63" fillId="86" borderId="0" applyNumberFormat="0" applyBorder="0" applyAlignment="0" applyProtection="0"/>
    <xf numFmtId="187" fontId="63" fillId="86" borderId="0" applyNumberFormat="0" applyBorder="0" applyAlignment="0" applyProtection="0"/>
    <xf numFmtId="188" fontId="63" fillId="86" borderId="0" applyNumberFormat="0" applyBorder="0" applyAlignment="0" applyProtection="0"/>
    <xf numFmtId="187" fontId="63" fillId="86" borderId="0" applyNumberFormat="0" applyBorder="0" applyAlignment="0" applyProtection="0"/>
    <xf numFmtId="0" fontId="62" fillId="86" borderId="0" applyNumberFormat="0" applyBorder="0" applyAlignment="0" applyProtection="0"/>
    <xf numFmtId="0" fontId="62" fillId="87" borderId="0" applyNumberFormat="0" applyBorder="0" applyAlignment="0" applyProtection="0"/>
    <xf numFmtId="0" fontId="55" fillId="66" borderId="0" applyNumberFormat="0" applyBorder="0" applyAlignment="0" applyProtection="0"/>
    <xf numFmtId="187" fontId="63" fillId="87" borderId="0" applyNumberFormat="0" applyBorder="0" applyAlignment="0" applyProtection="0"/>
    <xf numFmtId="187" fontId="63" fillId="87" borderId="0" applyNumberFormat="0" applyBorder="0" applyAlignment="0" applyProtection="0"/>
    <xf numFmtId="188" fontId="63" fillId="87" borderId="0" applyNumberFormat="0" applyBorder="0" applyAlignment="0" applyProtection="0"/>
    <xf numFmtId="0" fontId="62" fillId="87"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187" fontId="63" fillId="87" borderId="0" applyNumberFormat="0" applyBorder="0" applyAlignment="0" applyProtection="0"/>
    <xf numFmtId="188" fontId="63" fillId="87" borderId="0" applyNumberFormat="0" applyBorder="0" applyAlignment="0" applyProtection="0"/>
    <xf numFmtId="187" fontId="63" fillId="87" borderId="0" applyNumberFormat="0" applyBorder="0" applyAlignment="0" applyProtection="0"/>
    <xf numFmtId="187" fontId="63" fillId="87" borderId="0" applyNumberFormat="0" applyBorder="0" applyAlignment="0" applyProtection="0"/>
    <xf numFmtId="188" fontId="63" fillId="87" borderId="0" applyNumberFormat="0" applyBorder="0" applyAlignment="0" applyProtection="0"/>
    <xf numFmtId="187" fontId="63" fillId="87" borderId="0" applyNumberFormat="0" applyBorder="0" applyAlignment="0" applyProtection="0"/>
    <xf numFmtId="187" fontId="63" fillId="87" borderId="0" applyNumberFormat="0" applyBorder="0" applyAlignment="0" applyProtection="0"/>
    <xf numFmtId="188" fontId="63" fillId="87" borderId="0" applyNumberFormat="0" applyBorder="0" applyAlignment="0" applyProtection="0"/>
    <xf numFmtId="187" fontId="63" fillId="87" borderId="0" applyNumberFormat="0" applyBorder="0" applyAlignment="0" applyProtection="0"/>
    <xf numFmtId="187" fontId="63" fillId="87" borderId="0" applyNumberFormat="0" applyBorder="0" applyAlignment="0" applyProtection="0"/>
    <xf numFmtId="188" fontId="63" fillId="87" borderId="0" applyNumberFormat="0" applyBorder="0" applyAlignment="0" applyProtection="0"/>
    <xf numFmtId="187" fontId="63" fillId="87" borderId="0" applyNumberFormat="0" applyBorder="0" applyAlignment="0" applyProtection="0"/>
    <xf numFmtId="0" fontId="62" fillId="87" borderId="0" applyNumberFormat="0" applyBorder="0" applyAlignment="0" applyProtection="0"/>
    <xf numFmtId="0" fontId="62" fillId="88" borderId="0" applyNumberFormat="0" applyBorder="0" applyAlignment="0" applyProtection="0"/>
    <xf numFmtId="0" fontId="55" fillId="70" borderId="0" applyNumberFormat="0" applyBorder="0" applyAlignment="0" applyProtection="0"/>
    <xf numFmtId="187" fontId="63" fillId="88" borderId="0" applyNumberFormat="0" applyBorder="0" applyAlignment="0" applyProtection="0"/>
    <xf numFmtId="187" fontId="63" fillId="88" borderId="0" applyNumberFormat="0" applyBorder="0" applyAlignment="0" applyProtection="0"/>
    <xf numFmtId="188" fontId="63" fillId="88" borderId="0" applyNumberFormat="0" applyBorder="0" applyAlignment="0" applyProtection="0"/>
    <xf numFmtId="0" fontId="62" fillId="88"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187" fontId="63" fillId="88" borderId="0" applyNumberFormat="0" applyBorder="0" applyAlignment="0" applyProtection="0"/>
    <xf numFmtId="188" fontId="63" fillId="88" borderId="0" applyNumberFormat="0" applyBorder="0" applyAlignment="0" applyProtection="0"/>
    <xf numFmtId="187" fontId="63" fillId="88" borderId="0" applyNumberFormat="0" applyBorder="0" applyAlignment="0" applyProtection="0"/>
    <xf numFmtId="187" fontId="63" fillId="88" borderId="0" applyNumberFormat="0" applyBorder="0" applyAlignment="0" applyProtection="0"/>
    <xf numFmtId="188" fontId="63" fillId="88" borderId="0" applyNumberFormat="0" applyBorder="0" applyAlignment="0" applyProtection="0"/>
    <xf numFmtId="187" fontId="63" fillId="88" borderId="0" applyNumberFormat="0" applyBorder="0" applyAlignment="0" applyProtection="0"/>
    <xf numFmtId="187" fontId="63" fillId="88" borderId="0" applyNumberFormat="0" applyBorder="0" applyAlignment="0" applyProtection="0"/>
    <xf numFmtId="188" fontId="63" fillId="88" borderId="0" applyNumberFormat="0" applyBorder="0" applyAlignment="0" applyProtection="0"/>
    <xf numFmtId="187" fontId="63" fillId="88" borderId="0" applyNumberFormat="0" applyBorder="0" applyAlignment="0" applyProtection="0"/>
    <xf numFmtId="187" fontId="63" fillId="88" borderId="0" applyNumberFormat="0" applyBorder="0" applyAlignment="0" applyProtection="0"/>
    <xf numFmtId="188" fontId="63" fillId="88" borderId="0" applyNumberFormat="0" applyBorder="0" applyAlignment="0" applyProtection="0"/>
    <xf numFmtId="187" fontId="63" fillId="88" borderId="0" applyNumberFormat="0" applyBorder="0" applyAlignment="0" applyProtection="0"/>
    <xf numFmtId="0" fontId="62" fillId="88" borderId="0" applyNumberFormat="0" applyBorder="0" applyAlignment="0" applyProtection="0"/>
    <xf numFmtId="0" fontId="62" fillId="89" borderId="0" applyNumberFormat="0" applyBorder="0" applyAlignment="0" applyProtection="0"/>
    <xf numFmtId="0" fontId="55" fillId="74" borderId="0" applyNumberFormat="0" applyBorder="0" applyAlignment="0" applyProtection="0"/>
    <xf numFmtId="187" fontId="63" fillId="89"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0" fontId="62" fillId="89" borderId="0" applyNumberFormat="0" applyBorder="0" applyAlignment="0" applyProtection="0"/>
    <xf numFmtId="0" fontId="55" fillId="74" borderId="0" applyNumberFormat="0" applyBorder="0" applyAlignment="0" applyProtection="0"/>
    <xf numFmtId="0" fontId="55" fillId="74" borderId="0" applyNumberFormat="0" applyBorder="0" applyAlignment="0" applyProtection="0"/>
    <xf numFmtId="0" fontId="55" fillId="74" borderId="0" applyNumberFormat="0" applyBorder="0" applyAlignment="0" applyProtection="0"/>
    <xf numFmtId="0" fontId="55" fillId="74" borderId="0" applyNumberFormat="0" applyBorder="0" applyAlignment="0" applyProtection="0"/>
    <xf numFmtId="0" fontId="55" fillId="74" borderId="0" applyNumberFormat="0" applyBorder="0" applyAlignment="0" applyProtection="0"/>
    <xf numFmtId="0" fontId="55" fillId="74" borderId="0" applyNumberFormat="0" applyBorder="0" applyAlignment="0" applyProtection="0"/>
    <xf numFmtId="0" fontId="55" fillId="74"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187" fontId="63" fillId="89"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187" fontId="63" fillId="89"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187" fontId="63" fillId="89"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187" fontId="63" fillId="89" borderId="0" applyNumberFormat="0" applyBorder="0" applyAlignment="0" applyProtection="0"/>
    <xf numFmtId="0" fontId="62" fillId="89" borderId="0" applyNumberFormat="0" applyBorder="0" applyAlignment="0" applyProtection="0"/>
    <xf numFmtId="0" fontId="62" fillId="90" borderId="0" applyNumberFormat="0" applyBorder="0" applyAlignment="0" applyProtection="0"/>
    <xf numFmtId="0" fontId="55" fillId="78" borderId="0" applyNumberFormat="0" applyBorder="0" applyAlignment="0" applyProtection="0"/>
    <xf numFmtId="187" fontId="63" fillId="90" borderId="0" applyNumberFormat="0" applyBorder="0" applyAlignment="0" applyProtection="0"/>
    <xf numFmtId="187" fontId="63" fillId="90" borderId="0" applyNumberFormat="0" applyBorder="0" applyAlignment="0" applyProtection="0"/>
    <xf numFmtId="188" fontId="63" fillId="90" borderId="0" applyNumberFormat="0" applyBorder="0" applyAlignment="0" applyProtection="0"/>
    <xf numFmtId="0" fontId="62" fillId="90"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187" fontId="63" fillId="90" borderId="0" applyNumberFormat="0" applyBorder="0" applyAlignment="0" applyProtection="0"/>
    <xf numFmtId="188" fontId="63" fillId="90" borderId="0" applyNumberFormat="0" applyBorder="0" applyAlignment="0" applyProtection="0"/>
    <xf numFmtId="187" fontId="63" fillId="90" borderId="0" applyNumberFormat="0" applyBorder="0" applyAlignment="0" applyProtection="0"/>
    <xf numFmtId="187" fontId="63" fillId="90" borderId="0" applyNumberFormat="0" applyBorder="0" applyAlignment="0" applyProtection="0"/>
    <xf numFmtId="188" fontId="63" fillId="90" borderId="0" applyNumberFormat="0" applyBorder="0" applyAlignment="0" applyProtection="0"/>
    <xf numFmtId="187" fontId="63" fillId="90" borderId="0" applyNumberFormat="0" applyBorder="0" applyAlignment="0" applyProtection="0"/>
    <xf numFmtId="187" fontId="63" fillId="90" borderId="0" applyNumberFormat="0" applyBorder="0" applyAlignment="0" applyProtection="0"/>
    <xf numFmtId="188" fontId="63" fillId="90" borderId="0" applyNumberFormat="0" applyBorder="0" applyAlignment="0" applyProtection="0"/>
    <xf numFmtId="187" fontId="63" fillId="90" borderId="0" applyNumberFormat="0" applyBorder="0" applyAlignment="0" applyProtection="0"/>
    <xf numFmtId="187" fontId="63" fillId="90" borderId="0" applyNumberFormat="0" applyBorder="0" applyAlignment="0" applyProtection="0"/>
    <xf numFmtId="188" fontId="63" fillId="90" borderId="0" applyNumberFormat="0" applyBorder="0" applyAlignment="0" applyProtection="0"/>
    <xf numFmtId="187" fontId="63" fillId="90" borderId="0" applyNumberFormat="0" applyBorder="0" applyAlignment="0" applyProtection="0"/>
    <xf numFmtId="0" fontId="62" fillId="90" borderId="0" applyNumberFormat="0" applyBorder="0" applyAlignment="0" applyProtection="0"/>
    <xf numFmtId="0" fontId="62" fillId="91" borderId="0" applyNumberFormat="0" applyBorder="0" applyAlignment="0" applyProtection="0"/>
    <xf numFmtId="0" fontId="55" fillId="82" borderId="0" applyNumberFormat="0" applyBorder="0" applyAlignment="0" applyProtection="0"/>
    <xf numFmtId="187" fontId="63" fillId="91" borderId="0" applyNumberFormat="0" applyBorder="0" applyAlignment="0" applyProtection="0"/>
    <xf numFmtId="187" fontId="63" fillId="91" borderId="0" applyNumberFormat="0" applyBorder="0" applyAlignment="0" applyProtection="0"/>
    <xf numFmtId="188" fontId="63" fillId="91" borderId="0" applyNumberFormat="0" applyBorder="0" applyAlignment="0" applyProtection="0"/>
    <xf numFmtId="0" fontId="62" fillId="91"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187" fontId="63" fillId="91" borderId="0" applyNumberFormat="0" applyBorder="0" applyAlignment="0" applyProtection="0"/>
    <xf numFmtId="188" fontId="63" fillId="91" borderId="0" applyNumberFormat="0" applyBorder="0" applyAlignment="0" applyProtection="0"/>
    <xf numFmtId="187" fontId="63" fillId="91" borderId="0" applyNumberFormat="0" applyBorder="0" applyAlignment="0" applyProtection="0"/>
    <xf numFmtId="187" fontId="63" fillId="91" borderId="0" applyNumberFormat="0" applyBorder="0" applyAlignment="0" applyProtection="0"/>
    <xf numFmtId="188" fontId="63" fillId="91" borderId="0" applyNumberFormat="0" applyBorder="0" applyAlignment="0" applyProtection="0"/>
    <xf numFmtId="187" fontId="63" fillId="91" borderId="0" applyNumberFormat="0" applyBorder="0" applyAlignment="0" applyProtection="0"/>
    <xf numFmtId="187" fontId="63" fillId="91" borderId="0" applyNumberFormat="0" applyBorder="0" applyAlignment="0" applyProtection="0"/>
    <xf numFmtId="188" fontId="63" fillId="91" borderId="0" applyNumberFormat="0" applyBorder="0" applyAlignment="0" applyProtection="0"/>
    <xf numFmtId="187" fontId="63" fillId="91" borderId="0" applyNumberFormat="0" applyBorder="0" applyAlignment="0" applyProtection="0"/>
    <xf numFmtId="187" fontId="63" fillId="91" borderId="0" applyNumberFormat="0" applyBorder="0" applyAlignment="0" applyProtection="0"/>
    <xf numFmtId="188" fontId="63" fillId="91" borderId="0" applyNumberFormat="0" applyBorder="0" applyAlignment="0" applyProtection="0"/>
    <xf numFmtId="187" fontId="63" fillId="91" borderId="0" applyNumberFormat="0" applyBorder="0" applyAlignment="0" applyProtection="0"/>
    <xf numFmtId="0" fontId="62" fillId="91" borderId="0" applyNumberFormat="0" applyBorder="0" applyAlignment="0" applyProtection="0"/>
    <xf numFmtId="0" fontId="62" fillId="92" borderId="0" applyNumberFormat="0" applyBorder="0" applyAlignment="0" applyProtection="0"/>
    <xf numFmtId="0" fontId="55" fillId="63" borderId="0" applyNumberFormat="0" applyBorder="0" applyAlignment="0" applyProtection="0"/>
    <xf numFmtId="187" fontId="63" fillId="92"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0" fontId="62" fillId="92"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187" fontId="63" fillId="92"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187" fontId="63" fillId="92"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187" fontId="63" fillId="92"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187" fontId="63" fillId="92" borderId="0" applyNumberFormat="0" applyBorder="0" applyAlignment="0" applyProtection="0"/>
    <xf numFmtId="0" fontId="62" fillId="92" borderId="0" applyNumberFormat="0" applyBorder="0" applyAlignment="0" applyProtection="0"/>
    <xf numFmtId="0" fontId="62" fillId="93" borderId="0" applyNumberFormat="0" applyBorder="0" applyAlignment="0" applyProtection="0"/>
    <xf numFmtId="0" fontId="55" fillId="67" borderId="0" applyNumberFormat="0" applyBorder="0" applyAlignment="0" applyProtection="0"/>
    <xf numFmtId="187" fontId="63" fillId="93" borderId="0" applyNumberFormat="0" applyBorder="0" applyAlignment="0" applyProtection="0"/>
    <xf numFmtId="187" fontId="63" fillId="93" borderId="0" applyNumberFormat="0" applyBorder="0" applyAlignment="0" applyProtection="0"/>
    <xf numFmtId="188" fontId="63" fillId="93" borderId="0" applyNumberFormat="0" applyBorder="0" applyAlignment="0" applyProtection="0"/>
    <xf numFmtId="0" fontId="62" fillId="93"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187" fontId="63" fillId="93" borderId="0" applyNumberFormat="0" applyBorder="0" applyAlignment="0" applyProtection="0"/>
    <xf numFmtId="188" fontId="63" fillId="93" borderId="0" applyNumberFormat="0" applyBorder="0" applyAlignment="0" applyProtection="0"/>
    <xf numFmtId="187" fontId="63" fillId="93" borderId="0" applyNumberFormat="0" applyBorder="0" applyAlignment="0" applyProtection="0"/>
    <xf numFmtId="187" fontId="63" fillId="93" borderId="0" applyNumberFormat="0" applyBorder="0" applyAlignment="0" applyProtection="0"/>
    <xf numFmtId="188" fontId="63" fillId="93" borderId="0" applyNumberFormat="0" applyBorder="0" applyAlignment="0" applyProtection="0"/>
    <xf numFmtId="187" fontId="63" fillId="93" borderId="0" applyNumberFormat="0" applyBorder="0" applyAlignment="0" applyProtection="0"/>
    <xf numFmtId="187" fontId="63" fillId="93" borderId="0" applyNumberFormat="0" applyBorder="0" applyAlignment="0" applyProtection="0"/>
    <xf numFmtId="188" fontId="63" fillId="93" borderId="0" applyNumberFormat="0" applyBorder="0" applyAlignment="0" applyProtection="0"/>
    <xf numFmtId="187" fontId="63" fillId="93" borderId="0" applyNumberFormat="0" applyBorder="0" applyAlignment="0" applyProtection="0"/>
    <xf numFmtId="187" fontId="63" fillId="93" borderId="0" applyNumberFormat="0" applyBorder="0" applyAlignment="0" applyProtection="0"/>
    <xf numFmtId="188" fontId="63" fillId="93" borderId="0" applyNumberFormat="0" applyBorder="0" applyAlignment="0" applyProtection="0"/>
    <xf numFmtId="187" fontId="63" fillId="93" borderId="0" applyNumberFormat="0" applyBorder="0" applyAlignment="0" applyProtection="0"/>
    <xf numFmtId="0" fontId="62" fillId="93" borderId="0" applyNumberFormat="0" applyBorder="0" applyAlignment="0" applyProtection="0"/>
    <xf numFmtId="0" fontId="62" fillId="94" borderId="0" applyNumberFormat="0" applyBorder="0" applyAlignment="0" applyProtection="0"/>
    <xf numFmtId="0" fontId="55" fillId="71" borderId="0" applyNumberFormat="0" applyBorder="0" applyAlignment="0" applyProtection="0"/>
    <xf numFmtId="187" fontId="63" fillId="94" borderId="0" applyNumberFormat="0" applyBorder="0" applyAlignment="0" applyProtection="0"/>
    <xf numFmtId="187" fontId="63" fillId="94" borderId="0" applyNumberFormat="0" applyBorder="0" applyAlignment="0" applyProtection="0"/>
    <xf numFmtId="188" fontId="63" fillId="94" borderId="0" applyNumberFormat="0" applyBorder="0" applyAlignment="0" applyProtection="0"/>
    <xf numFmtId="0" fontId="62" fillId="94"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187" fontId="63" fillId="94" borderId="0" applyNumberFormat="0" applyBorder="0" applyAlignment="0" applyProtection="0"/>
    <xf numFmtId="188" fontId="63" fillId="94" borderId="0" applyNumberFormat="0" applyBorder="0" applyAlignment="0" applyProtection="0"/>
    <xf numFmtId="187" fontId="63" fillId="94" borderId="0" applyNumberFormat="0" applyBorder="0" applyAlignment="0" applyProtection="0"/>
    <xf numFmtId="187" fontId="63" fillId="94" borderId="0" applyNumberFormat="0" applyBorder="0" applyAlignment="0" applyProtection="0"/>
    <xf numFmtId="188" fontId="63" fillId="94" borderId="0" applyNumberFormat="0" applyBorder="0" applyAlignment="0" applyProtection="0"/>
    <xf numFmtId="187" fontId="63" fillId="94" borderId="0" applyNumberFormat="0" applyBorder="0" applyAlignment="0" applyProtection="0"/>
    <xf numFmtId="187" fontId="63" fillId="94" borderId="0" applyNumberFormat="0" applyBorder="0" applyAlignment="0" applyProtection="0"/>
    <xf numFmtId="188" fontId="63" fillId="94" borderId="0" applyNumberFormat="0" applyBorder="0" applyAlignment="0" applyProtection="0"/>
    <xf numFmtId="187" fontId="63" fillId="94" borderId="0" applyNumberFormat="0" applyBorder="0" applyAlignment="0" applyProtection="0"/>
    <xf numFmtId="187" fontId="63" fillId="94" borderId="0" applyNumberFormat="0" applyBorder="0" applyAlignment="0" applyProtection="0"/>
    <xf numFmtId="188" fontId="63" fillId="94" borderId="0" applyNumberFormat="0" applyBorder="0" applyAlignment="0" applyProtection="0"/>
    <xf numFmtId="187" fontId="63" fillId="94" borderId="0" applyNumberFormat="0" applyBorder="0" applyAlignment="0" applyProtection="0"/>
    <xf numFmtId="0" fontId="62" fillId="94" borderId="0" applyNumberFormat="0" applyBorder="0" applyAlignment="0" applyProtection="0"/>
    <xf numFmtId="0" fontId="62" fillId="89" borderId="0" applyNumberFormat="0" applyBorder="0" applyAlignment="0" applyProtection="0"/>
    <xf numFmtId="0" fontId="55" fillId="75" borderId="0" applyNumberFormat="0" applyBorder="0" applyAlignment="0" applyProtection="0"/>
    <xf numFmtId="187" fontId="63" fillId="89"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0" fontId="62" fillId="89"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187" fontId="63" fillId="89"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187" fontId="63" fillId="89"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187" fontId="63" fillId="89" borderId="0" applyNumberFormat="0" applyBorder="0" applyAlignment="0" applyProtection="0"/>
    <xf numFmtId="187" fontId="63" fillId="89" borderId="0" applyNumberFormat="0" applyBorder="0" applyAlignment="0" applyProtection="0"/>
    <xf numFmtId="188" fontId="63" fillId="89" borderId="0" applyNumberFormat="0" applyBorder="0" applyAlignment="0" applyProtection="0"/>
    <xf numFmtId="187" fontId="63" fillId="89" borderId="0" applyNumberFormat="0" applyBorder="0" applyAlignment="0" applyProtection="0"/>
    <xf numFmtId="0" fontId="62" fillId="89" borderId="0" applyNumberFormat="0" applyBorder="0" applyAlignment="0" applyProtection="0"/>
    <xf numFmtId="0" fontId="62" fillId="92" borderId="0" applyNumberFormat="0" applyBorder="0" applyAlignment="0" applyProtection="0"/>
    <xf numFmtId="0" fontId="55" fillId="79" borderId="0" applyNumberFormat="0" applyBorder="0" applyAlignment="0" applyProtection="0"/>
    <xf numFmtId="187" fontId="63" fillId="92"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0" fontId="62" fillId="92"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187" fontId="63" fillId="92"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187" fontId="63" fillId="92"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187" fontId="63" fillId="92" borderId="0" applyNumberFormat="0" applyBorder="0" applyAlignment="0" applyProtection="0"/>
    <xf numFmtId="187" fontId="63" fillId="92" borderId="0" applyNumberFormat="0" applyBorder="0" applyAlignment="0" applyProtection="0"/>
    <xf numFmtId="188" fontId="63" fillId="92" borderId="0" applyNumberFormat="0" applyBorder="0" applyAlignment="0" applyProtection="0"/>
    <xf numFmtId="187" fontId="63" fillId="92" borderId="0" applyNumberFormat="0" applyBorder="0" applyAlignment="0" applyProtection="0"/>
    <xf numFmtId="0" fontId="62" fillId="92" borderId="0" applyNumberFormat="0" applyBorder="0" applyAlignment="0" applyProtection="0"/>
    <xf numFmtId="0" fontId="62" fillId="95" borderId="0" applyNumberFormat="0" applyBorder="0" applyAlignment="0" applyProtection="0"/>
    <xf numFmtId="0" fontId="55" fillId="83" borderId="0" applyNumberFormat="0" applyBorder="0" applyAlignment="0" applyProtection="0"/>
    <xf numFmtId="187" fontId="63" fillId="95" borderId="0" applyNumberFormat="0" applyBorder="0" applyAlignment="0" applyProtection="0"/>
    <xf numFmtId="187" fontId="63" fillId="95" borderId="0" applyNumberFormat="0" applyBorder="0" applyAlignment="0" applyProtection="0"/>
    <xf numFmtId="188" fontId="63" fillId="95" borderId="0" applyNumberFormat="0" applyBorder="0" applyAlignment="0" applyProtection="0"/>
    <xf numFmtId="0" fontId="62" fillId="95"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187" fontId="63" fillId="95" borderId="0" applyNumberFormat="0" applyBorder="0" applyAlignment="0" applyProtection="0"/>
    <xf numFmtId="188" fontId="63" fillId="95" borderId="0" applyNumberFormat="0" applyBorder="0" applyAlignment="0" applyProtection="0"/>
    <xf numFmtId="187" fontId="63" fillId="95" borderId="0" applyNumberFormat="0" applyBorder="0" applyAlignment="0" applyProtection="0"/>
    <xf numFmtId="187" fontId="63" fillId="95" borderId="0" applyNumberFormat="0" applyBorder="0" applyAlignment="0" applyProtection="0"/>
    <xf numFmtId="188" fontId="63" fillId="95" borderId="0" applyNumberFormat="0" applyBorder="0" applyAlignment="0" applyProtection="0"/>
    <xf numFmtId="187" fontId="63" fillId="95" borderId="0" applyNumberFormat="0" applyBorder="0" applyAlignment="0" applyProtection="0"/>
    <xf numFmtId="187" fontId="63" fillId="95" borderId="0" applyNumberFormat="0" applyBorder="0" applyAlignment="0" applyProtection="0"/>
    <xf numFmtId="188" fontId="63" fillId="95" borderId="0" applyNumberFormat="0" applyBorder="0" applyAlignment="0" applyProtection="0"/>
    <xf numFmtId="187" fontId="63" fillId="95" borderId="0" applyNumberFormat="0" applyBorder="0" applyAlignment="0" applyProtection="0"/>
    <xf numFmtId="187" fontId="63" fillId="95" borderId="0" applyNumberFormat="0" applyBorder="0" applyAlignment="0" applyProtection="0"/>
    <xf numFmtId="188" fontId="63" fillId="95" borderId="0" applyNumberFormat="0" applyBorder="0" applyAlignment="0" applyProtection="0"/>
    <xf numFmtId="187" fontId="63" fillId="95" borderId="0" applyNumberFormat="0" applyBorder="0" applyAlignment="0" applyProtection="0"/>
    <xf numFmtId="0" fontId="62" fillId="95" borderId="0" applyNumberFormat="0" applyBorder="0" applyAlignment="0" applyProtection="0"/>
    <xf numFmtId="0" fontId="64" fillId="96" borderId="0" applyNumberFormat="0" applyBorder="0" applyAlignment="0" applyProtection="0"/>
    <xf numFmtId="0" fontId="65" fillId="64" borderId="0" applyNumberFormat="0" applyBorder="0" applyAlignment="0" applyProtection="0"/>
    <xf numFmtId="187" fontId="66" fillId="96" borderId="0" applyNumberFormat="0" applyBorder="0" applyAlignment="0" applyProtection="0"/>
    <xf numFmtId="187" fontId="66" fillId="96" borderId="0" applyNumberFormat="0" applyBorder="0" applyAlignment="0" applyProtection="0"/>
    <xf numFmtId="188" fontId="66" fillId="96" borderId="0" applyNumberFormat="0" applyBorder="0" applyAlignment="0" applyProtection="0"/>
    <xf numFmtId="0" fontId="64" fillId="96"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187" fontId="66" fillId="96" borderId="0" applyNumberFormat="0" applyBorder="0" applyAlignment="0" applyProtection="0"/>
    <xf numFmtId="188" fontId="66" fillId="96" borderId="0" applyNumberFormat="0" applyBorder="0" applyAlignment="0" applyProtection="0"/>
    <xf numFmtId="187" fontId="66" fillId="96" borderId="0" applyNumberFormat="0" applyBorder="0" applyAlignment="0" applyProtection="0"/>
    <xf numFmtId="187" fontId="66" fillId="96" borderId="0" applyNumberFormat="0" applyBorder="0" applyAlignment="0" applyProtection="0"/>
    <xf numFmtId="188" fontId="66" fillId="96" borderId="0" applyNumberFormat="0" applyBorder="0" applyAlignment="0" applyProtection="0"/>
    <xf numFmtId="187" fontId="66" fillId="96" borderId="0" applyNumberFormat="0" applyBorder="0" applyAlignment="0" applyProtection="0"/>
    <xf numFmtId="187" fontId="66" fillId="96" borderId="0" applyNumberFormat="0" applyBorder="0" applyAlignment="0" applyProtection="0"/>
    <xf numFmtId="188" fontId="66" fillId="96" borderId="0" applyNumberFormat="0" applyBorder="0" applyAlignment="0" applyProtection="0"/>
    <xf numFmtId="187" fontId="66" fillId="96" borderId="0" applyNumberFormat="0" applyBorder="0" applyAlignment="0" applyProtection="0"/>
    <xf numFmtId="187" fontId="66" fillId="96" borderId="0" applyNumberFormat="0" applyBorder="0" applyAlignment="0" applyProtection="0"/>
    <xf numFmtId="188" fontId="66" fillId="96" borderId="0" applyNumberFormat="0" applyBorder="0" applyAlignment="0" applyProtection="0"/>
    <xf numFmtId="187" fontId="66" fillId="96" borderId="0" applyNumberFormat="0" applyBorder="0" applyAlignment="0" applyProtection="0"/>
    <xf numFmtId="0" fontId="64" fillId="96" borderId="0" applyNumberFormat="0" applyBorder="0" applyAlignment="0" applyProtection="0"/>
    <xf numFmtId="0" fontId="64" fillId="93" borderId="0" applyNumberFormat="0" applyBorder="0" applyAlignment="0" applyProtection="0"/>
    <xf numFmtId="0" fontId="65" fillId="68" borderId="0" applyNumberFormat="0" applyBorder="0" applyAlignment="0" applyProtection="0"/>
    <xf numFmtId="187" fontId="66" fillId="93" borderId="0" applyNumberFormat="0" applyBorder="0" applyAlignment="0" applyProtection="0"/>
    <xf numFmtId="187" fontId="66" fillId="93" borderId="0" applyNumberFormat="0" applyBorder="0" applyAlignment="0" applyProtection="0"/>
    <xf numFmtId="188" fontId="66" fillId="93" borderId="0" applyNumberFormat="0" applyBorder="0" applyAlignment="0" applyProtection="0"/>
    <xf numFmtId="0" fontId="64" fillId="9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187" fontId="66" fillId="93" borderId="0" applyNumberFormat="0" applyBorder="0" applyAlignment="0" applyProtection="0"/>
    <xf numFmtId="188" fontId="66" fillId="93" borderId="0" applyNumberFormat="0" applyBorder="0" applyAlignment="0" applyProtection="0"/>
    <xf numFmtId="187" fontId="66" fillId="93" borderId="0" applyNumberFormat="0" applyBorder="0" applyAlignment="0" applyProtection="0"/>
    <xf numFmtId="187" fontId="66" fillId="93" borderId="0" applyNumberFormat="0" applyBorder="0" applyAlignment="0" applyProtection="0"/>
    <xf numFmtId="188" fontId="66" fillId="93" borderId="0" applyNumberFormat="0" applyBorder="0" applyAlignment="0" applyProtection="0"/>
    <xf numFmtId="187" fontId="66" fillId="93" borderId="0" applyNumberFormat="0" applyBorder="0" applyAlignment="0" applyProtection="0"/>
    <xf numFmtId="187" fontId="66" fillId="93" borderId="0" applyNumberFormat="0" applyBorder="0" applyAlignment="0" applyProtection="0"/>
    <xf numFmtId="188" fontId="66" fillId="93" borderId="0" applyNumberFormat="0" applyBorder="0" applyAlignment="0" applyProtection="0"/>
    <xf numFmtId="187" fontId="66" fillId="93" borderId="0" applyNumberFormat="0" applyBorder="0" applyAlignment="0" applyProtection="0"/>
    <xf numFmtId="187" fontId="66" fillId="93" borderId="0" applyNumberFormat="0" applyBorder="0" applyAlignment="0" applyProtection="0"/>
    <xf numFmtId="188" fontId="66" fillId="93" borderId="0" applyNumberFormat="0" applyBorder="0" applyAlignment="0" applyProtection="0"/>
    <xf numFmtId="187" fontId="66" fillId="93" borderId="0" applyNumberFormat="0" applyBorder="0" applyAlignment="0" applyProtection="0"/>
    <xf numFmtId="0" fontId="64" fillId="93" borderId="0" applyNumberFormat="0" applyBorder="0" applyAlignment="0" applyProtection="0"/>
    <xf numFmtId="0" fontId="64" fillId="94" borderId="0" applyNumberFormat="0" applyBorder="0" applyAlignment="0" applyProtection="0"/>
    <xf numFmtId="0" fontId="65" fillId="72" borderId="0" applyNumberFormat="0" applyBorder="0" applyAlignment="0" applyProtection="0"/>
    <xf numFmtId="187" fontId="66" fillId="94" borderId="0" applyNumberFormat="0" applyBorder="0" applyAlignment="0" applyProtection="0"/>
    <xf numFmtId="187" fontId="66" fillId="94" borderId="0" applyNumberFormat="0" applyBorder="0" applyAlignment="0" applyProtection="0"/>
    <xf numFmtId="188" fontId="66" fillId="94" borderId="0" applyNumberFormat="0" applyBorder="0" applyAlignment="0" applyProtection="0"/>
    <xf numFmtId="0" fontId="64" fillId="94"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187" fontId="66" fillId="94" borderId="0" applyNumberFormat="0" applyBorder="0" applyAlignment="0" applyProtection="0"/>
    <xf numFmtId="188" fontId="66" fillId="94" borderId="0" applyNumberFormat="0" applyBorder="0" applyAlignment="0" applyProtection="0"/>
    <xf numFmtId="187" fontId="66" fillId="94" borderId="0" applyNumberFormat="0" applyBorder="0" applyAlignment="0" applyProtection="0"/>
    <xf numFmtId="187" fontId="66" fillId="94" borderId="0" applyNumberFormat="0" applyBorder="0" applyAlignment="0" applyProtection="0"/>
    <xf numFmtId="188" fontId="66" fillId="94" borderId="0" applyNumberFormat="0" applyBorder="0" applyAlignment="0" applyProtection="0"/>
    <xf numFmtId="187" fontId="66" fillId="94" borderId="0" applyNumberFormat="0" applyBorder="0" applyAlignment="0" applyProtection="0"/>
    <xf numFmtId="187" fontId="66" fillId="94" borderId="0" applyNumberFormat="0" applyBorder="0" applyAlignment="0" applyProtection="0"/>
    <xf numFmtId="188" fontId="66" fillId="94" borderId="0" applyNumberFormat="0" applyBorder="0" applyAlignment="0" applyProtection="0"/>
    <xf numFmtId="187" fontId="66" fillId="94" borderId="0" applyNumberFormat="0" applyBorder="0" applyAlignment="0" applyProtection="0"/>
    <xf numFmtId="187" fontId="66" fillId="94" borderId="0" applyNumberFormat="0" applyBorder="0" applyAlignment="0" applyProtection="0"/>
    <xf numFmtId="188" fontId="66" fillId="94" borderId="0" applyNumberFormat="0" applyBorder="0" applyAlignment="0" applyProtection="0"/>
    <xf numFmtId="187" fontId="66" fillId="94" borderId="0" applyNumberFormat="0" applyBorder="0" applyAlignment="0" applyProtection="0"/>
    <xf numFmtId="0" fontId="64" fillId="94" borderId="0" applyNumberFormat="0" applyBorder="0" applyAlignment="0" applyProtection="0"/>
    <xf numFmtId="0" fontId="64" fillId="97" borderId="0" applyNumberFormat="0" applyBorder="0" applyAlignment="0" applyProtection="0"/>
    <xf numFmtId="0" fontId="65" fillId="76" borderId="0" applyNumberFormat="0" applyBorder="0" applyAlignment="0" applyProtection="0"/>
    <xf numFmtId="187" fontId="66" fillId="97"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0" fontId="64" fillId="97"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187" fontId="66" fillId="97"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187" fontId="66" fillId="97"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187" fontId="66" fillId="97"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187" fontId="66" fillId="97" borderId="0" applyNumberFormat="0" applyBorder="0" applyAlignment="0" applyProtection="0"/>
    <xf numFmtId="0" fontId="64" fillId="97" borderId="0" applyNumberFormat="0" applyBorder="0" applyAlignment="0" applyProtection="0"/>
    <xf numFmtId="0" fontId="64" fillId="98" borderId="0" applyNumberFormat="0" applyBorder="0" applyAlignment="0" applyProtection="0"/>
    <xf numFmtId="0" fontId="65" fillId="80" borderId="0" applyNumberFormat="0" applyBorder="0" applyAlignment="0" applyProtection="0"/>
    <xf numFmtId="187" fontId="66" fillId="98"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0" fontId="64" fillId="98"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187" fontId="66" fillId="98"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187" fontId="66" fillId="98"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187" fontId="66" fillId="98"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187" fontId="66" fillId="98" borderId="0" applyNumberFormat="0" applyBorder="0" applyAlignment="0" applyProtection="0"/>
    <xf numFmtId="0" fontId="64" fillId="98" borderId="0" applyNumberFormat="0" applyBorder="0" applyAlignment="0" applyProtection="0"/>
    <xf numFmtId="0" fontId="64" fillId="99" borderId="0" applyNumberFormat="0" applyBorder="0" applyAlignment="0" applyProtection="0"/>
    <xf numFmtId="0" fontId="65" fillId="84" borderId="0" applyNumberFormat="0" applyBorder="0" applyAlignment="0" applyProtection="0"/>
    <xf numFmtId="187" fontId="66" fillId="99" borderId="0" applyNumberFormat="0" applyBorder="0" applyAlignment="0" applyProtection="0"/>
    <xf numFmtId="187" fontId="66" fillId="99" borderId="0" applyNumberFormat="0" applyBorder="0" applyAlignment="0" applyProtection="0"/>
    <xf numFmtId="188" fontId="66" fillId="99" borderId="0" applyNumberFormat="0" applyBorder="0" applyAlignment="0" applyProtection="0"/>
    <xf numFmtId="0" fontId="64" fillId="99"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187" fontId="66" fillId="99" borderId="0" applyNumberFormat="0" applyBorder="0" applyAlignment="0" applyProtection="0"/>
    <xf numFmtId="188" fontId="66" fillId="99" borderId="0" applyNumberFormat="0" applyBorder="0" applyAlignment="0" applyProtection="0"/>
    <xf numFmtId="187" fontId="66" fillId="99" borderId="0" applyNumberFormat="0" applyBorder="0" applyAlignment="0" applyProtection="0"/>
    <xf numFmtId="187" fontId="66" fillId="99" borderId="0" applyNumberFormat="0" applyBorder="0" applyAlignment="0" applyProtection="0"/>
    <xf numFmtId="188" fontId="66" fillId="99" borderId="0" applyNumberFormat="0" applyBorder="0" applyAlignment="0" applyProtection="0"/>
    <xf numFmtId="187" fontId="66" fillId="99" borderId="0" applyNumberFormat="0" applyBorder="0" applyAlignment="0" applyProtection="0"/>
    <xf numFmtId="187" fontId="66" fillId="99" borderId="0" applyNumberFormat="0" applyBorder="0" applyAlignment="0" applyProtection="0"/>
    <xf numFmtId="188" fontId="66" fillId="99" borderId="0" applyNumberFormat="0" applyBorder="0" applyAlignment="0" applyProtection="0"/>
    <xf numFmtId="187" fontId="66" fillId="99" borderId="0" applyNumberFormat="0" applyBorder="0" applyAlignment="0" applyProtection="0"/>
    <xf numFmtId="187" fontId="66" fillId="99" borderId="0" applyNumberFormat="0" applyBorder="0" applyAlignment="0" applyProtection="0"/>
    <xf numFmtId="188" fontId="66" fillId="99" borderId="0" applyNumberFormat="0" applyBorder="0" applyAlignment="0" applyProtection="0"/>
    <xf numFmtId="187" fontId="66" fillId="99" borderId="0" applyNumberFormat="0" applyBorder="0" applyAlignment="0" applyProtection="0"/>
    <xf numFmtId="0" fontId="64" fillId="99" borderId="0" applyNumberFormat="0" applyBorder="0" applyAlignment="0" applyProtection="0"/>
    <xf numFmtId="0" fontId="62" fillId="100" borderId="0" applyNumberFormat="0" applyBorder="0" applyAlignment="0" applyProtection="0"/>
    <xf numFmtId="0" fontId="62" fillId="100" borderId="0" applyNumberFormat="0" applyBorder="0" applyAlignment="0" applyProtection="0"/>
    <xf numFmtId="0" fontId="64" fillId="101" borderId="0" applyNumberFormat="0" applyBorder="0" applyAlignment="0" applyProtection="0"/>
    <xf numFmtId="0" fontId="64" fillId="102" borderId="0" applyNumberFormat="0" applyBorder="0" applyAlignment="0" applyProtection="0"/>
    <xf numFmtId="0" fontId="65" fillId="61" borderId="0" applyNumberFormat="0" applyBorder="0" applyAlignment="0" applyProtection="0"/>
    <xf numFmtId="187" fontId="66" fillId="102" borderId="0" applyNumberFormat="0" applyBorder="0" applyAlignment="0" applyProtection="0"/>
    <xf numFmtId="187" fontId="66" fillId="102" borderId="0" applyNumberFormat="0" applyBorder="0" applyAlignment="0" applyProtection="0"/>
    <xf numFmtId="188" fontId="66" fillId="102" borderId="0" applyNumberFormat="0" applyBorder="0" applyAlignment="0" applyProtection="0"/>
    <xf numFmtId="0" fontId="64" fillId="102"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187" fontId="66" fillId="102" borderId="0" applyNumberFormat="0" applyBorder="0" applyAlignment="0" applyProtection="0"/>
    <xf numFmtId="188" fontId="66" fillId="102" borderId="0" applyNumberFormat="0" applyBorder="0" applyAlignment="0" applyProtection="0"/>
    <xf numFmtId="187" fontId="66" fillId="102" borderId="0" applyNumberFormat="0" applyBorder="0" applyAlignment="0" applyProtection="0"/>
    <xf numFmtId="187" fontId="66" fillId="102" borderId="0" applyNumberFormat="0" applyBorder="0" applyAlignment="0" applyProtection="0"/>
    <xf numFmtId="188" fontId="66" fillId="102" borderId="0" applyNumberFormat="0" applyBorder="0" applyAlignment="0" applyProtection="0"/>
    <xf numFmtId="187" fontId="66" fillId="102" borderId="0" applyNumberFormat="0" applyBorder="0" applyAlignment="0" applyProtection="0"/>
    <xf numFmtId="187" fontId="66" fillId="102" borderId="0" applyNumberFormat="0" applyBorder="0" applyAlignment="0" applyProtection="0"/>
    <xf numFmtId="188" fontId="66" fillId="102" borderId="0" applyNumberFormat="0" applyBorder="0" applyAlignment="0" applyProtection="0"/>
    <xf numFmtId="187" fontId="66" fillId="102" borderId="0" applyNumberFormat="0" applyBorder="0" applyAlignment="0" applyProtection="0"/>
    <xf numFmtId="187" fontId="66" fillId="102" borderId="0" applyNumberFormat="0" applyBorder="0" applyAlignment="0" applyProtection="0"/>
    <xf numFmtId="188" fontId="66" fillId="102" borderId="0" applyNumberFormat="0" applyBorder="0" applyAlignment="0" applyProtection="0"/>
    <xf numFmtId="187" fontId="66" fillId="102" borderId="0" applyNumberFormat="0" applyBorder="0" applyAlignment="0" applyProtection="0"/>
    <xf numFmtId="0" fontId="64" fillId="102" borderId="0" applyNumberFormat="0" applyBorder="0" applyAlignment="0" applyProtection="0"/>
    <xf numFmtId="0" fontId="64" fillId="102" borderId="0" applyNumberFormat="0" applyBorder="0" applyAlignment="0" applyProtection="0"/>
    <xf numFmtId="0" fontId="64" fillId="102" borderId="0" applyNumberFormat="0" applyBorder="0" applyAlignment="0" applyProtection="0"/>
    <xf numFmtId="0" fontId="62" fillId="103" borderId="0" applyNumberFormat="0" applyBorder="0" applyAlignment="0" applyProtection="0"/>
    <xf numFmtId="0" fontId="62" fillId="104" borderId="0" applyNumberFormat="0" applyBorder="0" applyAlignment="0" applyProtection="0"/>
    <xf numFmtId="0" fontId="64" fillId="105" borderId="0" applyNumberFormat="0" applyBorder="0" applyAlignment="0" applyProtection="0"/>
    <xf numFmtId="0" fontId="64" fillId="106" borderId="0" applyNumberFormat="0" applyBorder="0" applyAlignment="0" applyProtection="0"/>
    <xf numFmtId="0" fontId="65" fillId="65" borderId="0" applyNumberFormat="0" applyBorder="0" applyAlignment="0" applyProtection="0"/>
    <xf numFmtId="187" fontId="66" fillId="106" borderId="0" applyNumberFormat="0" applyBorder="0" applyAlignment="0" applyProtection="0"/>
    <xf numFmtId="187" fontId="66" fillId="106" borderId="0" applyNumberFormat="0" applyBorder="0" applyAlignment="0" applyProtection="0"/>
    <xf numFmtId="188" fontId="66" fillId="106" borderId="0" applyNumberFormat="0" applyBorder="0" applyAlignment="0" applyProtection="0"/>
    <xf numFmtId="0" fontId="64" fillId="106"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187" fontId="66" fillId="106" borderId="0" applyNumberFormat="0" applyBorder="0" applyAlignment="0" applyProtection="0"/>
    <xf numFmtId="188" fontId="66" fillId="106" borderId="0" applyNumberFormat="0" applyBorder="0" applyAlignment="0" applyProtection="0"/>
    <xf numFmtId="187" fontId="66" fillId="106" borderId="0" applyNumberFormat="0" applyBorder="0" applyAlignment="0" applyProtection="0"/>
    <xf numFmtId="187" fontId="66" fillId="106" borderId="0" applyNumberFormat="0" applyBorder="0" applyAlignment="0" applyProtection="0"/>
    <xf numFmtId="188" fontId="66" fillId="106" borderId="0" applyNumberFormat="0" applyBorder="0" applyAlignment="0" applyProtection="0"/>
    <xf numFmtId="187" fontId="66" fillId="106" borderId="0" applyNumberFormat="0" applyBorder="0" applyAlignment="0" applyProtection="0"/>
    <xf numFmtId="187" fontId="66" fillId="106" borderId="0" applyNumberFormat="0" applyBorder="0" applyAlignment="0" applyProtection="0"/>
    <xf numFmtId="188" fontId="66" fillId="106" borderId="0" applyNumberFormat="0" applyBorder="0" applyAlignment="0" applyProtection="0"/>
    <xf numFmtId="187" fontId="66" fillId="106" borderId="0" applyNumberFormat="0" applyBorder="0" applyAlignment="0" applyProtection="0"/>
    <xf numFmtId="187" fontId="66" fillId="106" borderId="0" applyNumberFormat="0" applyBorder="0" applyAlignment="0" applyProtection="0"/>
    <xf numFmtId="188" fontId="66" fillId="106" borderId="0" applyNumberFormat="0" applyBorder="0" applyAlignment="0" applyProtection="0"/>
    <xf numFmtId="187" fontId="66"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2" fillId="103" borderId="0" applyNumberFormat="0" applyBorder="0" applyAlignment="0" applyProtection="0"/>
    <xf numFmtId="0" fontId="62" fillId="107" borderId="0" applyNumberFormat="0" applyBorder="0" applyAlignment="0" applyProtection="0"/>
    <xf numFmtId="0" fontId="64" fillId="104" borderId="0" applyNumberFormat="0" applyBorder="0" applyAlignment="0" applyProtection="0"/>
    <xf numFmtId="0" fontId="64" fillId="108" borderId="0" applyNumberFormat="0" applyBorder="0" applyAlignment="0" applyProtection="0"/>
    <xf numFmtId="0" fontId="65" fillId="69" borderId="0" applyNumberFormat="0" applyBorder="0" applyAlignment="0" applyProtection="0"/>
    <xf numFmtId="187" fontId="66" fillId="108" borderId="0" applyNumberFormat="0" applyBorder="0" applyAlignment="0" applyProtection="0"/>
    <xf numFmtId="187" fontId="66" fillId="108" borderId="0" applyNumberFormat="0" applyBorder="0" applyAlignment="0" applyProtection="0"/>
    <xf numFmtId="188" fontId="66" fillId="108" borderId="0" applyNumberFormat="0" applyBorder="0" applyAlignment="0" applyProtection="0"/>
    <xf numFmtId="0" fontId="64" fillId="10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187" fontId="66" fillId="108" borderId="0" applyNumberFormat="0" applyBorder="0" applyAlignment="0" applyProtection="0"/>
    <xf numFmtId="188" fontId="66" fillId="108" borderId="0" applyNumberFormat="0" applyBorder="0" applyAlignment="0" applyProtection="0"/>
    <xf numFmtId="187" fontId="66" fillId="108" borderId="0" applyNumberFormat="0" applyBorder="0" applyAlignment="0" applyProtection="0"/>
    <xf numFmtId="187" fontId="66" fillId="108" borderId="0" applyNumberFormat="0" applyBorder="0" applyAlignment="0" applyProtection="0"/>
    <xf numFmtId="188" fontId="66" fillId="108" borderId="0" applyNumberFormat="0" applyBorder="0" applyAlignment="0" applyProtection="0"/>
    <xf numFmtId="187" fontId="66" fillId="108" borderId="0" applyNumberFormat="0" applyBorder="0" applyAlignment="0" applyProtection="0"/>
    <xf numFmtId="187" fontId="66" fillId="108" borderId="0" applyNumberFormat="0" applyBorder="0" applyAlignment="0" applyProtection="0"/>
    <xf numFmtId="188" fontId="66" fillId="108" borderId="0" applyNumberFormat="0" applyBorder="0" applyAlignment="0" applyProtection="0"/>
    <xf numFmtId="187" fontId="66" fillId="108" borderId="0" applyNumberFormat="0" applyBorder="0" applyAlignment="0" applyProtection="0"/>
    <xf numFmtId="187" fontId="66" fillId="108" borderId="0" applyNumberFormat="0" applyBorder="0" applyAlignment="0" applyProtection="0"/>
    <xf numFmtId="188" fontId="66" fillId="108" borderId="0" applyNumberFormat="0" applyBorder="0" applyAlignment="0" applyProtection="0"/>
    <xf numFmtId="187" fontId="66" fillId="108" borderId="0" applyNumberFormat="0" applyBorder="0" applyAlignment="0" applyProtection="0"/>
    <xf numFmtId="0" fontId="64" fillId="108" borderId="0" applyNumberFormat="0" applyBorder="0" applyAlignment="0" applyProtection="0"/>
    <xf numFmtId="0" fontId="64" fillId="108" borderId="0" applyNumberFormat="0" applyBorder="0" applyAlignment="0" applyProtection="0"/>
    <xf numFmtId="0" fontId="64" fillId="108" borderId="0" applyNumberFormat="0" applyBorder="0" applyAlignment="0" applyProtection="0"/>
    <xf numFmtId="0" fontId="62" fillId="100" borderId="0" applyNumberFormat="0" applyBorder="0" applyAlignment="0" applyProtection="0"/>
    <xf numFmtId="0" fontId="62" fillId="104" borderId="0" applyNumberFormat="0" applyBorder="0" applyAlignment="0" applyProtection="0"/>
    <xf numFmtId="0" fontId="64" fillId="104" borderId="0" applyNumberFormat="0" applyBorder="0" applyAlignment="0" applyProtection="0"/>
    <xf numFmtId="0" fontId="64" fillId="97" borderId="0" applyNumberFormat="0" applyBorder="0" applyAlignment="0" applyProtection="0"/>
    <xf numFmtId="0" fontId="65" fillId="73" borderId="0" applyNumberFormat="0" applyBorder="0" applyAlignment="0" applyProtection="0"/>
    <xf numFmtId="187" fontId="66" fillId="97"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0" fontId="64" fillId="97"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187" fontId="66" fillId="97"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187" fontId="66" fillId="97"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187" fontId="66" fillId="97" borderId="0" applyNumberFormat="0" applyBorder="0" applyAlignment="0" applyProtection="0"/>
    <xf numFmtId="187" fontId="66" fillId="97" borderId="0" applyNumberFormat="0" applyBorder="0" applyAlignment="0" applyProtection="0"/>
    <xf numFmtId="188" fontId="66" fillId="97" borderId="0" applyNumberFormat="0" applyBorder="0" applyAlignment="0" applyProtection="0"/>
    <xf numFmtId="187" fontId="66" fillId="97" borderId="0" applyNumberFormat="0" applyBorder="0" applyAlignment="0" applyProtection="0"/>
    <xf numFmtId="0" fontId="64" fillId="97" borderId="0" applyNumberFormat="0" applyBorder="0" applyAlignment="0" applyProtection="0"/>
    <xf numFmtId="0" fontId="64" fillId="97" borderId="0" applyNumberFormat="0" applyBorder="0" applyAlignment="0" applyProtection="0"/>
    <xf numFmtId="0" fontId="64" fillId="97" borderId="0" applyNumberFormat="0" applyBorder="0" applyAlignment="0" applyProtection="0"/>
    <xf numFmtId="0" fontId="62" fillId="109" borderId="0" applyNumberFormat="0" applyBorder="0" applyAlignment="0" applyProtection="0"/>
    <xf numFmtId="0" fontId="62" fillId="100" borderId="0" applyNumberFormat="0" applyBorder="0" applyAlignment="0" applyProtection="0"/>
    <xf numFmtId="0" fontId="64" fillId="101" borderId="0" applyNumberFormat="0" applyBorder="0" applyAlignment="0" applyProtection="0"/>
    <xf numFmtId="0" fontId="64" fillId="98" borderId="0" applyNumberFormat="0" applyBorder="0" applyAlignment="0" applyProtection="0"/>
    <xf numFmtId="0" fontId="65" fillId="77" borderId="0" applyNumberFormat="0" applyBorder="0" applyAlignment="0" applyProtection="0"/>
    <xf numFmtId="187" fontId="66" fillId="98"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0" fontId="64" fillId="98"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187" fontId="66" fillId="98"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187" fontId="66" fillId="98"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187" fontId="66" fillId="98" borderId="0" applyNumberFormat="0" applyBorder="0" applyAlignment="0" applyProtection="0"/>
    <xf numFmtId="187" fontId="66" fillId="98" borderId="0" applyNumberFormat="0" applyBorder="0" applyAlignment="0" applyProtection="0"/>
    <xf numFmtId="188" fontId="66" fillId="98" borderId="0" applyNumberFormat="0" applyBorder="0" applyAlignment="0" applyProtection="0"/>
    <xf numFmtId="187" fontId="66" fillId="98" borderId="0" applyNumberFormat="0" applyBorder="0" applyAlignment="0" applyProtection="0"/>
    <xf numFmtId="0" fontId="64" fillId="98" borderId="0" applyNumberFormat="0" applyBorder="0" applyAlignment="0" applyProtection="0"/>
    <xf numFmtId="0" fontId="64" fillId="98" borderId="0" applyNumberFormat="0" applyBorder="0" applyAlignment="0" applyProtection="0"/>
    <xf numFmtId="0" fontId="64" fillId="98" borderId="0" applyNumberFormat="0" applyBorder="0" applyAlignment="0" applyProtection="0"/>
    <xf numFmtId="0" fontId="62" fillId="103" borderId="0" applyNumberFormat="0" applyBorder="0" applyAlignment="0" applyProtection="0"/>
    <xf numFmtId="0" fontId="62" fillId="110" borderId="0" applyNumberFormat="0" applyBorder="0" applyAlignment="0" applyProtection="0"/>
    <xf numFmtId="0" fontId="64" fillId="110" borderId="0" applyNumberFormat="0" applyBorder="0" applyAlignment="0" applyProtection="0"/>
    <xf numFmtId="0" fontId="64" fillId="111" borderId="0" applyNumberFormat="0" applyBorder="0" applyAlignment="0" applyProtection="0"/>
    <xf numFmtId="0" fontId="65" fillId="81" borderId="0" applyNumberFormat="0" applyBorder="0" applyAlignment="0" applyProtection="0"/>
    <xf numFmtId="187" fontId="66" fillId="111" borderId="0" applyNumberFormat="0" applyBorder="0" applyAlignment="0" applyProtection="0"/>
    <xf numFmtId="187" fontId="66" fillId="111" borderId="0" applyNumberFormat="0" applyBorder="0" applyAlignment="0" applyProtection="0"/>
    <xf numFmtId="188" fontId="66" fillId="111" borderId="0" applyNumberFormat="0" applyBorder="0" applyAlignment="0" applyProtection="0"/>
    <xf numFmtId="0" fontId="64" fillId="11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187" fontId="66" fillId="111" borderId="0" applyNumberFormat="0" applyBorder="0" applyAlignment="0" applyProtection="0"/>
    <xf numFmtId="188" fontId="66" fillId="111" borderId="0" applyNumberFormat="0" applyBorder="0" applyAlignment="0" applyProtection="0"/>
    <xf numFmtId="187" fontId="66" fillId="111" borderId="0" applyNumberFormat="0" applyBorder="0" applyAlignment="0" applyProtection="0"/>
    <xf numFmtId="187" fontId="66" fillId="111" borderId="0" applyNumberFormat="0" applyBorder="0" applyAlignment="0" applyProtection="0"/>
    <xf numFmtId="188" fontId="66" fillId="111" borderId="0" applyNumberFormat="0" applyBorder="0" applyAlignment="0" applyProtection="0"/>
    <xf numFmtId="187" fontId="66" fillId="111" borderId="0" applyNumberFormat="0" applyBorder="0" applyAlignment="0" applyProtection="0"/>
    <xf numFmtId="187" fontId="66" fillId="111" borderId="0" applyNumberFormat="0" applyBorder="0" applyAlignment="0" applyProtection="0"/>
    <xf numFmtId="188" fontId="66" fillId="111" borderId="0" applyNumberFormat="0" applyBorder="0" applyAlignment="0" applyProtection="0"/>
    <xf numFmtId="187" fontId="66" fillId="111" borderId="0" applyNumberFormat="0" applyBorder="0" applyAlignment="0" applyProtection="0"/>
    <xf numFmtId="187" fontId="66" fillId="111" borderId="0" applyNumberFormat="0" applyBorder="0" applyAlignment="0" applyProtection="0"/>
    <xf numFmtId="188" fontId="66" fillId="111" borderId="0" applyNumberFormat="0" applyBorder="0" applyAlignment="0" applyProtection="0"/>
    <xf numFmtId="187" fontId="66" fillId="111" borderId="0" applyNumberFormat="0" applyBorder="0" applyAlignment="0" applyProtection="0"/>
    <xf numFmtId="0" fontId="64" fillId="111" borderId="0" applyNumberFormat="0" applyBorder="0" applyAlignment="0" applyProtection="0"/>
    <xf numFmtId="0" fontId="64" fillId="111" borderId="0" applyNumberFormat="0" applyBorder="0" applyAlignment="0" applyProtection="0"/>
    <xf numFmtId="0" fontId="64" fillId="111" borderId="0" applyNumberFormat="0" applyBorder="0" applyAlignment="0" applyProtection="0"/>
    <xf numFmtId="0" fontId="67" fillId="87" borderId="0" applyNumberFormat="0" applyBorder="0" applyAlignment="0" applyProtection="0"/>
    <xf numFmtId="0" fontId="68" fillId="55" borderId="0" applyNumberFormat="0" applyBorder="0" applyAlignment="0" applyProtection="0"/>
    <xf numFmtId="187" fontId="69" fillId="87" borderId="0" applyNumberFormat="0" applyBorder="0" applyAlignment="0" applyProtection="0"/>
    <xf numFmtId="187" fontId="69" fillId="87" borderId="0" applyNumberFormat="0" applyBorder="0" applyAlignment="0" applyProtection="0"/>
    <xf numFmtId="188" fontId="69" fillId="87" borderId="0" applyNumberFormat="0" applyBorder="0" applyAlignment="0" applyProtection="0"/>
    <xf numFmtId="0" fontId="67" fillId="87"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187" fontId="69" fillId="87" borderId="0" applyNumberFormat="0" applyBorder="0" applyAlignment="0" applyProtection="0"/>
    <xf numFmtId="188" fontId="69" fillId="87" borderId="0" applyNumberFormat="0" applyBorder="0" applyAlignment="0" applyProtection="0"/>
    <xf numFmtId="187" fontId="69" fillId="87" borderId="0" applyNumberFormat="0" applyBorder="0" applyAlignment="0" applyProtection="0"/>
    <xf numFmtId="187" fontId="69" fillId="87" borderId="0" applyNumberFormat="0" applyBorder="0" applyAlignment="0" applyProtection="0"/>
    <xf numFmtId="188" fontId="69" fillId="87" borderId="0" applyNumberFormat="0" applyBorder="0" applyAlignment="0" applyProtection="0"/>
    <xf numFmtId="187" fontId="69" fillId="87" borderId="0" applyNumberFormat="0" applyBorder="0" applyAlignment="0" applyProtection="0"/>
    <xf numFmtId="187" fontId="69" fillId="87" borderId="0" applyNumberFormat="0" applyBorder="0" applyAlignment="0" applyProtection="0"/>
    <xf numFmtId="188" fontId="69" fillId="87" borderId="0" applyNumberFormat="0" applyBorder="0" applyAlignment="0" applyProtection="0"/>
    <xf numFmtId="187" fontId="69" fillId="87" borderId="0" applyNumberFormat="0" applyBorder="0" applyAlignment="0" applyProtection="0"/>
    <xf numFmtId="187" fontId="69" fillId="87" borderId="0" applyNumberFormat="0" applyBorder="0" applyAlignment="0" applyProtection="0"/>
    <xf numFmtId="188" fontId="69" fillId="87" borderId="0" applyNumberFormat="0" applyBorder="0" applyAlignment="0" applyProtection="0"/>
    <xf numFmtId="187" fontId="69" fillId="87" borderId="0" applyNumberFormat="0" applyBorder="0" applyAlignment="0" applyProtection="0"/>
    <xf numFmtId="0" fontId="67" fillId="87" borderId="0" applyNumberFormat="0" applyBorder="0" applyAlignment="0" applyProtection="0"/>
    <xf numFmtId="189" fontId="10" fillId="0" borderId="0" applyFill="0" applyBorder="0" applyAlignment="0"/>
    <xf numFmtId="189" fontId="70" fillId="0" borderId="0" applyFill="0" applyBorder="0" applyAlignment="0"/>
    <xf numFmtId="189" fontId="70" fillId="0" borderId="0" applyFill="0" applyBorder="0" applyAlignment="0"/>
    <xf numFmtId="189" fontId="70" fillId="0" borderId="0" applyFill="0" applyBorder="0" applyAlignment="0"/>
    <xf numFmtId="190" fontId="71" fillId="0" borderId="0" applyFill="0" applyBorder="0" applyAlignment="0"/>
    <xf numFmtId="190" fontId="71" fillId="0" borderId="0" applyFill="0" applyBorder="0" applyAlignment="0"/>
    <xf numFmtId="189" fontId="70" fillId="0" borderId="0" applyFill="0" applyBorder="0" applyAlignment="0"/>
    <xf numFmtId="189" fontId="70" fillId="0" borderId="0" applyFill="0" applyBorder="0" applyAlignment="0"/>
    <xf numFmtId="189" fontId="70" fillId="0" borderId="0" applyFill="0" applyBorder="0" applyAlignment="0"/>
    <xf numFmtId="189" fontId="70" fillId="0" borderId="0" applyFill="0" applyBorder="0" applyAlignment="0"/>
    <xf numFmtId="189" fontId="70" fillId="0" borderId="0" applyFill="0" applyBorder="0" applyAlignment="0"/>
    <xf numFmtId="189" fontId="70" fillId="0" borderId="0" applyFill="0" applyBorder="0" applyAlignment="0"/>
    <xf numFmtId="172" fontId="71" fillId="0" borderId="0" applyFill="0" applyBorder="0" applyAlignment="0"/>
    <xf numFmtId="173" fontId="71" fillId="0" borderId="0" applyFill="0" applyBorder="0" applyAlignment="0"/>
    <xf numFmtId="191" fontId="71" fillId="0" borderId="0" applyFill="0" applyBorder="0" applyAlignment="0"/>
    <xf numFmtId="192" fontId="71" fillId="0" borderId="0" applyFill="0" applyBorder="0" applyAlignment="0"/>
    <xf numFmtId="190" fontId="71" fillId="0" borderId="0" applyFill="0" applyBorder="0" applyAlignment="0"/>
    <xf numFmtId="193" fontId="71" fillId="0" borderId="0" applyFill="0" applyBorder="0" applyAlignment="0"/>
    <xf numFmtId="172" fontId="71" fillId="0" borderId="0" applyFill="0" applyBorder="0" applyAlignment="0"/>
    <xf numFmtId="0" fontId="72" fillId="112" borderId="1" applyNumberFormat="0" applyAlignment="0" applyProtection="0"/>
    <xf numFmtId="0" fontId="73" fillId="58" borderId="67"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187" fontId="74"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187" fontId="74"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188" fontId="74"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3" fillId="58" borderId="67"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3" fillId="58" borderId="67"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3" fillId="58" borderId="67"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3" fillId="58" borderId="67"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3" fillId="58" borderId="67"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3" fillId="58" borderId="67"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3" fillId="58" borderId="67"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187" fontId="74" fillId="112" borderId="1" applyNumberFormat="0" applyAlignment="0" applyProtection="0"/>
    <xf numFmtId="188" fontId="74" fillId="112" borderId="1" applyNumberFormat="0" applyAlignment="0" applyProtection="0"/>
    <xf numFmtId="187" fontId="74" fillId="112" borderId="1" applyNumberFormat="0" applyAlignment="0" applyProtection="0"/>
    <xf numFmtId="187" fontId="74" fillId="112" borderId="1" applyNumberFormat="0" applyAlignment="0" applyProtection="0"/>
    <xf numFmtId="188" fontId="74" fillId="112" borderId="1" applyNumberFormat="0" applyAlignment="0" applyProtection="0"/>
    <xf numFmtId="187" fontId="74" fillId="112" borderId="1" applyNumberFormat="0" applyAlignment="0" applyProtection="0"/>
    <xf numFmtId="187" fontId="74" fillId="112" borderId="1" applyNumberFormat="0" applyAlignment="0" applyProtection="0"/>
    <xf numFmtId="188" fontId="74" fillId="112" borderId="1" applyNumberFormat="0" applyAlignment="0" applyProtection="0"/>
    <xf numFmtId="187" fontId="74" fillId="112" borderId="1" applyNumberFormat="0" applyAlignment="0" applyProtection="0"/>
    <xf numFmtId="187" fontId="74" fillId="112" borderId="1" applyNumberFormat="0" applyAlignment="0" applyProtection="0"/>
    <xf numFmtId="188" fontId="74" fillId="112" borderId="1" applyNumberFormat="0" applyAlignment="0" applyProtection="0"/>
    <xf numFmtId="187" fontId="74" fillId="112" borderId="1" applyNumberFormat="0" applyAlignment="0" applyProtection="0"/>
    <xf numFmtId="0" fontId="72" fillId="112" borderId="1" applyNumberFormat="0" applyAlignment="0" applyProtection="0"/>
    <xf numFmtId="0" fontId="75" fillId="113" borderId="2" applyNumberFormat="0" applyAlignment="0" applyProtection="0"/>
    <xf numFmtId="0" fontId="76" fillId="59" borderId="70" applyNumberFormat="0" applyAlignment="0" applyProtection="0"/>
    <xf numFmtId="187"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0" fontId="75"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0" fontId="76" fillId="59" borderId="70"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188" fontId="77" fillId="113" borderId="2" applyNumberFormat="0" applyAlignment="0" applyProtection="0"/>
    <xf numFmtId="187" fontId="77" fillId="113" borderId="2" applyNumberFormat="0" applyAlignment="0" applyProtection="0"/>
    <xf numFmtId="0" fontId="75" fillId="113" borderId="2" applyNumberFormat="0" applyAlignment="0" applyProtection="0"/>
    <xf numFmtId="165" fontId="54" fillId="0" borderId="0" applyFont="0" applyFill="0" applyBorder="0" applyAlignment="0" applyProtection="0"/>
    <xf numFmtId="165" fontId="54" fillId="0" borderId="0" applyFont="0" applyFill="0" applyBorder="0" applyAlignment="0" applyProtection="0"/>
    <xf numFmtId="165" fontId="57"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7"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90" fontId="7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quotePrefix="1">
      <protection locked="0"/>
    </xf>
    <xf numFmtId="167" fontId="62" fillId="0" borderId="0" applyFont="0" applyFill="0" applyBorder="0" applyAlignment="0" applyProtection="0"/>
    <xf numFmtId="167" fontId="54" fillId="0" borderId="0" quotePrefix="1">
      <protection locked="0"/>
    </xf>
    <xf numFmtId="167" fontId="62" fillId="0" borderId="0" applyFont="0" applyFill="0" applyBorder="0" applyAlignment="0" applyProtection="0"/>
    <xf numFmtId="167" fontId="54" fillId="0" borderId="0" quotePrefix="1">
      <protection locked="0"/>
    </xf>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quotePrefix="1">
      <protection locked="0"/>
    </xf>
    <xf numFmtId="194" fontId="1" fillId="0" borderId="0" applyFont="0" applyFill="0" applyBorder="0" applyAlignment="0" applyProtection="0"/>
    <xf numFmtId="194"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8"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7"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54"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95" fontId="62" fillId="0" borderId="0" applyFont="0" applyFill="0" applyBorder="0" applyAlignment="0" applyProtection="0"/>
    <xf numFmtId="166" fontId="57" fillId="0" borderId="0" applyFont="0" applyFill="0" applyBorder="0" applyAlignment="0" applyProtection="0"/>
    <xf numFmtId="167" fontId="62" fillId="0" borderId="0" applyFont="0" applyFill="0" applyBorder="0" applyAlignment="0" applyProtection="0"/>
    <xf numFmtId="166" fontId="57" fillId="0" borderId="0" applyFont="0" applyFill="0" applyBorder="0" applyAlignment="0" applyProtection="0"/>
    <xf numFmtId="195" fontId="62"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6" fontId="57"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6" fontId="57"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95" fontId="62" fillId="0" borderId="0" applyFont="0" applyFill="0" applyBorder="0" applyAlignment="0" applyProtection="0"/>
    <xf numFmtId="166" fontId="57" fillId="0" borderId="0" applyFont="0" applyFill="0" applyBorder="0" applyAlignment="0" applyProtection="0"/>
    <xf numFmtId="195" fontId="62"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6" fontId="57"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9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95" fontId="62"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8"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5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7"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quotePrefix="1">
      <protection locked="0"/>
    </xf>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78"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78"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54" fillId="0" borderId="0" applyFont="0" applyFill="0" applyBorder="0" applyAlignment="0" applyProtection="0"/>
    <xf numFmtId="167" fontId="57"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quotePrefix="1">
      <protection locked="0"/>
    </xf>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quotePrefix="1">
      <protection locked="0"/>
    </xf>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4" fontId="54" fillId="0" borderId="0" applyFont="0" applyFill="0" applyProtection="0"/>
    <xf numFmtId="164" fontId="54" fillId="0" borderId="0" applyFont="0" applyFill="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4" fontId="54" fillId="0" borderId="0" applyFont="0" applyFill="0" applyProtection="0"/>
    <xf numFmtId="167" fontId="54" fillId="0" borderId="0" applyFont="0" applyFill="0" applyBorder="0" applyAlignment="0" applyProtection="0"/>
    <xf numFmtId="164" fontId="54" fillId="0" borderId="0" applyFont="0" applyFill="0" applyProtection="0"/>
    <xf numFmtId="164" fontId="54" fillId="0" borderId="0" applyFont="0" applyFill="0" applyProtection="0"/>
    <xf numFmtId="164" fontId="54" fillId="0" borderId="0" applyFont="0" applyFill="0" applyProtection="0"/>
    <xf numFmtId="164" fontId="54" fillId="0" borderId="0" applyFont="0" applyFill="0" applyProtection="0"/>
    <xf numFmtId="164" fontId="54" fillId="0" borderId="0" applyFont="0" applyFill="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96" fontId="54" fillId="0" borderId="0" applyFont="0" applyFill="0" applyBorder="0" applyAlignment="0" applyProtection="0"/>
    <xf numFmtId="167" fontId="54" fillId="0" borderId="0" applyFont="0" applyFill="0" applyBorder="0" applyAlignment="0" applyProtection="0"/>
    <xf numFmtId="196" fontId="54" fillId="0" borderId="0" applyFont="0" applyFill="0" applyBorder="0" applyAlignment="0" applyProtection="0"/>
    <xf numFmtId="167" fontId="54" fillId="0" borderId="0" applyFont="0" applyFill="0" applyBorder="0" applyAlignment="0" applyProtection="0"/>
    <xf numFmtId="0" fontId="54"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96" fontId="54" fillId="0" borderId="0" applyFont="0" applyFill="0" applyBorder="0" applyAlignment="0" applyProtection="0"/>
    <xf numFmtId="196" fontId="54" fillId="0" borderId="0" applyFont="0" applyFill="0" applyBorder="0" applyAlignment="0" applyProtection="0"/>
    <xf numFmtId="196" fontId="54" fillId="0" borderId="0" applyFont="0" applyFill="0" applyBorder="0" applyAlignment="0" applyProtection="0"/>
    <xf numFmtId="196" fontId="54" fillId="0" borderId="0" applyFont="0" applyFill="0" applyBorder="0" applyAlignment="0" applyProtection="0"/>
    <xf numFmtId="196" fontId="54" fillId="0" borderId="0" applyFont="0" applyFill="0" applyBorder="0" applyAlignment="0" applyProtection="0"/>
    <xf numFmtId="196" fontId="54" fillId="0" borderId="0" applyFont="0" applyFill="0" applyBorder="0" applyAlignment="0" applyProtection="0"/>
    <xf numFmtId="167" fontId="6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0" fontId="60" fillId="0" borderId="0"/>
    <xf numFmtId="172" fontId="71" fillId="0" borderId="0" applyFont="0" applyFill="0" applyBorder="0" applyAlignment="0" applyProtection="0"/>
    <xf numFmtId="166" fontId="54" fillId="0" borderId="0" applyFont="0" applyFill="0" applyBorder="0" applyAlignment="0" applyProtection="0"/>
    <xf numFmtId="166" fontId="57" fillId="0" borderId="0" applyFont="0" applyFill="0" applyBorder="0" applyAlignment="0" applyProtection="0"/>
    <xf numFmtId="166" fontId="6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6" fontId="54" fillId="0" borderId="0" applyFont="0" applyFill="0" applyBorder="0" applyAlignment="0" applyProtection="0"/>
    <xf numFmtId="16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79" fillId="0" borderId="0"/>
    <xf numFmtId="14" fontId="80" fillId="0" borderId="0" applyFill="0" applyBorder="0" applyAlignment="0"/>
    <xf numFmtId="38" fontId="61" fillId="0" borderId="78">
      <alignment vertical="center"/>
    </xf>
    <xf numFmtId="38" fontId="61" fillId="0" borderId="78">
      <alignment vertical="center"/>
    </xf>
    <xf numFmtId="38" fontId="61" fillId="0" borderId="78">
      <alignment vertical="center"/>
    </xf>
    <xf numFmtId="38" fontId="61" fillId="0" borderId="78">
      <alignment vertical="center"/>
    </xf>
    <xf numFmtId="38" fontId="61" fillId="0" borderId="78">
      <alignment vertical="center"/>
    </xf>
    <xf numFmtId="38" fontId="61" fillId="0" borderId="78">
      <alignment vertical="center"/>
    </xf>
    <xf numFmtId="38" fontId="61" fillId="0" borderId="78">
      <alignment vertical="center"/>
    </xf>
    <xf numFmtId="38" fontId="61" fillId="0" borderId="0" applyFont="0" applyFill="0" applyBorder="0" applyAlignment="0" applyProtection="0"/>
    <xf numFmtId="0" fontId="81" fillId="114" borderId="0" applyNumberFormat="0" applyBorder="0" applyAlignment="0" applyProtection="0"/>
    <xf numFmtId="0" fontId="81" fillId="115" borderId="0" applyNumberFormat="0" applyBorder="0" applyAlignment="0" applyProtection="0"/>
    <xf numFmtId="0" fontId="81" fillId="116" borderId="0" applyNumberFormat="0" applyBorder="0" applyAlignment="0" applyProtection="0"/>
    <xf numFmtId="190" fontId="71" fillId="0" borderId="0" applyFill="0" applyBorder="0" applyAlignment="0"/>
    <xf numFmtId="172" fontId="71" fillId="0" borderId="0" applyFill="0" applyBorder="0" applyAlignment="0"/>
    <xf numFmtId="190" fontId="71" fillId="0" borderId="0" applyFill="0" applyBorder="0" applyAlignment="0"/>
    <xf numFmtId="193" fontId="71" fillId="0" borderId="0" applyFill="0" applyBorder="0" applyAlignment="0"/>
    <xf numFmtId="172" fontId="71" fillId="0" borderId="0" applyFill="0" applyBorder="0" applyAlignment="0"/>
    <xf numFmtId="187" fontId="54" fillId="0" borderId="0" applyFont="0" applyFill="0" applyBorder="0" applyAlignment="0" applyProtection="0"/>
    <xf numFmtId="188" fontId="54" fillId="0" borderId="0" applyFont="0" applyFill="0" applyBorder="0" applyAlignment="0" applyProtection="0"/>
    <xf numFmtId="187" fontId="54"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187" fontId="84" fillId="0" borderId="0" applyNumberFormat="0" applyFill="0" applyBorder="0" applyAlignment="0" applyProtection="0"/>
    <xf numFmtId="187" fontId="84" fillId="0" borderId="0" applyNumberFormat="0" applyFill="0" applyBorder="0" applyAlignment="0" applyProtection="0"/>
    <xf numFmtId="188" fontId="84"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87" fontId="84" fillId="0" borderId="0" applyNumberFormat="0" applyFill="0" applyBorder="0" applyAlignment="0" applyProtection="0"/>
    <xf numFmtId="188" fontId="84" fillId="0" borderId="0" applyNumberFormat="0" applyFill="0" applyBorder="0" applyAlignment="0" applyProtection="0"/>
    <xf numFmtId="187" fontId="84" fillId="0" borderId="0" applyNumberFormat="0" applyFill="0" applyBorder="0" applyAlignment="0" applyProtection="0"/>
    <xf numFmtId="187" fontId="84" fillId="0" borderId="0" applyNumberFormat="0" applyFill="0" applyBorder="0" applyAlignment="0" applyProtection="0"/>
    <xf numFmtId="188" fontId="84" fillId="0" borderId="0" applyNumberFormat="0" applyFill="0" applyBorder="0" applyAlignment="0" applyProtection="0"/>
    <xf numFmtId="187" fontId="84" fillId="0" borderId="0" applyNumberFormat="0" applyFill="0" applyBorder="0" applyAlignment="0" applyProtection="0"/>
    <xf numFmtId="187" fontId="84" fillId="0" borderId="0" applyNumberFormat="0" applyFill="0" applyBorder="0" applyAlignment="0" applyProtection="0"/>
    <xf numFmtId="188" fontId="84" fillId="0" borderId="0" applyNumberFormat="0" applyFill="0" applyBorder="0" applyAlignment="0" applyProtection="0"/>
    <xf numFmtId="187" fontId="84" fillId="0" borderId="0" applyNumberFormat="0" applyFill="0" applyBorder="0" applyAlignment="0" applyProtection="0"/>
    <xf numFmtId="187" fontId="84" fillId="0" borderId="0" applyNumberFormat="0" applyFill="0" applyBorder="0" applyAlignment="0" applyProtection="0"/>
    <xf numFmtId="188" fontId="84" fillId="0" borderId="0" applyNumberFormat="0" applyFill="0" applyBorder="0" applyAlignment="0" applyProtection="0"/>
    <xf numFmtId="187" fontId="84" fillId="0" borderId="0" applyNumberFormat="0" applyFill="0" applyBorder="0" applyAlignment="0" applyProtection="0"/>
    <xf numFmtId="0" fontId="82" fillId="0" borderId="0" applyNumberFormat="0" applyFill="0" applyBorder="0" applyAlignment="0" applyProtection="0"/>
    <xf numFmtId="187" fontId="54" fillId="0" borderId="0"/>
    <xf numFmtId="0" fontId="54" fillId="0" borderId="0"/>
    <xf numFmtId="187" fontId="54" fillId="0" borderId="0"/>
    <xf numFmtId="0" fontId="70" fillId="0" borderId="73" applyNumberFormat="0" applyAlignment="0">
      <alignment horizontal="right"/>
      <protection locked="0"/>
    </xf>
    <xf numFmtId="0" fontId="70" fillId="0" borderId="73" applyNumberFormat="0" applyAlignment="0">
      <alignment horizontal="right"/>
      <protection locked="0"/>
    </xf>
    <xf numFmtId="0" fontId="70" fillId="0" borderId="73" applyNumberFormat="0" applyAlignment="0">
      <alignment horizontal="right"/>
      <protection locked="0"/>
    </xf>
    <xf numFmtId="0" fontId="70" fillId="0" borderId="73" applyNumberFormat="0" applyAlignment="0">
      <alignment horizontal="right"/>
      <protection locked="0"/>
    </xf>
    <xf numFmtId="0" fontId="70" fillId="0" borderId="73" applyNumberFormat="0" applyAlignment="0">
      <alignment horizontal="right"/>
      <protection locked="0"/>
    </xf>
    <xf numFmtId="0" fontId="70" fillId="0" borderId="73" applyNumberFormat="0" applyAlignment="0">
      <alignment horizontal="right"/>
      <protection locked="0"/>
    </xf>
    <xf numFmtId="0" fontId="70" fillId="0" borderId="73" applyNumberFormat="0" applyAlignment="0">
      <alignment horizontal="right"/>
      <protection locked="0"/>
    </xf>
    <xf numFmtId="0" fontId="70" fillId="0" borderId="73" applyNumberFormat="0" applyAlignment="0">
      <alignment horizontal="right"/>
      <protection locked="0"/>
    </xf>
    <xf numFmtId="0" fontId="70" fillId="0" borderId="73" applyNumberFormat="0" applyAlignment="0">
      <alignment horizontal="right"/>
      <protection locked="0"/>
    </xf>
    <xf numFmtId="0" fontId="70" fillId="0" borderId="73" applyNumberFormat="0" applyAlignment="0">
      <alignment horizontal="right"/>
      <protection locked="0"/>
    </xf>
    <xf numFmtId="0" fontId="85" fillId="88" borderId="0" applyNumberFormat="0" applyBorder="0" applyAlignment="0" applyProtection="0"/>
    <xf numFmtId="0" fontId="86" fillId="54" borderId="0" applyNumberFormat="0" applyBorder="0" applyAlignment="0" applyProtection="0"/>
    <xf numFmtId="187" fontId="87" fillId="88" borderId="0" applyNumberFormat="0" applyBorder="0" applyAlignment="0" applyProtection="0"/>
    <xf numFmtId="187" fontId="87" fillId="88" borderId="0" applyNumberFormat="0" applyBorder="0" applyAlignment="0" applyProtection="0"/>
    <xf numFmtId="188" fontId="87" fillId="88" borderId="0" applyNumberFormat="0" applyBorder="0" applyAlignment="0" applyProtection="0"/>
    <xf numFmtId="0" fontId="85" fillId="88"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187" fontId="87" fillId="88" borderId="0" applyNumberFormat="0" applyBorder="0" applyAlignment="0" applyProtection="0"/>
    <xf numFmtId="188" fontId="87" fillId="88" borderId="0" applyNumberFormat="0" applyBorder="0" applyAlignment="0" applyProtection="0"/>
    <xf numFmtId="187" fontId="87" fillId="88" borderId="0" applyNumberFormat="0" applyBorder="0" applyAlignment="0" applyProtection="0"/>
    <xf numFmtId="187" fontId="87" fillId="88" borderId="0" applyNumberFormat="0" applyBorder="0" applyAlignment="0" applyProtection="0"/>
    <xf numFmtId="188" fontId="87" fillId="88" borderId="0" applyNumberFormat="0" applyBorder="0" applyAlignment="0" applyProtection="0"/>
    <xf numFmtId="187" fontId="87" fillId="88" borderId="0" applyNumberFormat="0" applyBorder="0" applyAlignment="0" applyProtection="0"/>
    <xf numFmtId="187" fontId="87" fillId="88" borderId="0" applyNumberFormat="0" applyBorder="0" applyAlignment="0" applyProtection="0"/>
    <xf numFmtId="188" fontId="87" fillId="88" borderId="0" applyNumberFormat="0" applyBorder="0" applyAlignment="0" applyProtection="0"/>
    <xf numFmtId="187" fontId="87" fillId="88" borderId="0" applyNumberFormat="0" applyBorder="0" applyAlignment="0" applyProtection="0"/>
    <xf numFmtId="187" fontId="87" fillId="88" borderId="0" applyNumberFormat="0" applyBorder="0" applyAlignment="0" applyProtection="0"/>
    <xf numFmtId="188" fontId="87" fillId="88" borderId="0" applyNumberFormat="0" applyBorder="0" applyAlignment="0" applyProtection="0"/>
    <xf numFmtId="187" fontId="87" fillId="88" borderId="0" applyNumberFormat="0" applyBorder="0" applyAlignment="0" applyProtection="0"/>
    <xf numFmtId="0" fontId="85" fillId="88" borderId="0" applyNumberFormat="0" applyBorder="0" applyAlignment="0" applyProtection="0"/>
    <xf numFmtId="0" fontId="54" fillId="117" borderId="73" applyNumberFormat="0" applyFont="0" applyBorder="0" applyProtection="0">
      <alignment horizontal="center" vertical="center"/>
    </xf>
    <xf numFmtId="0" fontId="88" fillId="0" borderId="77" applyNumberFormat="0" applyAlignment="0" applyProtection="0">
      <alignment horizontal="left" vertical="center"/>
    </xf>
    <xf numFmtId="0" fontId="88" fillId="0" borderId="77" applyNumberFormat="0" applyAlignment="0" applyProtection="0">
      <alignment horizontal="left" vertical="center"/>
    </xf>
    <xf numFmtId="187" fontId="88" fillId="0" borderId="77" applyNumberFormat="0" applyAlignment="0" applyProtection="0">
      <alignment horizontal="left" vertical="center"/>
    </xf>
    <xf numFmtId="0" fontId="88" fillId="0" borderId="76">
      <alignment horizontal="left" vertical="center"/>
    </xf>
    <xf numFmtId="0" fontId="88" fillId="0" borderId="76">
      <alignment horizontal="left" vertical="center"/>
    </xf>
    <xf numFmtId="187" fontId="88" fillId="0" borderId="76">
      <alignment horizontal="left" vertical="center"/>
    </xf>
    <xf numFmtId="0" fontId="89" fillId="0" borderId="79" applyNumberFormat="0" applyFill="0" applyAlignment="0" applyProtection="0"/>
    <xf numFmtId="188" fontId="89" fillId="0" borderId="79" applyNumberFormat="0" applyFill="0" applyAlignment="0" applyProtection="0"/>
    <xf numFmtId="0" fontId="89" fillId="0" borderId="79" applyNumberFormat="0" applyFill="0" applyAlignment="0" applyProtection="0"/>
    <xf numFmtId="187" fontId="89" fillId="0" borderId="79" applyNumberFormat="0" applyFill="0" applyAlignment="0" applyProtection="0"/>
    <xf numFmtId="187" fontId="89" fillId="0" borderId="79" applyNumberFormat="0" applyFill="0" applyAlignment="0" applyProtection="0"/>
    <xf numFmtId="187" fontId="89" fillId="0" borderId="79" applyNumberFormat="0" applyFill="0" applyAlignment="0" applyProtection="0"/>
    <xf numFmtId="188" fontId="89" fillId="0" borderId="79" applyNumberFormat="0" applyFill="0" applyAlignment="0" applyProtection="0"/>
    <xf numFmtId="187" fontId="89" fillId="0" borderId="79" applyNumberFormat="0" applyFill="0" applyAlignment="0" applyProtection="0"/>
    <xf numFmtId="187" fontId="89" fillId="0" borderId="79" applyNumberFormat="0" applyFill="0" applyAlignment="0" applyProtection="0"/>
    <xf numFmtId="188" fontId="89" fillId="0" borderId="79" applyNumberFormat="0" applyFill="0" applyAlignment="0" applyProtection="0"/>
    <xf numFmtId="187" fontId="89" fillId="0" borderId="79" applyNumberFormat="0" applyFill="0" applyAlignment="0" applyProtection="0"/>
    <xf numFmtId="187" fontId="89" fillId="0" borderId="79" applyNumberFormat="0" applyFill="0" applyAlignment="0" applyProtection="0"/>
    <xf numFmtId="188" fontId="89" fillId="0" borderId="79" applyNumberFormat="0" applyFill="0" applyAlignment="0" applyProtection="0"/>
    <xf numFmtId="187" fontId="89" fillId="0" borderId="79" applyNumberFormat="0" applyFill="0" applyAlignment="0" applyProtection="0"/>
    <xf numFmtId="187" fontId="89" fillId="0" borderId="79" applyNumberFormat="0" applyFill="0" applyAlignment="0" applyProtection="0"/>
    <xf numFmtId="188" fontId="89" fillId="0" borderId="79" applyNumberFormat="0" applyFill="0" applyAlignment="0" applyProtection="0"/>
    <xf numFmtId="187" fontId="89" fillId="0" borderId="79" applyNumberFormat="0" applyFill="0" applyAlignment="0" applyProtection="0"/>
    <xf numFmtId="0" fontId="89" fillId="0" borderId="79" applyNumberFormat="0" applyFill="0" applyAlignment="0" applyProtection="0"/>
    <xf numFmtId="0" fontId="90" fillId="0" borderId="80" applyNumberFormat="0" applyFill="0" applyAlignment="0" applyProtection="0"/>
    <xf numFmtId="188" fontId="90" fillId="0" borderId="80" applyNumberFormat="0" applyFill="0" applyAlignment="0" applyProtection="0"/>
    <xf numFmtId="0" fontId="90" fillId="0" borderId="80" applyNumberFormat="0" applyFill="0" applyAlignment="0" applyProtection="0"/>
    <xf numFmtId="187" fontId="90" fillId="0" borderId="80" applyNumberFormat="0" applyFill="0" applyAlignment="0" applyProtection="0"/>
    <xf numFmtId="187" fontId="90" fillId="0" borderId="80" applyNumberFormat="0" applyFill="0" applyAlignment="0" applyProtection="0"/>
    <xf numFmtId="187" fontId="90" fillId="0" borderId="80" applyNumberFormat="0" applyFill="0" applyAlignment="0" applyProtection="0"/>
    <xf numFmtId="188" fontId="90" fillId="0" borderId="80" applyNumberFormat="0" applyFill="0" applyAlignment="0" applyProtection="0"/>
    <xf numFmtId="187" fontId="90" fillId="0" borderId="80" applyNumberFormat="0" applyFill="0" applyAlignment="0" applyProtection="0"/>
    <xf numFmtId="187" fontId="90" fillId="0" borderId="80" applyNumberFormat="0" applyFill="0" applyAlignment="0" applyProtection="0"/>
    <xf numFmtId="188" fontId="90" fillId="0" borderId="80" applyNumberFormat="0" applyFill="0" applyAlignment="0" applyProtection="0"/>
    <xf numFmtId="187" fontId="90" fillId="0" borderId="80" applyNumberFormat="0" applyFill="0" applyAlignment="0" applyProtection="0"/>
    <xf numFmtId="187" fontId="90" fillId="0" borderId="80" applyNumberFormat="0" applyFill="0" applyAlignment="0" applyProtection="0"/>
    <xf numFmtId="188" fontId="90" fillId="0" borderId="80" applyNumberFormat="0" applyFill="0" applyAlignment="0" applyProtection="0"/>
    <xf numFmtId="187" fontId="90" fillId="0" borderId="80" applyNumberFormat="0" applyFill="0" applyAlignment="0" applyProtection="0"/>
    <xf numFmtId="187" fontId="90" fillId="0" borderId="80" applyNumberFormat="0" applyFill="0" applyAlignment="0" applyProtection="0"/>
    <xf numFmtId="188" fontId="90" fillId="0" borderId="80" applyNumberFormat="0" applyFill="0" applyAlignment="0" applyProtection="0"/>
    <xf numFmtId="187" fontId="90" fillId="0" borderId="80" applyNumberFormat="0" applyFill="0" applyAlignment="0" applyProtection="0"/>
    <xf numFmtId="0" fontId="90" fillId="0" borderId="80" applyNumberFormat="0" applyFill="0" applyAlignment="0" applyProtection="0"/>
    <xf numFmtId="0" fontId="91" fillId="0" borderId="81" applyNumberFormat="0" applyFill="0" applyAlignment="0" applyProtection="0"/>
    <xf numFmtId="188" fontId="91" fillId="0" borderId="81" applyNumberFormat="0" applyFill="0" applyAlignment="0" applyProtection="0"/>
    <xf numFmtId="0" fontId="91" fillId="0" borderId="81" applyNumberFormat="0" applyFill="0" applyAlignment="0" applyProtection="0"/>
    <xf numFmtId="187" fontId="91" fillId="0" borderId="81" applyNumberFormat="0" applyFill="0" applyAlignment="0" applyProtection="0"/>
    <xf numFmtId="0" fontId="91" fillId="0" borderId="81" applyNumberFormat="0" applyFill="0" applyAlignment="0" applyProtection="0"/>
    <xf numFmtId="187" fontId="91" fillId="0" borderId="81" applyNumberFormat="0" applyFill="0" applyAlignment="0" applyProtection="0"/>
    <xf numFmtId="0" fontId="91" fillId="0" borderId="81" applyNumberFormat="0" applyFill="0" applyAlignment="0" applyProtection="0"/>
    <xf numFmtId="0" fontId="91" fillId="0" borderId="81" applyNumberFormat="0" applyFill="0" applyAlignment="0" applyProtection="0"/>
    <xf numFmtId="187" fontId="91" fillId="0" borderId="81" applyNumberFormat="0" applyFill="0" applyAlignment="0" applyProtection="0"/>
    <xf numFmtId="188" fontId="91" fillId="0" borderId="81" applyNumberFormat="0" applyFill="0" applyAlignment="0" applyProtection="0"/>
    <xf numFmtId="187" fontId="91" fillId="0" borderId="81" applyNumberFormat="0" applyFill="0" applyAlignment="0" applyProtection="0"/>
    <xf numFmtId="187" fontId="91" fillId="0" borderId="81" applyNumberFormat="0" applyFill="0" applyAlignment="0" applyProtection="0"/>
    <xf numFmtId="188" fontId="91" fillId="0" borderId="81" applyNumberFormat="0" applyFill="0" applyAlignment="0" applyProtection="0"/>
    <xf numFmtId="187" fontId="91" fillId="0" borderId="81" applyNumberFormat="0" applyFill="0" applyAlignment="0" applyProtection="0"/>
    <xf numFmtId="187" fontId="91" fillId="0" borderId="81" applyNumberFormat="0" applyFill="0" applyAlignment="0" applyProtection="0"/>
    <xf numFmtId="188" fontId="91" fillId="0" borderId="81" applyNumberFormat="0" applyFill="0" applyAlignment="0" applyProtection="0"/>
    <xf numFmtId="187" fontId="91" fillId="0" borderId="81" applyNumberFormat="0" applyFill="0" applyAlignment="0" applyProtection="0"/>
    <xf numFmtId="187" fontId="91" fillId="0" borderId="81" applyNumberFormat="0" applyFill="0" applyAlignment="0" applyProtection="0"/>
    <xf numFmtId="188" fontId="91" fillId="0" borderId="81" applyNumberFormat="0" applyFill="0" applyAlignment="0" applyProtection="0"/>
    <xf numFmtId="187" fontId="91" fillId="0" borderId="81" applyNumberFormat="0" applyFill="0" applyAlignment="0" applyProtection="0"/>
    <xf numFmtId="0" fontId="91" fillId="0" borderId="81" applyNumberFormat="0" applyFill="0" applyAlignment="0" applyProtection="0"/>
    <xf numFmtId="0" fontId="91" fillId="0" borderId="0" applyNumberFormat="0" applyFill="0" applyBorder="0" applyAlignment="0" applyProtection="0"/>
    <xf numFmtId="188" fontId="91" fillId="0" borderId="0" applyNumberFormat="0" applyFill="0" applyBorder="0" applyAlignment="0" applyProtection="0"/>
    <xf numFmtId="0" fontId="91" fillId="0" borderId="0" applyNumberFormat="0" applyFill="0" applyBorder="0" applyAlignment="0" applyProtection="0"/>
    <xf numFmtId="187" fontId="91" fillId="0" borderId="0" applyNumberFormat="0" applyFill="0" applyBorder="0" applyAlignment="0" applyProtection="0"/>
    <xf numFmtId="187" fontId="91" fillId="0" borderId="0" applyNumberFormat="0" applyFill="0" applyBorder="0" applyAlignment="0" applyProtection="0"/>
    <xf numFmtId="187" fontId="91" fillId="0" borderId="0" applyNumberFormat="0" applyFill="0" applyBorder="0" applyAlignment="0" applyProtection="0"/>
    <xf numFmtId="188" fontId="91" fillId="0" borderId="0" applyNumberFormat="0" applyFill="0" applyBorder="0" applyAlignment="0" applyProtection="0"/>
    <xf numFmtId="187" fontId="91" fillId="0" borderId="0" applyNumberFormat="0" applyFill="0" applyBorder="0" applyAlignment="0" applyProtection="0"/>
    <xf numFmtId="187" fontId="91" fillId="0" borderId="0" applyNumberFormat="0" applyFill="0" applyBorder="0" applyAlignment="0" applyProtection="0"/>
    <xf numFmtId="188" fontId="91" fillId="0" borderId="0" applyNumberFormat="0" applyFill="0" applyBorder="0" applyAlignment="0" applyProtection="0"/>
    <xf numFmtId="187" fontId="91" fillId="0" borderId="0" applyNumberFormat="0" applyFill="0" applyBorder="0" applyAlignment="0" applyProtection="0"/>
    <xf numFmtId="187" fontId="91" fillId="0" borderId="0" applyNumberFormat="0" applyFill="0" applyBorder="0" applyAlignment="0" applyProtection="0"/>
    <xf numFmtId="188" fontId="91" fillId="0" borderId="0" applyNumberFormat="0" applyFill="0" applyBorder="0" applyAlignment="0" applyProtection="0"/>
    <xf numFmtId="187" fontId="91" fillId="0" borderId="0" applyNumberFormat="0" applyFill="0" applyBorder="0" applyAlignment="0" applyProtection="0"/>
    <xf numFmtId="187" fontId="91" fillId="0" borderId="0" applyNumberFormat="0" applyFill="0" applyBorder="0" applyAlignment="0" applyProtection="0"/>
    <xf numFmtId="188" fontId="91" fillId="0" borderId="0" applyNumberFormat="0" applyFill="0" applyBorder="0" applyAlignment="0" applyProtection="0"/>
    <xf numFmtId="187" fontId="91" fillId="0" borderId="0" applyNumberFormat="0" applyFill="0" applyBorder="0" applyAlignment="0" applyProtection="0"/>
    <xf numFmtId="0" fontId="91" fillId="0" borderId="0" applyNumberFormat="0" applyFill="0" applyBorder="0" applyAlignment="0" applyProtection="0"/>
    <xf numFmtId="37" fontId="92" fillId="0" borderId="0"/>
    <xf numFmtId="187" fontId="93" fillId="0" borderId="0"/>
    <xf numFmtId="0" fontId="93" fillId="0" borderId="0"/>
    <xf numFmtId="187" fontId="93" fillId="0" borderId="0"/>
    <xf numFmtId="187" fontId="88" fillId="0" borderId="0"/>
    <xf numFmtId="0" fontId="88" fillId="0" borderId="0"/>
    <xf numFmtId="187" fontId="88" fillId="0" borderId="0"/>
    <xf numFmtId="187" fontId="94" fillId="0" borderId="0"/>
    <xf numFmtId="0" fontId="94" fillId="0" borderId="0"/>
    <xf numFmtId="187" fontId="94" fillId="0" borderId="0"/>
    <xf numFmtId="187" fontId="95" fillId="0" borderId="0"/>
    <xf numFmtId="0" fontId="95" fillId="0" borderId="0"/>
    <xf numFmtId="187" fontId="95" fillId="0" borderId="0"/>
    <xf numFmtId="187" fontId="96" fillId="0" borderId="0"/>
    <xf numFmtId="0" fontId="96" fillId="0" borderId="0"/>
    <xf numFmtId="187" fontId="96" fillId="0" borderId="0"/>
    <xf numFmtId="187" fontId="97" fillId="0" borderId="0"/>
    <xf numFmtId="0" fontId="97" fillId="0" borderId="0"/>
    <xf numFmtId="187" fontId="97" fillId="0" borderId="0"/>
    <xf numFmtId="0" fontId="96" fillId="118" borderId="75" applyFont="0" applyBorder="0">
      <alignment horizontal="center" wrapText="1"/>
    </xf>
    <xf numFmtId="3" fontId="54" fillId="119" borderId="73" applyFont="0" applyProtection="0">
      <alignment horizontal="right" vertical="center"/>
    </xf>
    <xf numFmtId="9" fontId="54" fillId="119" borderId="73" applyFont="0" applyProtection="0">
      <alignment horizontal="right" vertical="center"/>
    </xf>
    <xf numFmtId="0" fontId="54" fillId="119" borderId="75" applyNumberFormat="0" applyFont="0" applyBorder="0" applyProtection="0">
      <alignment horizontal="left" vertical="center"/>
    </xf>
    <xf numFmtId="187" fontId="54" fillId="0" borderId="0">
      <alignment horizontal="center"/>
    </xf>
    <xf numFmtId="0" fontId="54" fillId="0" borderId="0">
      <alignment horizontal="center"/>
    </xf>
    <xf numFmtId="187" fontId="54" fillId="0" borderId="0">
      <alignment horizontal="center"/>
    </xf>
    <xf numFmtId="187" fontId="98" fillId="0" borderId="0" applyNumberFormat="0" applyFill="0" applyBorder="0" applyAlignment="0" applyProtection="0">
      <alignment vertical="top"/>
      <protection locked="0"/>
    </xf>
    <xf numFmtId="188" fontId="98" fillId="0" borderId="0" applyNumberFormat="0" applyFill="0" applyBorder="0" applyAlignment="0" applyProtection="0">
      <alignment vertical="top"/>
      <protection locked="0"/>
    </xf>
    <xf numFmtId="187" fontId="98" fillId="0" borderId="0" applyNumberFormat="0" applyFill="0" applyBorder="0" applyAlignment="0" applyProtection="0">
      <alignment vertical="top"/>
      <protection locked="0"/>
    </xf>
    <xf numFmtId="0" fontId="100" fillId="91" borderId="1" applyNumberFormat="0" applyAlignment="0" applyProtection="0"/>
    <xf numFmtId="0" fontId="101" fillId="57" borderId="67"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187" fontId="102"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187" fontId="102"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188" fontId="102"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1" fillId="57" borderId="67"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1" fillId="57" borderId="67"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1" fillId="57" borderId="67"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1" fillId="57" borderId="67"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1" fillId="57" borderId="67"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1" fillId="57" borderId="67"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1" fillId="57" borderId="67"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187" fontId="102" fillId="91" borderId="1" applyNumberFormat="0" applyAlignment="0" applyProtection="0"/>
    <xf numFmtId="188" fontId="102" fillId="91" borderId="1" applyNumberFormat="0" applyAlignment="0" applyProtection="0"/>
    <xf numFmtId="187" fontId="102" fillId="91" borderId="1" applyNumberFormat="0" applyAlignment="0" applyProtection="0"/>
    <xf numFmtId="187" fontId="102" fillId="91" borderId="1" applyNumberFormat="0" applyAlignment="0" applyProtection="0"/>
    <xf numFmtId="188" fontId="102" fillId="91" borderId="1" applyNumberFormat="0" applyAlignment="0" applyProtection="0"/>
    <xf numFmtId="187" fontId="102" fillId="91" borderId="1" applyNumberFormat="0" applyAlignment="0" applyProtection="0"/>
    <xf numFmtId="187" fontId="102" fillId="91" borderId="1" applyNumberFormat="0" applyAlignment="0" applyProtection="0"/>
    <xf numFmtId="188" fontId="102" fillId="91" borderId="1" applyNumberFormat="0" applyAlignment="0" applyProtection="0"/>
    <xf numFmtId="187" fontId="102" fillId="91" borderId="1" applyNumberFormat="0" applyAlignment="0" applyProtection="0"/>
    <xf numFmtId="187" fontId="102" fillId="91" borderId="1" applyNumberFormat="0" applyAlignment="0" applyProtection="0"/>
    <xf numFmtId="188" fontId="102" fillId="91" borderId="1" applyNumberFormat="0" applyAlignment="0" applyProtection="0"/>
    <xf numFmtId="187" fontId="102" fillId="91" borderId="1" applyNumberFormat="0" applyAlignment="0" applyProtection="0"/>
    <xf numFmtId="0" fontId="100" fillId="91" borderId="1" applyNumberFormat="0" applyAlignment="0" applyProtection="0"/>
    <xf numFmtId="3" fontId="54" fillId="120" borderId="73" applyFont="0">
      <alignment horizontal="right" vertical="center"/>
      <protection locked="0"/>
    </xf>
    <xf numFmtId="190" fontId="71" fillId="0" borderId="0" applyFill="0" applyBorder="0" applyAlignment="0"/>
    <xf numFmtId="172" fontId="71" fillId="0" borderId="0" applyFill="0" applyBorder="0" applyAlignment="0"/>
    <xf numFmtId="190" fontId="71" fillId="0" borderId="0" applyFill="0" applyBorder="0" applyAlignment="0"/>
    <xf numFmtId="193" fontId="71" fillId="0" borderId="0" applyFill="0" applyBorder="0" applyAlignment="0"/>
    <xf numFmtId="172" fontId="71" fillId="0" borderId="0" applyFill="0" applyBorder="0" applyAlignment="0"/>
    <xf numFmtId="0" fontId="103" fillId="0" borderId="82" applyNumberFormat="0" applyFill="0" applyAlignment="0" applyProtection="0"/>
    <xf numFmtId="0" fontId="104" fillId="0" borderId="69" applyNumberFormat="0" applyFill="0" applyAlignment="0" applyProtection="0"/>
    <xf numFmtId="187" fontId="105" fillId="0" borderId="82" applyNumberFormat="0" applyFill="0" applyAlignment="0" applyProtection="0"/>
    <xf numFmtId="187" fontId="105" fillId="0" borderId="82" applyNumberFormat="0" applyFill="0" applyAlignment="0" applyProtection="0"/>
    <xf numFmtId="188" fontId="105" fillId="0" borderId="82" applyNumberFormat="0" applyFill="0" applyAlignment="0" applyProtection="0"/>
    <xf numFmtId="0" fontId="103" fillId="0" borderId="82" applyNumberFormat="0" applyFill="0" applyAlignment="0" applyProtection="0"/>
    <xf numFmtId="0" fontId="104" fillId="0" borderId="69" applyNumberFormat="0" applyFill="0" applyAlignment="0" applyProtection="0"/>
    <xf numFmtId="0" fontId="104" fillId="0" borderId="69" applyNumberFormat="0" applyFill="0" applyAlignment="0" applyProtection="0"/>
    <xf numFmtId="0" fontId="104" fillId="0" borderId="69" applyNumberFormat="0" applyFill="0" applyAlignment="0" applyProtection="0"/>
    <xf numFmtId="0" fontId="104" fillId="0" borderId="69" applyNumberFormat="0" applyFill="0" applyAlignment="0" applyProtection="0"/>
    <xf numFmtId="0" fontId="104" fillId="0" borderId="69" applyNumberFormat="0" applyFill="0" applyAlignment="0" applyProtection="0"/>
    <xf numFmtId="0" fontId="104" fillId="0" borderId="69" applyNumberFormat="0" applyFill="0" applyAlignment="0" applyProtection="0"/>
    <xf numFmtId="0" fontId="104" fillId="0" borderId="69" applyNumberFormat="0" applyFill="0" applyAlignment="0" applyProtection="0"/>
    <xf numFmtId="187" fontId="105" fillId="0" borderId="82" applyNumberFormat="0" applyFill="0" applyAlignment="0" applyProtection="0"/>
    <xf numFmtId="188" fontId="105" fillId="0" borderId="82" applyNumberFormat="0" applyFill="0" applyAlignment="0" applyProtection="0"/>
    <xf numFmtId="187" fontId="105" fillId="0" borderId="82" applyNumberFormat="0" applyFill="0" applyAlignment="0" applyProtection="0"/>
    <xf numFmtId="187" fontId="105" fillId="0" borderId="82" applyNumberFormat="0" applyFill="0" applyAlignment="0" applyProtection="0"/>
    <xf numFmtId="188" fontId="105" fillId="0" borderId="82" applyNumberFormat="0" applyFill="0" applyAlignment="0" applyProtection="0"/>
    <xf numFmtId="187" fontId="105" fillId="0" borderId="82" applyNumberFormat="0" applyFill="0" applyAlignment="0" applyProtection="0"/>
    <xf numFmtId="187" fontId="105" fillId="0" borderId="82" applyNumberFormat="0" applyFill="0" applyAlignment="0" applyProtection="0"/>
    <xf numFmtId="188" fontId="105" fillId="0" borderId="82" applyNumberFormat="0" applyFill="0" applyAlignment="0" applyProtection="0"/>
    <xf numFmtId="187" fontId="105" fillId="0" borderId="82" applyNumberFormat="0" applyFill="0" applyAlignment="0" applyProtection="0"/>
    <xf numFmtId="187" fontId="105" fillId="0" borderId="82" applyNumberFormat="0" applyFill="0" applyAlignment="0" applyProtection="0"/>
    <xf numFmtId="188" fontId="105" fillId="0" borderId="82" applyNumberFormat="0" applyFill="0" applyAlignment="0" applyProtection="0"/>
    <xf numFmtId="187" fontId="105" fillId="0" borderId="82" applyNumberFormat="0" applyFill="0" applyAlignment="0" applyProtection="0"/>
    <xf numFmtId="0" fontId="103" fillId="0" borderId="82" applyNumberFormat="0" applyFill="0" applyAlignment="0" applyProtection="0"/>
    <xf numFmtId="187" fontId="54" fillId="0" borderId="0">
      <alignment horizontal="center"/>
    </xf>
    <xf numFmtId="0" fontId="54" fillId="0" borderId="0">
      <alignment horizontal="center"/>
    </xf>
    <xf numFmtId="187" fontId="54" fillId="0" borderId="0">
      <alignment horizontal="center"/>
    </xf>
    <xf numFmtId="0" fontId="106" fillId="121" borderId="0" applyNumberFormat="0" applyBorder="0" applyAlignment="0" applyProtection="0"/>
    <xf numFmtId="0" fontId="107" fillId="56" borderId="0" applyNumberFormat="0" applyBorder="0" applyAlignment="0" applyProtection="0"/>
    <xf numFmtId="187" fontId="108" fillId="121" borderId="0" applyNumberFormat="0" applyBorder="0" applyAlignment="0" applyProtection="0"/>
    <xf numFmtId="187" fontId="108" fillId="121" borderId="0" applyNumberFormat="0" applyBorder="0" applyAlignment="0" applyProtection="0"/>
    <xf numFmtId="188" fontId="108" fillId="121" borderId="0" applyNumberFormat="0" applyBorder="0" applyAlignment="0" applyProtection="0"/>
    <xf numFmtId="0" fontId="106" fillId="121"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87" fontId="108" fillId="121" borderId="0" applyNumberFormat="0" applyBorder="0" applyAlignment="0" applyProtection="0"/>
    <xf numFmtId="188" fontId="108" fillId="121" borderId="0" applyNumberFormat="0" applyBorder="0" applyAlignment="0" applyProtection="0"/>
    <xf numFmtId="187" fontId="108" fillId="121" borderId="0" applyNumberFormat="0" applyBorder="0" applyAlignment="0" applyProtection="0"/>
    <xf numFmtId="187" fontId="108" fillId="121" borderId="0" applyNumberFormat="0" applyBorder="0" applyAlignment="0" applyProtection="0"/>
    <xf numFmtId="188" fontId="108" fillId="121" borderId="0" applyNumberFormat="0" applyBorder="0" applyAlignment="0" applyProtection="0"/>
    <xf numFmtId="187" fontId="108" fillId="121" borderId="0" applyNumberFormat="0" applyBorder="0" applyAlignment="0" applyProtection="0"/>
    <xf numFmtId="187" fontId="108" fillId="121" borderId="0" applyNumberFormat="0" applyBorder="0" applyAlignment="0" applyProtection="0"/>
    <xf numFmtId="188" fontId="108" fillId="121" borderId="0" applyNumberFormat="0" applyBorder="0" applyAlignment="0" applyProtection="0"/>
    <xf numFmtId="187" fontId="108" fillId="121" borderId="0" applyNumberFormat="0" applyBorder="0" applyAlignment="0" applyProtection="0"/>
    <xf numFmtId="187" fontId="108" fillId="121" borderId="0" applyNumberFormat="0" applyBorder="0" applyAlignment="0" applyProtection="0"/>
    <xf numFmtId="188" fontId="108" fillId="121" borderId="0" applyNumberFormat="0" applyBorder="0" applyAlignment="0" applyProtection="0"/>
    <xf numFmtId="187" fontId="108" fillId="121" borderId="0" applyNumberFormat="0" applyBorder="0" applyAlignment="0" applyProtection="0"/>
    <xf numFmtId="0" fontId="106" fillId="121" borderId="0" applyNumberFormat="0" applyBorder="0" applyAlignment="0" applyProtection="0"/>
    <xf numFmtId="187" fontId="61" fillId="0" borderId="83"/>
    <xf numFmtId="188" fontId="61" fillId="0" borderId="83"/>
    <xf numFmtId="187" fontId="61" fillId="0" borderId="83"/>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54" fillId="0" borderId="0"/>
    <xf numFmtId="0" fontId="54"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0" fontId="1" fillId="0" borderId="0"/>
    <xf numFmtId="0" fontId="1" fillId="0" borderId="0"/>
    <xf numFmtId="0" fontId="1" fillId="0" borderId="0"/>
    <xf numFmtId="0"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0" fontId="1" fillId="0" borderId="0"/>
    <xf numFmtId="0" fontId="1" fillId="0" borderId="0"/>
    <xf numFmtId="0" fontId="1" fillId="0" borderId="0"/>
    <xf numFmtId="0"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0" fontId="1" fillId="0" borderId="0"/>
    <xf numFmtId="0" fontId="1" fillId="0" borderId="0"/>
    <xf numFmtId="0" fontId="1" fillId="0" borderId="0"/>
    <xf numFmtId="0"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1" fillId="0" borderId="0"/>
    <xf numFmtId="196" fontId="1" fillId="0" borderId="0"/>
    <xf numFmtId="196" fontId="1" fillId="0" borderId="0"/>
    <xf numFmtId="196"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5"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5" fillId="0" borderId="0"/>
    <xf numFmtId="0" fontId="54" fillId="0" borderId="0"/>
    <xf numFmtId="0" fontId="55" fillId="0" borderId="0"/>
    <xf numFmtId="0" fontId="54" fillId="0" borderId="0"/>
    <xf numFmtId="0" fontId="55" fillId="0" borderId="0"/>
    <xf numFmtId="0" fontId="54" fillId="0" borderId="0"/>
    <xf numFmtId="0" fontId="55" fillId="0" borderId="0"/>
    <xf numFmtId="0" fontId="54" fillId="0" borderId="0"/>
    <xf numFmtId="0" fontId="55" fillId="0" borderId="0"/>
    <xf numFmtId="0" fontId="54" fillId="0" borderId="0"/>
    <xf numFmtId="0" fontId="55" fillId="0" borderId="0"/>
    <xf numFmtId="0" fontId="55"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54" fillId="0" borderId="0"/>
    <xf numFmtId="0" fontId="55"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5" fillId="0" borderId="0"/>
    <xf numFmtId="0" fontId="54" fillId="0" borderId="0"/>
    <xf numFmtId="0" fontId="55" fillId="0" borderId="0"/>
    <xf numFmtId="0" fontId="54"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0" fontId="54"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7"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0" fontId="54" fillId="0" borderId="0"/>
    <xf numFmtId="0" fontId="54" fillId="0" borderId="0"/>
    <xf numFmtId="0" fontId="54" fillId="0" borderId="0"/>
    <xf numFmtId="0" fontId="109" fillId="0" borderId="0"/>
    <xf numFmtId="197" fontId="54" fillId="0" borderId="0"/>
    <xf numFmtId="196" fontId="63" fillId="0" borderId="0"/>
    <xf numFmtId="0" fontId="109"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10" fillId="0" borderId="0"/>
    <xf numFmtId="0" fontId="110" fillId="0" borderId="0"/>
    <xf numFmtId="0" fontId="109" fillId="0" borderId="0"/>
    <xf numFmtId="196" fontId="63" fillId="0" borderId="0"/>
    <xf numFmtId="196" fontId="54" fillId="0" borderId="0"/>
    <xf numFmtId="196" fontId="54" fillId="0" borderId="0"/>
    <xf numFmtId="0" fontId="54" fillId="0" borderId="0"/>
    <xf numFmtId="0" fontId="54" fillId="0" borderId="0"/>
    <xf numFmtId="196"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54" fillId="0" borderId="0"/>
    <xf numFmtId="0" fontId="63" fillId="0" borderId="0"/>
    <xf numFmtId="0" fontId="54" fillId="0" borderId="0"/>
    <xf numFmtId="0" fontId="63" fillId="0" borderId="0"/>
    <xf numFmtId="0" fontId="54" fillId="0" borderId="0"/>
    <xf numFmtId="0" fontId="63" fillId="0" borderId="0"/>
    <xf numFmtId="0" fontId="54" fillId="0" borderId="0"/>
    <xf numFmtId="0" fontId="63" fillId="0" borderId="0"/>
    <xf numFmtId="0" fontId="54" fillId="0" borderId="0"/>
    <xf numFmtId="0" fontId="63" fillId="0" borderId="0"/>
    <xf numFmtId="0" fontId="54" fillId="0" borderId="0"/>
    <xf numFmtId="196" fontId="1" fillId="0" borderId="0"/>
    <xf numFmtId="196" fontId="1"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1" fillId="0" borderId="0"/>
    <xf numFmtId="196" fontId="1"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63" fillId="0" borderId="0"/>
    <xf numFmtId="0" fontId="54" fillId="0" borderId="0"/>
    <xf numFmtId="196" fontId="1" fillId="0" borderId="0"/>
    <xf numFmtId="196" fontId="1"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4"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4" fillId="0" borderId="0"/>
    <xf numFmtId="0" fontId="54" fillId="0" borderId="0"/>
    <xf numFmtId="0" fontId="54" fillId="0" borderId="0"/>
    <xf numFmtId="196" fontId="63" fillId="0" borderId="0"/>
    <xf numFmtId="0" fontId="54" fillId="0" borderId="0"/>
    <xf numFmtId="0" fontId="54" fillId="0" borderId="0"/>
    <xf numFmtId="0" fontId="54"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63" fillId="0" borderId="0"/>
    <xf numFmtId="0" fontId="54" fillId="0" borderId="0"/>
    <xf numFmtId="187" fontId="54" fillId="0" borderId="0"/>
    <xf numFmtId="196"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87" fontId="54" fillId="0" borderId="0"/>
    <xf numFmtId="196" fontId="1" fillId="0" borderId="0"/>
    <xf numFmtId="196" fontId="1" fillId="0" borderId="0"/>
    <xf numFmtId="196" fontId="1" fillId="0" borderId="0"/>
    <xf numFmtId="196"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99"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96" fontId="1" fillId="0" borderId="0"/>
    <xf numFmtId="196" fontId="1" fillId="0" borderId="0"/>
    <xf numFmtId="196" fontId="1" fillId="0" borderId="0"/>
    <xf numFmtId="196" fontId="1" fillId="0" borderId="0"/>
    <xf numFmtId="187" fontId="54" fillId="0" borderId="0"/>
    <xf numFmtId="196" fontId="54" fillId="0" borderId="0"/>
    <xf numFmtId="196" fontId="54" fillId="0" borderId="0"/>
    <xf numFmtId="187" fontId="54" fillId="0" borderId="0"/>
    <xf numFmtId="196" fontId="54" fillId="0" borderId="0"/>
    <xf numFmtId="196" fontId="54" fillId="0" borderId="0"/>
    <xf numFmtId="196" fontId="54" fillId="0" borderId="0"/>
    <xf numFmtId="196"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54" fillId="0" borderId="0"/>
    <xf numFmtId="196" fontId="1" fillId="0" borderId="0"/>
    <xf numFmtId="196"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54" fillId="0" borderId="0"/>
    <xf numFmtId="196" fontId="54" fillId="0" borderId="0"/>
    <xf numFmtId="196" fontId="54" fillId="0" borderId="0"/>
    <xf numFmtId="196" fontId="54" fillId="0" borderId="0"/>
    <xf numFmtId="196" fontId="54" fillId="0" borderId="0"/>
    <xf numFmtId="196" fontId="54" fillId="0" borderId="0"/>
    <xf numFmtId="196"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54" fillId="0" borderId="0"/>
    <xf numFmtId="196"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3"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4" fillId="0" borderId="0"/>
    <xf numFmtId="0" fontId="54" fillId="0" borderId="0"/>
    <xf numFmtId="0" fontId="1" fillId="0" borderId="0"/>
    <xf numFmtId="0" fontId="1" fillId="0" borderId="0"/>
    <xf numFmtId="0" fontId="1" fillId="0" borderId="0"/>
    <xf numFmtId="0" fontId="1" fillId="0" borderId="0"/>
    <xf numFmtId="187"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63"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63"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96"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96" fontId="63" fillId="0" borderId="0"/>
    <xf numFmtId="0" fontId="6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187" fontId="63" fillId="0" borderId="0"/>
    <xf numFmtId="0" fontId="63" fillId="0" borderId="0"/>
    <xf numFmtId="187" fontId="63" fillId="0" borderId="0"/>
    <xf numFmtId="0" fontId="63"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63" fillId="0" borderId="0"/>
    <xf numFmtId="0" fontId="63" fillId="0" borderId="0"/>
    <xf numFmtId="0" fontId="63" fillId="0" borderId="0"/>
    <xf numFmtId="0" fontId="63" fillId="0" borderId="0"/>
    <xf numFmtId="0" fontId="63" fillId="0" borderId="0"/>
    <xf numFmtId="196" fontId="63" fillId="0" borderId="0"/>
    <xf numFmtId="0" fontId="6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63" fillId="0" borderId="0"/>
    <xf numFmtId="187" fontId="63" fillId="0" borderId="0"/>
    <xf numFmtId="0" fontId="63" fillId="0" borderId="0"/>
    <xf numFmtId="0" fontId="63" fillId="0" borderId="0"/>
    <xf numFmtId="0" fontId="54" fillId="0" borderId="0"/>
    <xf numFmtId="196"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96" fontId="63" fillId="0" borderId="0"/>
    <xf numFmtId="0" fontId="6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62"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63"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87" fontId="62" fillId="0" borderId="0"/>
    <xf numFmtId="196" fontId="63" fillId="0" borderId="0"/>
    <xf numFmtId="196" fontId="63" fillId="0" borderId="0"/>
    <xf numFmtId="0" fontId="54" fillId="0" borderId="0"/>
    <xf numFmtId="196" fontId="1" fillId="0" borderId="0"/>
    <xf numFmtId="196" fontId="1" fillId="0" borderId="0"/>
    <xf numFmtId="196" fontId="1" fillId="0" borderId="0"/>
    <xf numFmtId="196"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63"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63"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63"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63" fillId="0" borderId="0"/>
    <xf numFmtId="196" fontId="63" fillId="0" borderId="0"/>
    <xf numFmtId="196" fontId="63" fillId="0" borderId="0"/>
    <xf numFmtId="196" fontId="63" fillId="0" borderId="0"/>
    <xf numFmtId="196" fontId="6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54"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0" fontId="63"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0" fontId="54"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60" fillId="0" borderId="0"/>
    <xf numFmtId="0" fontId="63" fillId="0" borderId="0"/>
    <xf numFmtId="0" fontId="54" fillId="0" borderId="0"/>
    <xf numFmtId="0" fontId="62" fillId="0" borderId="0"/>
    <xf numFmtId="187" fontId="60" fillId="0" borderId="0"/>
    <xf numFmtId="0" fontId="54" fillId="0" borderId="0"/>
    <xf numFmtId="0" fontId="1" fillId="0" borderId="0"/>
    <xf numFmtId="0" fontId="1" fillId="0" borderId="0"/>
    <xf numFmtId="196"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63" fillId="0" borderId="0"/>
    <xf numFmtId="0" fontId="63" fillId="0" borderId="0"/>
    <xf numFmtId="0" fontId="63" fillId="0" borderId="0"/>
    <xf numFmtId="0" fontId="63" fillId="0" borderId="0"/>
    <xf numFmtId="0" fontId="63" fillId="0" borderId="0"/>
    <xf numFmtId="196" fontId="63" fillId="0" borderId="0"/>
    <xf numFmtId="0" fontId="6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7" fillId="0" borderId="0"/>
    <xf numFmtId="196" fontId="54" fillId="0" borderId="0"/>
    <xf numFmtId="0" fontId="63" fillId="0" borderId="0"/>
    <xf numFmtId="0" fontId="63" fillId="0" borderId="0"/>
    <xf numFmtId="187" fontId="60" fillId="0" borderId="0"/>
    <xf numFmtId="0" fontId="99" fillId="0" borderId="0"/>
    <xf numFmtId="0" fontId="54" fillId="0" borderId="0"/>
    <xf numFmtId="187" fontId="60" fillId="0" borderId="0"/>
    <xf numFmtId="0" fontId="1" fillId="0" borderId="0"/>
    <xf numFmtId="196"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96" fontId="63" fillId="0" borderId="0"/>
    <xf numFmtId="0" fontId="6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3" fillId="0" borderId="0"/>
    <xf numFmtId="187" fontId="60" fillId="0" borderId="0"/>
    <xf numFmtId="187" fontId="60" fillId="0" borderId="0"/>
    <xf numFmtId="0" fontId="1" fillId="0" borderId="0"/>
    <xf numFmtId="196" fontId="63" fillId="0" borderId="0"/>
    <xf numFmtId="196" fontId="63" fillId="0" borderId="0"/>
    <xf numFmtId="196" fontId="54" fillId="0" borderId="0"/>
    <xf numFmtId="0" fontId="54" fillId="0" borderId="0"/>
    <xf numFmtId="196" fontId="54" fillId="0" borderId="0"/>
    <xf numFmtId="0" fontId="54" fillId="0" borderId="0"/>
    <xf numFmtId="196" fontId="54" fillId="0" borderId="0"/>
    <xf numFmtId="0" fontId="54" fillId="0" borderId="0"/>
    <xf numFmtId="0" fontId="9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2" fillId="0" borderId="0"/>
    <xf numFmtId="0" fontId="54" fillId="0" borderId="0"/>
    <xf numFmtId="0" fontId="54" fillId="0" borderId="0"/>
    <xf numFmtId="0" fontId="63" fillId="0" borderId="0"/>
    <xf numFmtId="187" fontId="60" fillId="0" borderId="0"/>
    <xf numFmtId="187" fontId="60" fillId="0" borderId="0"/>
    <xf numFmtId="0" fontId="1" fillId="0" borderId="0"/>
    <xf numFmtId="196" fontId="63" fillId="0" borderId="0"/>
    <xf numFmtId="196" fontId="63" fillId="0" borderId="0"/>
    <xf numFmtId="0" fontId="9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54" fillId="0" borderId="0"/>
    <xf numFmtId="187"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3" fillId="0" borderId="0"/>
    <xf numFmtId="196" fontId="63" fillId="0" borderId="0"/>
    <xf numFmtId="0" fontId="10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09" fillId="0" borderId="0"/>
    <xf numFmtId="196" fontId="63" fillId="0" borderId="0"/>
    <xf numFmtId="0" fontId="109"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7"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09" fillId="0" borderId="0"/>
    <xf numFmtId="196" fontId="54"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54" fillId="0" borderId="0"/>
    <xf numFmtId="196" fontId="54" fillId="0" borderId="0"/>
    <xf numFmtId="196" fontId="54" fillId="0" borderId="0"/>
    <xf numFmtId="196" fontId="54" fillId="0" borderId="0"/>
    <xf numFmtId="196" fontId="54" fillId="0" borderId="0"/>
    <xf numFmtId="196" fontId="54" fillId="0" borderId="0"/>
    <xf numFmtId="196" fontId="54" fillId="0" borderId="0"/>
    <xf numFmtId="0" fontId="109"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187"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0" fontId="54"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54" fillId="0" borderId="0"/>
    <xf numFmtId="0" fontId="54" fillId="0" borderId="0"/>
    <xf numFmtId="0" fontId="70" fillId="118" borderId="74" applyBorder="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70" fillId="118" borderId="74" applyBorder="0"/>
    <xf numFmtId="0" fontId="54" fillId="0" borderId="0"/>
    <xf numFmtId="0" fontId="54" fillId="0" borderId="0"/>
    <xf numFmtId="0" fontId="54" fillId="0" borderId="0"/>
    <xf numFmtId="0" fontId="54" fillId="0" borderId="0"/>
    <xf numFmtId="196" fontId="1" fillId="0" borderId="0"/>
    <xf numFmtId="196" fontId="1" fillId="0" borderId="0"/>
    <xf numFmtId="196" fontId="1" fillId="0" borderId="0"/>
    <xf numFmtId="196" fontId="1" fillId="0" borderId="0"/>
    <xf numFmtId="0" fontId="54" fillId="0" borderId="0"/>
    <xf numFmtId="0" fontId="54" fillId="0" borderId="0"/>
    <xf numFmtId="196" fontId="1" fillId="0" borderId="0"/>
    <xf numFmtId="196" fontId="1" fillId="0" borderId="0"/>
    <xf numFmtId="196" fontId="1" fillId="0" borderId="0"/>
    <xf numFmtId="19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4" fillId="0" borderId="0"/>
    <xf numFmtId="0" fontId="57" fillId="0" borderId="0"/>
    <xf numFmtId="0" fontId="54" fillId="0" borderId="0"/>
    <xf numFmtId="0" fontId="57" fillId="0" borderId="0"/>
    <xf numFmtId="0" fontId="54" fillId="0" borderId="0"/>
    <xf numFmtId="0" fontId="57" fillId="0" borderId="0"/>
    <xf numFmtId="0" fontId="54" fillId="0" borderId="0"/>
    <xf numFmtId="0" fontId="57" fillId="0" borderId="0"/>
    <xf numFmtId="0" fontId="54" fillId="0" borderId="0"/>
    <xf numFmtId="196" fontId="61" fillId="0" borderId="0"/>
    <xf numFmtId="0" fontId="57"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61" fillId="0" borderId="0"/>
    <xf numFmtId="0" fontId="61" fillId="0" borderId="0"/>
    <xf numFmtId="0" fontId="61" fillId="0" borderId="0"/>
    <xf numFmtId="0" fontId="61" fillId="0" borderId="0"/>
    <xf numFmtId="196" fontId="57" fillId="0" borderId="0"/>
    <xf numFmtId="0" fontId="61" fillId="0" borderId="0"/>
    <xf numFmtId="196" fontId="61" fillId="0" borderId="0"/>
    <xf numFmtId="0" fontId="61" fillId="0" borderId="0"/>
    <xf numFmtId="0" fontId="54" fillId="0" borderId="0"/>
    <xf numFmtId="0" fontId="6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196" fontId="61" fillId="0" borderId="0"/>
    <xf numFmtId="196" fontId="57" fillId="0" borderId="0"/>
    <xf numFmtId="196" fontId="61" fillId="0" borderId="0"/>
    <xf numFmtId="196" fontId="61" fillId="0" borderId="0"/>
    <xf numFmtId="196" fontId="61" fillId="0" borderId="0"/>
    <xf numFmtId="196" fontId="61" fillId="0" borderId="0"/>
    <xf numFmtId="196" fontId="61" fillId="0" borderId="0"/>
    <xf numFmtId="196" fontId="61" fillId="0" borderId="0"/>
    <xf numFmtId="196" fontId="61" fillId="0" borderId="0"/>
    <xf numFmtId="196" fontId="61" fillId="0" borderId="0"/>
    <xf numFmtId="196" fontId="57" fillId="0" borderId="0"/>
    <xf numFmtId="196" fontId="57" fillId="0" borderId="0"/>
    <xf numFmtId="196" fontId="57" fillId="0" borderId="0"/>
    <xf numFmtId="196" fontId="57" fillId="0" borderId="0"/>
    <xf numFmtId="196" fontId="57" fillId="0" borderId="0"/>
    <xf numFmtId="196" fontId="57"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09"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61" fillId="0" borderId="0"/>
    <xf numFmtId="0" fontId="61" fillId="0" borderId="0"/>
    <xf numFmtId="187" fontId="61" fillId="0" borderId="0"/>
    <xf numFmtId="0" fontId="109" fillId="0" borderId="0"/>
    <xf numFmtId="187"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109" fillId="0" borderId="0"/>
    <xf numFmtId="0" fontId="57" fillId="0" borderId="0"/>
    <xf numFmtId="0" fontId="109" fillId="0" borderId="0"/>
    <xf numFmtId="187" fontId="57" fillId="0" borderId="0"/>
    <xf numFmtId="0" fontId="109" fillId="0" borderId="0"/>
    <xf numFmtId="187" fontId="57" fillId="0" borderId="0"/>
    <xf numFmtId="0" fontId="109"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196" fontId="57"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54"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09" fillId="0" borderId="0"/>
    <xf numFmtId="196" fontId="6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196" fontId="57" fillId="0" borderId="0"/>
    <xf numFmtId="196" fontId="57" fillId="0" borderId="0"/>
    <xf numFmtId="196" fontId="57" fillId="0" borderId="0"/>
    <xf numFmtId="196" fontId="57" fillId="0" borderId="0"/>
    <xf numFmtId="196" fontId="57" fillId="0" borderId="0"/>
    <xf numFmtId="0" fontId="1" fillId="0" borderId="0"/>
    <xf numFmtId="196" fontId="6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1" fillId="0" borderId="0"/>
    <xf numFmtId="196" fontId="61" fillId="0" borderId="0"/>
    <xf numFmtId="196" fontId="61" fillId="0" borderId="0"/>
    <xf numFmtId="196"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54"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54"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19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54" fillId="0" borderId="0"/>
    <xf numFmtId="0" fontId="54" fillId="0" borderId="0"/>
    <xf numFmtId="196" fontId="1" fillId="0" borderId="0"/>
    <xf numFmtId="196" fontId="1" fillId="0" borderId="0"/>
    <xf numFmtId="196" fontId="1" fillId="0" borderId="0"/>
    <xf numFmtId="196" fontId="1" fillId="0" borderId="0"/>
    <xf numFmtId="196" fontId="54" fillId="0" borderId="0"/>
    <xf numFmtId="196" fontId="54" fillId="0" borderId="0"/>
    <xf numFmtId="196" fontId="54" fillId="0" borderId="0"/>
    <xf numFmtId="196" fontId="54" fillId="0" borderId="0"/>
    <xf numFmtId="187" fontId="54" fillId="0" borderId="0"/>
    <xf numFmtId="0" fontId="54" fillId="0" borderId="0"/>
    <xf numFmtId="196" fontId="1" fillId="0" borderId="0"/>
    <xf numFmtId="196" fontId="1" fillId="0" borderId="0"/>
    <xf numFmtId="196" fontId="1" fillId="0" borderId="0"/>
    <xf numFmtId="196" fontId="1" fillId="0" borderId="0"/>
    <xf numFmtId="196" fontId="1" fillId="0" borderId="0"/>
    <xf numFmtId="0" fontId="54" fillId="0" borderId="0"/>
    <xf numFmtId="196" fontId="1" fillId="0" borderId="0"/>
    <xf numFmtId="196" fontId="1" fillId="0" borderId="0"/>
    <xf numFmtId="196"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187" fontId="78" fillId="0" borderId="0"/>
    <xf numFmtId="0" fontId="54" fillId="0" borderId="0"/>
    <xf numFmtId="0" fontId="109" fillId="0" borderId="0"/>
    <xf numFmtId="187" fontId="78" fillId="0" borderId="0"/>
    <xf numFmtId="0" fontId="54" fillId="0" borderId="0"/>
    <xf numFmtId="19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09"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9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1" fillId="0" borderId="0"/>
    <xf numFmtId="0" fontId="54"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96" fontId="54"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54" fillId="0" borderId="0"/>
    <xf numFmtId="0" fontId="10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54" fillId="0" borderId="0"/>
    <xf numFmtId="0" fontId="10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54" fillId="0" borderId="0"/>
    <xf numFmtId="0" fontId="10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9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109"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196" fontId="1" fillId="0" borderId="0"/>
    <xf numFmtId="196" fontId="1" fillId="0" borderId="0"/>
    <xf numFmtId="196" fontId="1" fillId="0" borderId="0"/>
    <xf numFmtId="196" fontId="1" fillId="0" borderId="0"/>
    <xf numFmtId="0" fontId="54"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109" fillId="0" borderId="0"/>
    <xf numFmtId="0" fontId="54" fillId="0" borderId="0"/>
    <xf numFmtId="0" fontId="109"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96" fontId="1" fillId="0" borderId="0"/>
    <xf numFmtId="196" fontId="1" fillId="0" borderId="0"/>
    <xf numFmtId="196" fontId="1" fillId="0" borderId="0"/>
    <xf numFmtId="19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96" fontId="54" fillId="0" borderId="0"/>
    <xf numFmtId="0" fontId="109"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54" fillId="0" borderId="0"/>
    <xf numFmtId="196" fontId="54" fillId="0" borderId="0"/>
    <xf numFmtId="0" fontId="54" fillId="0" borderId="0"/>
    <xf numFmtId="0" fontId="54" fillId="0" borderId="0"/>
    <xf numFmtId="196" fontId="54" fillId="0" borderId="0"/>
    <xf numFmtId="0" fontId="54" fillId="0" borderId="0"/>
    <xf numFmtId="196" fontId="54" fillId="0" borderId="0"/>
    <xf numFmtId="196" fontId="54" fillId="0" borderId="0"/>
    <xf numFmtId="196" fontId="54" fillId="0" borderId="0"/>
    <xf numFmtId="196" fontId="54" fillId="0" borderId="0"/>
    <xf numFmtId="196" fontId="54"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187" fontId="54"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54" fillId="0" borderId="0"/>
    <xf numFmtId="188" fontId="54"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87" fontId="54"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187" fontId="54" fillId="0" borderId="0"/>
    <xf numFmtId="0" fontId="109"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87" fontId="54" fillId="0" borderId="0"/>
    <xf numFmtId="0" fontId="109" fillId="0" borderId="0"/>
    <xf numFmtId="0" fontId="109" fillId="0" borderId="0"/>
    <xf numFmtId="0" fontId="109" fillId="0" borderId="0"/>
    <xf numFmtId="0" fontId="109" fillId="0" borderId="0"/>
    <xf numFmtId="0" fontId="109"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0" fontId="54" fillId="0" borderId="0"/>
    <xf numFmtId="0" fontId="54" fillId="0" borderId="0"/>
    <xf numFmtId="196" fontId="1" fillId="0" borderId="0"/>
    <xf numFmtId="196" fontId="1" fillId="0" borderId="0"/>
    <xf numFmtId="196" fontId="1" fillId="0" borderId="0"/>
    <xf numFmtId="196" fontId="1" fillId="0" borderId="0"/>
    <xf numFmtId="0" fontId="1" fillId="0" borderId="0"/>
    <xf numFmtId="0" fontId="1" fillId="0" borderId="0"/>
    <xf numFmtId="0" fontId="1" fillId="0" borderId="0"/>
    <xf numFmtId="0"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0" fontId="1" fillId="0" borderId="0"/>
    <xf numFmtId="0" fontId="1" fillId="0" borderId="0"/>
    <xf numFmtId="0" fontId="1" fillId="0" borderId="0"/>
    <xf numFmtId="0"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187" fontId="54" fillId="0" borderId="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54" fillId="122" borderId="84" applyNumberFormat="0" applyFont="0" applyAlignment="0" applyProtection="0"/>
    <xf numFmtId="0" fontId="62" fillId="122" borderId="84" applyNumberFormat="0" applyFont="0" applyAlignment="0" applyProtection="0"/>
    <xf numFmtId="187" fontId="54" fillId="0" borderId="0"/>
    <xf numFmtId="0" fontId="62" fillId="122" borderId="84" applyNumberFormat="0" applyFont="0" applyAlignment="0" applyProtection="0"/>
    <xf numFmtId="0" fontId="62"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62" fillId="122" borderId="84" applyNumberFormat="0" applyFont="0" applyAlignment="0" applyProtection="0"/>
    <xf numFmtId="0" fontId="54"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188" fontId="54" fillId="0" borderId="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54" fillId="122" borderId="84" applyNumberFormat="0" applyFont="0" applyAlignment="0" applyProtection="0"/>
    <xf numFmtId="0" fontId="54" fillId="0" borderId="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3" fillId="60" borderId="71"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188" fontId="54" fillId="0" borderId="0"/>
    <xf numFmtId="0" fontId="54" fillId="122" borderId="84" applyNumberFormat="0" applyFont="0" applyAlignment="0" applyProtection="0"/>
    <xf numFmtId="187" fontId="54" fillId="0" borderId="0"/>
    <xf numFmtId="0" fontId="54" fillId="122" borderId="84" applyNumberFormat="0" applyFont="0" applyAlignment="0" applyProtection="0"/>
    <xf numFmtId="187" fontId="54" fillId="0" borderId="0"/>
    <xf numFmtId="0" fontId="54" fillId="122" borderId="84" applyNumberFormat="0" applyFont="0" applyAlignment="0" applyProtection="0"/>
    <xf numFmtId="0" fontId="54" fillId="122" borderId="84" applyNumberFormat="0" applyFont="0" applyAlignment="0" applyProtection="0"/>
    <xf numFmtId="188" fontId="54" fillId="0" borderId="0"/>
    <xf numFmtId="187" fontId="54" fillId="0" borderId="0"/>
    <xf numFmtId="0" fontId="54" fillId="122" borderId="84" applyNumberFormat="0" applyFont="0" applyAlignment="0" applyProtection="0"/>
    <xf numFmtId="187" fontId="54" fillId="0" borderId="0"/>
    <xf numFmtId="0" fontId="54" fillId="122" borderId="84" applyNumberFormat="0" applyFont="0" applyAlignment="0" applyProtection="0"/>
    <xf numFmtId="0" fontId="54" fillId="122" borderId="84" applyNumberFormat="0" applyFont="0" applyAlignment="0" applyProtection="0"/>
    <xf numFmtId="188" fontId="54" fillId="0" borderId="0"/>
    <xf numFmtId="0" fontId="54" fillId="122" borderId="84" applyNumberFormat="0" applyFont="0" applyAlignment="0" applyProtection="0"/>
    <xf numFmtId="187" fontId="54" fillId="0" borderId="0"/>
    <xf numFmtId="0" fontId="54" fillId="122" borderId="84" applyNumberFormat="0" applyFont="0" applyAlignment="0" applyProtection="0"/>
    <xf numFmtId="187" fontId="54" fillId="0" borderId="0"/>
    <xf numFmtId="0" fontId="54" fillId="122" borderId="84" applyNumberFormat="0" applyFont="0" applyAlignment="0" applyProtection="0"/>
    <xf numFmtId="0" fontId="54" fillId="122" borderId="84" applyNumberFormat="0" applyFont="0" applyAlignment="0" applyProtection="0"/>
    <xf numFmtId="188" fontId="54" fillId="0" borderId="0"/>
    <xf numFmtId="187" fontId="54" fillId="0" borderId="0"/>
    <xf numFmtId="187" fontId="54" fillId="0" borderId="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199" fontId="113" fillId="0" borderId="0">
      <alignment horizontal="left"/>
    </xf>
    <xf numFmtId="0" fontId="54" fillId="0" borderId="0"/>
    <xf numFmtId="0" fontId="54" fillId="0" borderId="0"/>
    <xf numFmtId="187" fontId="54" fillId="0" borderId="0"/>
    <xf numFmtId="3" fontId="54" fillId="123" borderId="73" applyFont="0">
      <alignment horizontal="right" vertical="center"/>
      <protection locked="0"/>
    </xf>
    <xf numFmtId="187" fontId="114" fillId="0" borderId="0"/>
    <xf numFmtId="0" fontId="114" fillId="0" borderId="0"/>
    <xf numFmtId="187" fontId="114" fillId="0" borderId="0"/>
    <xf numFmtId="0" fontId="115" fillId="112" borderId="85" applyNumberFormat="0" applyAlignment="0" applyProtection="0"/>
    <xf numFmtId="0" fontId="116" fillId="58" borderId="68"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187" fontId="117"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187" fontId="117"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188" fontId="117"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6" fillId="58" borderId="68"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6" fillId="58" borderId="68"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6" fillId="58" borderId="68"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6" fillId="58" borderId="68"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6" fillId="58" borderId="68"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6" fillId="58" borderId="68"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6" fillId="58" borderId="68"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187" fontId="117" fillId="112" borderId="85" applyNumberFormat="0" applyAlignment="0" applyProtection="0"/>
    <xf numFmtId="188" fontId="117" fillId="112" borderId="85" applyNumberFormat="0" applyAlignment="0" applyProtection="0"/>
    <xf numFmtId="187" fontId="117" fillId="112" borderId="85" applyNumberFormat="0" applyAlignment="0" applyProtection="0"/>
    <xf numFmtId="187" fontId="117" fillId="112" borderId="85" applyNumberFormat="0" applyAlignment="0" applyProtection="0"/>
    <xf numFmtId="188" fontId="117" fillId="112" borderId="85" applyNumberFormat="0" applyAlignment="0" applyProtection="0"/>
    <xf numFmtId="187" fontId="117" fillId="112" borderId="85" applyNumberFormat="0" applyAlignment="0" applyProtection="0"/>
    <xf numFmtId="187" fontId="117" fillId="112" borderId="85" applyNumberFormat="0" applyAlignment="0" applyProtection="0"/>
    <xf numFmtId="188" fontId="117" fillId="112" borderId="85" applyNumberFormat="0" applyAlignment="0" applyProtection="0"/>
    <xf numFmtId="187" fontId="117" fillId="112" borderId="85" applyNumberFormat="0" applyAlignment="0" applyProtection="0"/>
    <xf numFmtId="187" fontId="117" fillId="112" borderId="85" applyNumberFormat="0" applyAlignment="0" applyProtection="0"/>
    <xf numFmtId="188" fontId="117" fillId="112" borderId="85" applyNumberFormat="0" applyAlignment="0" applyProtection="0"/>
    <xf numFmtId="187" fontId="117" fillId="112" borderId="85" applyNumberFormat="0" applyAlignment="0" applyProtection="0"/>
    <xf numFmtId="0" fontId="115" fillId="112" borderId="85" applyNumberFormat="0" applyAlignment="0" applyProtection="0"/>
    <xf numFmtId="0" fontId="60" fillId="0" borderId="0"/>
    <xf numFmtId="192" fontId="71" fillId="0" borderId="0" applyFont="0" applyFill="0" applyBorder="0" applyAlignment="0" applyProtection="0"/>
    <xf numFmtId="200" fontId="7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7"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118" fillId="0" borderId="0" applyFont="0" applyFill="0" applyBorder="0" applyAlignment="0" applyProtection="0"/>
    <xf numFmtId="9" fontId="54"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71" fillId="0" borderId="0" applyFill="0" applyBorder="0" applyAlignment="0"/>
    <xf numFmtId="172" fontId="71" fillId="0" borderId="0" applyFill="0" applyBorder="0" applyAlignment="0"/>
    <xf numFmtId="190" fontId="71" fillId="0" borderId="0" applyFill="0" applyBorder="0" applyAlignment="0"/>
    <xf numFmtId="193" fontId="71" fillId="0" borderId="0" applyFill="0" applyBorder="0" applyAlignment="0"/>
    <xf numFmtId="172" fontId="71" fillId="0" borderId="0" applyFill="0" applyBorder="0" applyAlignment="0"/>
    <xf numFmtId="187" fontId="54" fillId="0" borderId="0"/>
    <xf numFmtId="0" fontId="54" fillId="0" borderId="0"/>
    <xf numFmtId="187" fontId="54" fillId="0" borderId="0"/>
    <xf numFmtId="0" fontId="119" fillId="0" borderId="0" applyNumberFormat="0" applyFill="0" applyBorder="0" applyAlignment="0" applyProtection="0"/>
    <xf numFmtId="3" fontId="54" fillId="118" borderId="73" applyFont="0">
      <alignment horizontal="right" vertical="center"/>
    </xf>
    <xf numFmtId="201" fontId="54" fillId="118" borderId="73" applyFont="0">
      <alignment horizontal="right" vertical="center"/>
    </xf>
    <xf numFmtId="0" fontId="60" fillId="0" borderId="0"/>
    <xf numFmtId="0" fontId="120" fillId="0" borderId="0"/>
    <xf numFmtId="0" fontId="120" fillId="0" borderId="0"/>
    <xf numFmtId="187" fontId="60" fillId="0" borderId="0"/>
    <xf numFmtId="187" fontId="60" fillId="0" borderId="0"/>
    <xf numFmtId="0" fontId="121" fillId="0" borderId="0"/>
    <xf numFmtId="0" fontId="122" fillId="0" borderId="0"/>
    <xf numFmtId="0" fontId="121" fillId="0" borderId="0"/>
    <xf numFmtId="0" fontId="121" fillId="0" borderId="0"/>
    <xf numFmtId="0" fontId="121" fillId="0" borderId="0"/>
    <xf numFmtId="0" fontId="121" fillId="0" borderId="0"/>
    <xf numFmtId="0" fontId="121" fillId="0" borderId="0"/>
    <xf numFmtId="49" fontId="80" fillId="0" borderId="0" applyFill="0" applyBorder="0" applyAlignment="0"/>
    <xf numFmtId="202" fontId="71" fillId="0" borderId="0" applyFill="0" applyBorder="0" applyAlignment="0"/>
    <xf numFmtId="203" fontId="71" fillId="0" borderId="0" applyFill="0" applyBorder="0" applyAlignment="0"/>
    <xf numFmtId="0" fontId="123" fillId="0" borderId="0">
      <alignment horizontal="center" vertical="top"/>
    </xf>
    <xf numFmtId="0" fontId="124" fillId="0" borderId="0" applyNumberFormat="0" applyFill="0" applyBorder="0" applyAlignment="0" applyProtection="0"/>
    <xf numFmtId="188" fontId="124" fillId="0" borderId="0" applyNumberFormat="0" applyFill="0" applyBorder="0" applyAlignment="0" applyProtection="0"/>
    <xf numFmtId="0" fontId="124" fillId="0" borderId="0" applyNumberFormat="0" applyFill="0" applyBorder="0" applyAlignment="0" applyProtection="0"/>
    <xf numFmtId="187" fontId="124" fillId="0" borderId="0" applyNumberFormat="0" applyFill="0" applyBorder="0" applyAlignment="0" applyProtection="0"/>
    <xf numFmtId="187" fontId="124" fillId="0" borderId="0" applyNumberFormat="0" applyFill="0" applyBorder="0" applyAlignment="0" applyProtection="0"/>
    <xf numFmtId="187" fontId="124" fillId="0" borderId="0" applyNumberFormat="0" applyFill="0" applyBorder="0" applyAlignment="0" applyProtection="0"/>
    <xf numFmtId="188" fontId="124" fillId="0" borderId="0" applyNumberFormat="0" applyFill="0" applyBorder="0" applyAlignment="0" applyProtection="0"/>
    <xf numFmtId="187" fontId="124" fillId="0" borderId="0" applyNumberFormat="0" applyFill="0" applyBorder="0" applyAlignment="0" applyProtection="0"/>
    <xf numFmtId="187" fontId="124" fillId="0" borderId="0" applyNumberFormat="0" applyFill="0" applyBorder="0" applyAlignment="0" applyProtection="0"/>
    <xf numFmtId="188" fontId="124" fillId="0" borderId="0" applyNumberFormat="0" applyFill="0" applyBorder="0" applyAlignment="0" applyProtection="0"/>
    <xf numFmtId="187" fontId="124" fillId="0" borderId="0" applyNumberFormat="0" applyFill="0" applyBorder="0" applyAlignment="0" applyProtection="0"/>
    <xf numFmtId="187" fontId="124" fillId="0" borderId="0" applyNumberFormat="0" applyFill="0" applyBorder="0" applyAlignment="0" applyProtection="0"/>
    <xf numFmtId="188" fontId="124" fillId="0" borderId="0" applyNumberFormat="0" applyFill="0" applyBorder="0" applyAlignment="0" applyProtection="0"/>
    <xf numFmtId="187" fontId="124" fillId="0" borderId="0" applyNumberFormat="0" applyFill="0" applyBorder="0" applyAlignment="0" applyProtection="0"/>
    <xf numFmtId="187" fontId="124" fillId="0" borderId="0" applyNumberFormat="0" applyFill="0" applyBorder="0" applyAlignment="0" applyProtection="0"/>
    <xf numFmtId="188" fontId="124" fillId="0" borderId="0" applyNumberFormat="0" applyFill="0" applyBorder="0" applyAlignment="0" applyProtection="0"/>
    <xf numFmtId="187" fontId="124" fillId="0" borderId="0" applyNumberFormat="0" applyFill="0" applyBorder="0" applyAlignment="0" applyProtection="0"/>
    <xf numFmtId="0" fontId="124" fillId="0" borderId="0" applyNumberFormat="0" applyFill="0" applyBorder="0" applyAlignment="0" applyProtection="0"/>
    <xf numFmtId="0" fontId="81" fillId="0" borderId="86" applyNumberFormat="0" applyFill="0" applyAlignment="0" applyProtection="0"/>
    <xf numFmtId="0" fontId="56" fillId="0" borderId="72"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187" fontId="125"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187" fontId="125"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188" fontId="125"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56" fillId="0" borderId="72"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56" fillId="0" borderId="72"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56" fillId="0" borderId="72"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56" fillId="0" borderId="72"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56" fillId="0" borderId="72"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56" fillId="0" borderId="72"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56" fillId="0" borderId="72"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187" fontId="125" fillId="0" borderId="86" applyNumberFormat="0" applyFill="0" applyAlignment="0" applyProtection="0"/>
    <xf numFmtId="188" fontId="125" fillId="0" borderId="86" applyNumberFormat="0" applyFill="0" applyAlignment="0" applyProtection="0"/>
    <xf numFmtId="187" fontId="125" fillId="0" borderId="86" applyNumberFormat="0" applyFill="0" applyAlignment="0" applyProtection="0"/>
    <xf numFmtId="187" fontId="125" fillId="0" borderId="86" applyNumberFormat="0" applyFill="0" applyAlignment="0" applyProtection="0"/>
    <xf numFmtId="188" fontId="125" fillId="0" borderId="86" applyNumberFormat="0" applyFill="0" applyAlignment="0" applyProtection="0"/>
    <xf numFmtId="187" fontId="125" fillId="0" borderId="86" applyNumberFormat="0" applyFill="0" applyAlignment="0" applyProtection="0"/>
    <xf numFmtId="187" fontId="125" fillId="0" borderId="86" applyNumberFormat="0" applyFill="0" applyAlignment="0" applyProtection="0"/>
    <xf numFmtId="188" fontId="125" fillId="0" borderId="86" applyNumberFormat="0" applyFill="0" applyAlignment="0" applyProtection="0"/>
    <xf numFmtId="187" fontId="125" fillId="0" borderId="86" applyNumberFormat="0" applyFill="0" applyAlignment="0" applyProtection="0"/>
    <xf numFmtId="187" fontId="125" fillId="0" borderId="86" applyNumberFormat="0" applyFill="0" applyAlignment="0" applyProtection="0"/>
    <xf numFmtId="188" fontId="125" fillId="0" borderId="86" applyNumberFormat="0" applyFill="0" applyAlignment="0" applyProtection="0"/>
    <xf numFmtId="187" fontId="125" fillId="0" borderId="86" applyNumberFormat="0" applyFill="0" applyAlignment="0" applyProtection="0"/>
    <xf numFmtId="0" fontId="81" fillId="0" borderId="86" applyNumberFormat="0" applyFill="0" applyAlignment="0" applyProtection="0"/>
    <xf numFmtId="0" fontId="60" fillId="0" borderId="87"/>
    <xf numFmtId="199" fontId="113" fillId="0" borderId="0">
      <alignment horizontal="left"/>
    </xf>
    <xf numFmtId="0" fontId="54" fillId="0" borderId="0"/>
    <xf numFmtId="0" fontId="54" fillId="0" borderId="0"/>
    <xf numFmtId="187" fontId="54" fillId="0" borderId="0"/>
    <xf numFmtId="187" fontId="54" fillId="0" borderId="0">
      <alignment horizontal="center" textRotation="90"/>
    </xf>
    <xf numFmtId="0" fontId="54" fillId="0" borderId="0">
      <alignment horizontal="center" textRotation="90"/>
    </xf>
    <xf numFmtId="187" fontId="54" fillId="0" borderId="0">
      <alignment horizontal="center" textRotation="90"/>
    </xf>
    <xf numFmtId="204" fontId="61" fillId="0" borderId="0" applyFont="0" applyFill="0" applyBorder="0" applyAlignment="0" applyProtection="0"/>
    <xf numFmtId="0" fontId="126" fillId="0" borderId="0" applyNumberFormat="0" applyFill="0" applyBorder="0" applyAlignment="0" applyProtection="0"/>
    <xf numFmtId="0" fontId="59"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8" fontId="127" fillId="0" borderId="0" applyNumberFormat="0" applyFill="0" applyBorder="0" applyAlignment="0" applyProtection="0"/>
    <xf numFmtId="0" fontId="126"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87" fontId="127" fillId="0" borderId="0" applyNumberFormat="0" applyFill="0" applyBorder="0" applyAlignment="0" applyProtection="0"/>
    <xf numFmtId="188"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8"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8"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8" fontId="127" fillId="0" borderId="0" applyNumberFormat="0" applyFill="0" applyBorder="0" applyAlignment="0" applyProtection="0"/>
    <xf numFmtId="187" fontId="127" fillId="0" borderId="0" applyNumberFormat="0" applyFill="0" applyBorder="0" applyAlignment="0" applyProtection="0"/>
    <xf numFmtId="0" fontId="126" fillId="0" borderId="0" applyNumberFormat="0" applyFill="0" applyBorder="0" applyAlignment="0" applyProtection="0"/>
    <xf numFmtId="1" fontId="128" fillId="0" borderId="0" applyFill="0" applyProtection="0">
      <alignment horizontal="right"/>
    </xf>
    <xf numFmtId="0" fontId="129" fillId="0" borderId="0"/>
    <xf numFmtId="0" fontId="54" fillId="0" borderId="0"/>
    <xf numFmtId="9" fontId="1" fillId="0" borderId="0" applyFont="0" applyFill="0" applyBorder="0" applyAlignment="0" applyProtection="0"/>
    <xf numFmtId="0" fontId="81" fillId="0" borderId="86" applyNumberFormat="0" applyFill="0" applyAlignment="0" applyProtection="0"/>
    <xf numFmtId="187" fontId="125" fillId="0" borderId="86" applyNumberFormat="0" applyFill="0" applyAlignment="0" applyProtection="0"/>
    <xf numFmtId="188" fontId="125" fillId="0" borderId="86" applyNumberFormat="0" applyFill="0" applyAlignment="0" applyProtection="0"/>
    <xf numFmtId="187" fontId="125" fillId="0" borderId="86" applyNumberFormat="0" applyFill="0" applyAlignment="0" applyProtection="0"/>
    <xf numFmtId="187" fontId="125" fillId="0" borderId="86" applyNumberFormat="0" applyFill="0" applyAlignment="0" applyProtection="0"/>
    <xf numFmtId="188" fontId="125" fillId="0" borderId="86" applyNumberFormat="0" applyFill="0" applyAlignment="0" applyProtection="0"/>
    <xf numFmtId="187" fontId="125" fillId="0" borderId="86" applyNumberFormat="0" applyFill="0" applyAlignment="0" applyProtection="0"/>
    <xf numFmtId="187" fontId="125" fillId="0" borderId="86" applyNumberFormat="0" applyFill="0" applyAlignment="0" applyProtection="0"/>
    <xf numFmtId="188" fontId="125" fillId="0" borderId="86" applyNumberFormat="0" applyFill="0" applyAlignment="0" applyProtection="0"/>
    <xf numFmtId="187" fontId="125" fillId="0" borderId="86" applyNumberFormat="0" applyFill="0" applyAlignment="0" applyProtection="0"/>
    <xf numFmtId="187" fontId="125" fillId="0" borderId="86" applyNumberFormat="0" applyFill="0" applyAlignment="0" applyProtection="0"/>
    <xf numFmtId="188" fontId="125" fillId="0" borderId="86" applyNumberFormat="0" applyFill="0" applyAlignment="0" applyProtection="0"/>
    <xf numFmtId="187" fontId="125"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188" fontId="125"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187" fontId="125"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187" fontId="125"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0" fontId="81" fillId="0" borderId="86" applyNumberFormat="0" applyFill="0" applyAlignment="0" applyProtection="0"/>
    <xf numFmtId="201" fontId="54" fillId="118" borderId="89" applyFont="0">
      <alignment horizontal="right" vertical="center"/>
    </xf>
    <xf numFmtId="3" fontId="54" fillId="118" borderId="89" applyFont="0">
      <alignment horizontal="right" vertical="center"/>
    </xf>
    <xf numFmtId="0" fontId="115" fillId="112" borderId="85" applyNumberFormat="0" applyAlignment="0" applyProtection="0"/>
    <xf numFmtId="187" fontId="117" fillId="112" borderId="85" applyNumberFormat="0" applyAlignment="0" applyProtection="0"/>
    <xf numFmtId="188" fontId="117" fillId="112" borderId="85" applyNumberFormat="0" applyAlignment="0" applyProtection="0"/>
    <xf numFmtId="187" fontId="117" fillId="112" borderId="85" applyNumberFormat="0" applyAlignment="0" applyProtection="0"/>
    <xf numFmtId="187" fontId="117" fillId="112" borderId="85" applyNumberFormat="0" applyAlignment="0" applyProtection="0"/>
    <xf numFmtId="188" fontId="117" fillId="112" borderId="85" applyNumberFormat="0" applyAlignment="0" applyProtection="0"/>
    <xf numFmtId="187" fontId="117" fillId="112" borderId="85" applyNumberFormat="0" applyAlignment="0" applyProtection="0"/>
    <xf numFmtId="187" fontId="117" fillId="112" borderId="85" applyNumberFormat="0" applyAlignment="0" applyProtection="0"/>
    <xf numFmtId="188" fontId="117" fillId="112" borderId="85" applyNumberFormat="0" applyAlignment="0" applyProtection="0"/>
    <xf numFmtId="187" fontId="117" fillId="112" borderId="85" applyNumberFormat="0" applyAlignment="0" applyProtection="0"/>
    <xf numFmtId="187" fontId="117" fillId="112" borderId="85" applyNumberFormat="0" applyAlignment="0" applyProtection="0"/>
    <xf numFmtId="188" fontId="117" fillId="112" borderId="85" applyNumberFormat="0" applyAlignment="0" applyProtection="0"/>
    <xf numFmtId="187" fontId="117"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188" fontId="117"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187" fontId="117"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187" fontId="117"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0" fontId="115" fillId="112" borderId="85" applyNumberFormat="0" applyAlignment="0" applyProtection="0"/>
    <xf numFmtId="3" fontId="54" fillId="123" borderId="89" applyFont="0">
      <alignment horizontal="right" vertical="center"/>
      <protection locked="0"/>
    </xf>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54"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54" fillId="122" borderId="84" applyNumberFormat="0" applyFont="0" applyAlignment="0" applyProtection="0"/>
    <xf numFmtId="0" fontId="62" fillId="122" borderId="84" applyNumberFormat="0" applyFont="0" applyAlignment="0" applyProtection="0"/>
    <xf numFmtId="0" fontId="54" fillId="122" borderId="84" applyNumberFormat="0" applyFont="0" applyAlignment="0" applyProtection="0"/>
    <xf numFmtId="0" fontId="54"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54"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0" fontId="62" fillId="122" borderId="84" applyNumberFormat="0" applyFont="0" applyAlignment="0" applyProtection="0"/>
    <xf numFmtId="3" fontId="54" fillId="120" borderId="89" applyFont="0">
      <alignment horizontal="right" vertical="center"/>
      <protection locked="0"/>
    </xf>
    <xf numFmtId="0" fontId="100" fillId="91" borderId="1" applyNumberFormat="0" applyAlignment="0" applyProtection="0"/>
    <xf numFmtId="187" fontId="102" fillId="91" borderId="1" applyNumberFormat="0" applyAlignment="0" applyProtection="0"/>
    <xf numFmtId="188" fontId="102" fillId="91" borderId="1" applyNumberFormat="0" applyAlignment="0" applyProtection="0"/>
    <xf numFmtId="187" fontId="102" fillId="91" borderId="1" applyNumberFormat="0" applyAlignment="0" applyProtection="0"/>
    <xf numFmtId="187" fontId="102" fillId="91" borderId="1" applyNumberFormat="0" applyAlignment="0" applyProtection="0"/>
    <xf numFmtId="188" fontId="102" fillId="91" borderId="1" applyNumberFormat="0" applyAlignment="0" applyProtection="0"/>
    <xf numFmtId="187" fontId="102" fillId="91" borderId="1" applyNumberFormat="0" applyAlignment="0" applyProtection="0"/>
    <xf numFmtId="187" fontId="102" fillId="91" borderId="1" applyNumberFormat="0" applyAlignment="0" applyProtection="0"/>
    <xf numFmtId="188" fontId="102" fillId="91" borderId="1" applyNumberFormat="0" applyAlignment="0" applyProtection="0"/>
    <xf numFmtId="187" fontId="102" fillId="91" borderId="1" applyNumberFormat="0" applyAlignment="0" applyProtection="0"/>
    <xf numFmtId="187" fontId="102" fillId="91" borderId="1" applyNumberFormat="0" applyAlignment="0" applyProtection="0"/>
    <xf numFmtId="188" fontId="102" fillId="91" borderId="1" applyNumberFormat="0" applyAlignment="0" applyProtection="0"/>
    <xf numFmtId="187" fontId="102"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188" fontId="102"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187" fontId="102"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187" fontId="102"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100" fillId="91" borderId="1" applyNumberFormat="0" applyAlignment="0" applyProtection="0"/>
    <xf numFmtId="0" fontId="54" fillId="119" borderId="90" applyNumberFormat="0" applyFont="0" applyBorder="0" applyProtection="0">
      <alignment horizontal="left" vertical="center"/>
    </xf>
    <xf numFmtId="9" fontId="54" fillId="119" borderId="89" applyFont="0" applyProtection="0">
      <alignment horizontal="right" vertical="center"/>
    </xf>
    <xf numFmtId="3" fontId="54" fillId="119" borderId="89" applyFont="0" applyProtection="0">
      <alignment horizontal="right" vertical="center"/>
    </xf>
    <xf numFmtId="0" fontId="96" fillId="118" borderId="90" applyFont="0" applyBorder="0">
      <alignment horizontal="center" wrapText="1"/>
    </xf>
    <xf numFmtId="187" fontId="88" fillId="0" borderId="88">
      <alignment horizontal="left" vertical="center"/>
    </xf>
    <xf numFmtId="0" fontId="88" fillId="0" borderId="88">
      <alignment horizontal="left" vertical="center"/>
    </xf>
    <xf numFmtId="0" fontId="88" fillId="0" borderId="88">
      <alignment horizontal="left" vertical="center"/>
    </xf>
    <xf numFmtId="0" fontId="54" fillId="117" borderId="89" applyNumberFormat="0" applyFont="0" applyBorder="0" applyProtection="0">
      <alignment horizontal="center" vertical="center"/>
    </xf>
    <xf numFmtId="0" fontId="70" fillId="0" borderId="89" applyNumberFormat="0" applyAlignment="0">
      <alignment horizontal="right"/>
      <protection locked="0"/>
    </xf>
    <xf numFmtId="0" fontId="70" fillId="0" borderId="89" applyNumberFormat="0" applyAlignment="0">
      <alignment horizontal="right"/>
      <protection locked="0"/>
    </xf>
    <xf numFmtId="0" fontId="70" fillId="0" borderId="89" applyNumberFormat="0" applyAlignment="0">
      <alignment horizontal="right"/>
      <protection locked="0"/>
    </xf>
    <xf numFmtId="0" fontId="70" fillId="0" borderId="89" applyNumberFormat="0" applyAlignment="0">
      <alignment horizontal="right"/>
      <protection locked="0"/>
    </xf>
    <xf numFmtId="0" fontId="70" fillId="0" borderId="89" applyNumberFormat="0" applyAlignment="0">
      <alignment horizontal="right"/>
      <protection locked="0"/>
    </xf>
    <xf numFmtId="0" fontId="70" fillId="0" borderId="89" applyNumberFormat="0" applyAlignment="0">
      <alignment horizontal="right"/>
      <protection locked="0"/>
    </xf>
    <xf numFmtId="0" fontId="70" fillId="0" borderId="89" applyNumberFormat="0" applyAlignment="0">
      <alignment horizontal="right"/>
      <protection locked="0"/>
    </xf>
    <xf numFmtId="0" fontId="70" fillId="0" borderId="89" applyNumberFormat="0" applyAlignment="0">
      <alignment horizontal="right"/>
      <protection locked="0"/>
    </xf>
    <xf numFmtId="0" fontId="70" fillId="0" borderId="89" applyNumberFormat="0" applyAlignment="0">
      <alignment horizontal="right"/>
      <protection locked="0"/>
    </xf>
    <xf numFmtId="0" fontId="70" fillId="0" borderId="89" applyNumberFormat="0" applyAlignment="0">
      <alignment horizontal="right"/>
      <protection locked="0"/>
    </xf>
    <xf numFmtId="0" fontId="72" fillId="112" borderId="1" applyNumberFormat="0" applyAlignment="0" applyProtection="0"/>
    <xf numFmtId="187" fontId="74" fillId="112" borderId="1" applyNumberFormat="0" applyAlignment="0" applyProtection="0"/>
    <xf numFmtId="188" fontId="74" fillId="112" borderId="1" applyNumberFormat="0" applyAlignment="0" applyProtection="0"/>
    <xf numFmtId="187" fontId="74" fillId="112" borderId="1" applyNumberFormat="0" applyAlignment="0" applyProtection="0"/>
    <xf numFmtId="187" fontId="74" fillId="112" borderId="1" applyNumberFormat="0" applyAlignment="0" applyProtection="0"/>
    <xf numFmtId="188" fontId="74" fillId="112" borderId="1" applyNumberFormat="0" applyAlignment="0" applyProtection="0"/>
    <xf numFmtId="187" fontId="74" fillId="112" borderId="1" applyNumberFormat="0" applyAlignment="0" applyProtection="0"/>
    <xf numFmtId="187" fontId="74" fillId="112" borderId="1" applyNumberFormat="0" applyAlignment="0" applyProtection="0"/>
    <xf numFmtId="188" fontId="74" fillId="112" borderId="1" applyNumberFormat="0" applyAlignment="0" applyProtection="0"/>
    <xf numFmtId="187" fontId="74" fillId="112" borderId="1" applyNumberFormat="0" applyAlignment="0" applyProtection="0"/>
    <xf numFmtId="187" fontId="74" fillId="112" borderId="1" applyNumberFormat="0" applyAlignment="0" applyProtection="0"/>
    <xf numFmtId="188" fontId="74" fillId="112" borderId="1" applyNumberFormat="0" applyAlignment="0" applyProtection="0"/>
    <xf numFmtId="187" fontId="74"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188" fontId="74"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187" fontId="74"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187" fontId="74"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72" fillId="112" borderId="1" applyNumberFormat="0" applyAlignment="0" applyProtection="0"/>
    <xf numFmtId="0" fontId="1" fillId="0" borderId="0"/>
    <xf numFmtId="188" fontId="61" fillId="85" borderId="0"/>
    <xf numFmtId="0" fontId="54" fillId="0" borderId="0">
      <alignment vertical="center"/>
    </xf>
  </cellStyleXfs>
  <cellXfs count="520">
    <xf numFmtId="0" fontId="0" fillId="0" borderId="0" xfId="0"/>
    <xf numFmtId="0" fontId="3" fillId="0" borderId="0" xfId="1539" applyFont="1"/>
    <xf numFmtId="0" fontId="0" fillId="0" borderId="0" xfId="1539" applyFont="1"/>
    <xf numFmtId="0" fontId="20" fillId="0" borderId="0" xfId="1539" applyFont="1"/>
    <xf numFmtId="0" fontId="19" fillId="0" borderId="0" xfId="1539" applyFont="1"/>
    <xf numFmtId="0" fontId="20" fillId="0" borderId="6" xfId="1539" applyFont="1" applyBorder="1"/>
    <xf numFmtId="14" fontId="19" fillId="0" borderId="0" xfId="1539" applyNumberFormat="1" applyFont="1"/>
    <xf numFmtId="169" fontId="2" fillId="2" borderId="0" xfId="4" applyBorder="1"/>
    <xf numFmtId="10" fontId="2" fillId="2" borderId="0" xfId="2" applyNumberFormat="1" applyFont="1" applyFill="1" applyBorder="1" applyAlignment="1" applyProtection="1"/>
    <xf numFmtId="0" fontId="20" fillId="0" borderId="0" xfId="1539" applyFont="1" applyAlignment="1">
      <alignment horizontal="right"/>
    </xf>
    <xf numFmtId="0" fontId="19" fillId="0" borderId="0" xfId="1539" applyFont="1" applyAlignment="1">
      <alignment wrapText="1"/>
    </xf>
    <xf numFmtId="0" fontId="21" fillId="0" borderId="0" xfId="1539" applyFont="1" applyAlignment="1">
      <alignment horizontal="center" vertical="center"/>
    </xf>
    <xf numFmtId="10" fontId="20" fillId="0" borderId="0" xfId="1539" applyNumberFormat="1" applyFont="1" applyProtection="1">
      <protection locked="0"/>
    </xf>
    <xf numFmtId="0" fontId="20" fillId="0" borderId="0" xfId="1539" applyFont="1" applyProtection="1">
      <protection locked="0"/>
    </xf>
    <xf numFmtId="0" fontId="26" fillId="0" borderId="0" xfId="1539" applyFont="1" applyProtection="1">
      <protection locked="0"/>
    </xf>
    <xf numFmtId="0" fontId="21" fillId="0" borderId="7" xfId="1539" applyFont="1" applyBorder="1" applyAlignment="1">
      <alignment horizontal="center" vertical="center"/>
    </xf>
    <xf numFmtId="0" fontId="20" fillId="0" borderId="8" xfId="1539" applyFont="1" applyBorder="1"/>
    <xf numFmtId="0" fontId="20" fillId="0" borderId="9" xfId="1539" applyFont="1" applyBorder="1" applyAlignment="1">
      <alignment horizontal="left" indent="1"/>
    </xf>
    <xf numFmtId="0" fontId="21" fillId="0" borderId="15" xfId="1539" applyFont="1" applyBorder="1" applyAlignment="1">
      <alignment horizontal="center"/>
    </xf>
    <xf numFmtId="0" fontId="20" fillId="0" borderId="3" xfId="1539" applyFont="1" applyBorder="1" applyAlignment="1">
      <alignment horizontal="center" vertical="center" wrapText="1"/>
    </xf>
    <xf numFmtId="0" fontId="20" fillId="0" borderId="10" xfId="1539" applyFont="1" applyBorder="1" applyAlignment="1">
      <alignment horizontal="center" vertical="center" wrapText="1"/>
    </xf>
    <xf numFmtId="0" fontId="20" fillId="0" borderId="15" xfId="1539" applyFont="1" applyBorder="1" applyAlignment="1">
      <alignment horizontal="left" indent="1"/>
    </xf>
    <xf numFmtId="182" fontId="20" fillId="0" borderId="3" xfId="1" applyNumberFormat="1" applyFont="1" applyFill="1" applyBorder="1" applyAlignment="1" applyProtection="1">
      <alignment horizontal="right"/>
    </xf>
    <xf numFmtId="182" fontId="20" fillId="51" borderId="3" xfId="1" applyNumberFormat="1" applyFont="1" applyFill="1" applyBorder="1" applyAlignment="1" applyProtection="1">
      <alignment horizontal="right"/>
    </xf>
    <xf numFmtId="182" fontId="20" fillId="0" borderId="16" xfId="1539" applyNumberFormat="1" applyFont="1" applyBorder="1" applyAlignment="1">
      <alignment horizontal="right"/>
    </xf>
    <xf numFmtId="182" fontId="20" fillId="0" borderId="3" xfId="1539" applyNumberFormat="1" applyFont="1" applyBorder="1" applyAlignment="1">
      <alignment horizontal="right"/>
    </xf>
    <xf numFmtId="182" fontId="20" fillId="51" borderId="10" xfId="1539" applyNumberFormat="1" applyFont="1" applyFill="1" applyBorder="1" applyAlignment="1">
      <alignment horizontal="right"/>
    </xf>
    <xf numFmtId="0" fontId="20" fillId="0" borderId="15" xfId="1539" applyFont="1" applyBorder="1" applyAlignment="1">
      <alignment horizontal="left" indent="9"/>
    </xf>
    <xf numFmtId="182" fontId="0" fillId="0" borderId="0" xfId="1539" applyNumberFormat="1" applyFont="1"/>
    <xf numFmtId="0" fontId="21" fillId="0" borderId="15" xfId="1539" applyFont="1" applyBorder="1"/>
    <xf numFmtId="182" fontId="20" fillId="0" borderId="3" xfId="1" applyNumberFormat="1" applyFont="1" applyFill="1" applyBorder="1" applyAlignment="1" applyProtection="1">
      <alignment horizontal="right"/>
      <protection locked="0"/>
    </xf>
    <xf numFmtId="182" fontId="20" fillId="0" borderId="16" xfId="1539" applyNumberFormat="1" applyFont="1" applyBorder="1" applyAlignment="1" applyProtection="1">
      <alignment horizontal="right"/>
      <protection locked="0"/>
    </xf>
    <xf numFmtId="182" fontId="20" fillId="0" borderId="3" xfId="1539" applyNumberFormat="1" applyFont="1" applyBorder="1" applyAlignment="1" applyProtection="1">
      <alignment horizontal="right"/>
      <protection locked="0"/>
    </xf>
    <xf numFmtId="182" fontId="20" fillId="0" borderId="10" xfId="1539" applyNumberFormat="1" applyFont="1" applyBorder="1" applyAlignment="1">
      <alignment horizontal="right"/>
    </xf>
    <xf numFmtId="0" fontId="20" fillId="0" borderId="11" xfId="1539" applyFont="1" applyBorder="1" applyAlignment="1">
      <alignment horizontal="left" indent="1"/>
    </xf>
    <xf numFmtId="0" fontId="21" fillId="0" borderId="17" xfId="1539" applyFont="1" applyBorder="1"/>
    <xf numFmtId="182" fontId="20" fillId="51" borderId="12" xfId="1" applyNumberFormat="1" applyFont="1" applyFill="1" applyBorder="1" applyAlignment="1" applyProtection="1">
      <alignment horizontal="right"/>
    </xf>
    <xf numFmtId="182" fontId="20" fillId="51" borderId="13" xfId="1539" applyNumberFormat="1" applyFont="1" applyFill="1" applyBorder="1" applyAlignment="1">
      <alignment horizontal="right"/>
    </xf>
    <xf numFmtId="0" fontId="27" fillId="0" borderId="0" xfId="1539" applyFont="1" applyAlignment="1">
      <alignment vertical="center"/>
    </xf>
    <xf numFmtId="0" fontId="28" fillId="0" borderId="0" xfId="1539" applyFont="1"/>
    <xf numFmtId="0" fontId="21" fillId="0" borderId="0" xfId="1539" applyFont="1" applyAlignment="1">
      <alignment horizontal="center"/>
    </xf>
    <xf numFmtId="0" fontId="26" fillId="0" borderId="0" xfId="1539" applyFont="1"/>
    <xf numFmtId="0" fontId="29" fillId="0" borderId="7" xfId="1539" applyFont="1" applyBorder="1" applyAlignment="1">
      <alignment horizontal="left" vertical="center" indent="1"/>
    </xf>
    <xf numFmtId="0" fontId="29" fillId="0" borderId="8" xfId="1539" applyFont="1" applyBorder="1" applyAlignment="1">
      <alignment horizontal="left" vertical="center"/>
    </xf>
    <xf numFmtId="0" fontId="29" fillId="0" borderId="9" xfId="1539" applyFont="1" applyBorder="1" applyAlignment="1">
      <alignment horizontal="left" vertical="center" indent="1"/>
    </xf>
    <xf numFmtId="0" fontId="29" fillId="0" borderId="3" xfId="1539" applyFont="1" applyBorder="1" applyAlignment="1">
      <alignment horizontal="left" vertical="center"/>
    </xf>
    <xf numFmtId="0" fontId="29" fillId="0" borderId="3" xfId="1539" applyFont="1" applyBorder="1" applyAlignment="1">
      <alignment horizontal="center" vertical="center" wrapText="1"/>
    </xf>
    <xf numFmtId="0" fontId="29" fillId="0" borderId="10" xfId="1539" applyFont="1" applyBorder="1" applyAlignment="1">
      <alignment horizontal="center" vertical="center" wrapText="1"/>
    </xf>
    <xf numFmtId="0" fontId="29" fillId="0" borderId="9" xfId="1539" applyFont="1" applyBorder="1" applyAlignment="1">
      <alignment horizontal="left" indent="1"/>
    </xf>
    <xf numFmtId="0" fontId="30" fillId="0" borderId="3" xfId="1539" applyFont="1" applyBorder="1" applyAlignment="1">
      <alignment horizontal="center"/>
    </xf>
    <xf numFmtId="38" fontId="29" fillId="0" borderId="3" xfId="1539" applyNumberFormat="1" applyFont="1" applyBorder="1" applyAlignment="1" applyProtection="1">
      <alignment horizontal="right"/>
      <protection locked="0"/>
    </xf>
    <xf numFmtId="38" fontId="29" fillId="0" borderId="10" xfId="1539" applyNumberFormat="1" applyFont="1" applyBorder="1" applyAlignment="1" applyProtection="1">
      <alignment horizontal="right"/>
      <protection locked="0"/>
    </xf>
    <xf numFmtId="0" fontId="29" fillId="0" borderId="3" xfId="1539" applyFont="1" applyBorder="1" applyAlignment="1">
      <alignment horizontal="left" wrapText="1" indent="1"/>
    </xf>
    <xf numFmtId="182" fontId="29" fillId="0" borderId="3" xfId="1539" applyNumberFormat="1" applyFont="1" applyBorder="1" applyAlignment="1" applyProtection="1">
      <alignment horizontal="right"/>
      <protection locked="0"/>
    </xf>
    <xf numFmtId="182" fontId="20" fillId="51" borderId="10" xfId="1" applyNumberFormat="1" applyFont="1" applyFill="1" applyBorder="1" applyAlignment="1" applyProtection="1">
      <alignment horizontal="right"/>
    </xf>
    <xf numFmtId="182" fontId="28" fillId="0" borderId="0" xfId="1539" applyNumberFormat="1" applyFont="1"/>
    <xf numFmtId="182" fontId="29" fillId="51" borderId="3" xfId="1539" applyNumberFormat="1" applyFont="1" applyFill="1" applyBorder="1" applyAlignment="1">
      <alignment horizontal="right"/>
    </xf>
    <xf numFmtId="0" fontId="29" fillId="0" borderId="3" xfId="1539" applyFont="1" applyBorder="1" applyAlignment="1">
      <alignment horizontal="left" wrapText="1" indent="9"/>
    </xf>
    <xf numFmtId="0" fontId="30" fillId="0" borderId="3" xfId="1539" applyFont="1" applyBorder="1"/>
    <xf numFmtId="182" fontId="20" fillId="0" borderId="10" xfId="1" applyNumberFormat="1" applyFont="1" applyFill="1" applyBorder="1" applyAlignment="1" applyProtection="1">
      <alignment horizontal="right"/>
    </xf>
    <xf numFmtId="0" fontId="30" fillId="0" borderId="3" xfId="1539" applyFont="1" applyBorder="1" applyAlignment="1">
      <alignment horizontal="left"/>
    </xf>
    <xf numFmtId="182" fontId="30" fillId="0" borderId="3" xfId="1539" applyNumberFormat="1" applyFont="1" applyBorder="1" applyAlignment="1">
      <alignment horizontal="center"/>
    </xf>
    <xf numFmtId="182" fontId="30" fillId="0" borderId="10" xfId="1539" applyNumberFormat="1" applyFont="1" applyBorder="1" applyAlignment="1">
      <alignment horizontal="center"/>
    </xf>
    <xf numFmtId="0" fontId="29" fillId="0" borderId="3" xfId="1539" applyFont="1" applyBorder="1" applyAlignment="1">
      <alignment horizontal="left" indent="1"/>
    </xf>
    <xf numFmtId="182" fontId="29" fillId="0" borderId="10" xfId="1539" applyNumberFormat="1" applyFont="1" applyBorder="1" applyAlignment="1" applyProtection="1">
      <alignment horizontal="right"/>
      <protection locked="0"/>
    </xf>
    <xf numFmtId="182" fontId="29" fillId="0" borderId="3" xfId="1539" applyNumberFormat="1" applyFont="1" applyBorder="1" applyAlignment="1" applyProtection="1">
      <alignment horizontal="left" indent="1"/>
      <protection locked="0"/>
    </xf>
    <xf numFmtId="182" fontId="20" fillId="51" borderId="3" xfId="1" applyNumberFormat="1" applyFont="1" applyFill="1" applyBorder="1" applyAlignment="1" applyProtection="1"/>
    <xf numFmtId="182" fontId="29" fillId="0" borderId="3" xfId="1539" applyNumberFormat="1" applyFont="1" applyBorder="1" applyProtection="1">
      <protection locked="0"/>
    </xf>
    <xf numFmtId="182" fontId="20" fillId="51" borderId="10" xfId="1" applyNumberFormat="1" applyFont="1" applyFill="1" applyBorder="1" applyAlignment="1" applyProtection="1"/>
    <xf numFmtId="0" fontId="0" fillId="0" borderId="0" xfId="1539" applyFont="1" applyAlignment="1">
      <alignment horizontal="left" indent="1"/>
    </xf>
    <xf numFmtId="0" fontId="28" fillId="0" borderId="0" xfId="1539" applyFont="1" applyAlignment="1">
      <alignment horizontal="left" indent="1"/>
    </xf>
    <xf numFmtId="0" fontId="30" fillId="0" borderId="3" xfId="1539" applyFont="1" applyBorder="1" applyAlignment="1">
      <alignment horizontal="left" indent="1"/>
    </xf>
    <xf numFmtId="0" fontId="30" fillId="0" borderId="3" xfId="1539" applyFont="1" applyBorder="1" applyAlignment="1">
      <alignment horizontal="center" vertical="center" wrapText="1"/>
    </xf>
    <xf numFmtId="182" fontId="29" fillId="0" borderId="3" xfId="1539" applyNumberFormat="1" applyFont="1" applyBorder="1" applyAlignment="1" applyProtection="1">
      <alignment horizontal="right" vertical="center"/>
      <protection locked="0"/>
    </xf>
    <xf numFmtId="0" fontId="29" fillId="0" borderId="11" xfId="1539" applyFont="1" applyBorder="1" applyAlignment="1">
      <alignment horizontal="left" vertical="center" indent="1"/>
    </xf>
    <xf numFmtId="0" fontId="30" fillId="0" borderId="12" xfId="1539" applyFont="1" applyBorder="1"/>
    <xf numFmtId="182" fontId="29" fillId="51" borderId="12" xfId="1539" applyNumberFormat="1" applyFont="1" applyFill="1" applyBorder="1" applyAlignment="1">
      <alignment horizontal="right"/>
    </xf>
    <xf numFmtId="182" fontId="20" fillId="51" borderId="13" xfId="1" applyNumberFormat="1" applyFont="1" applyFill="1" applyBorder="1" applyAlignment="1" applyProtection="1">
      <alignment horizontal="right"/>
    </xf>
    <xf numFmtId="0" fontId="20" fillId="0" borderId="0" xfId="1539" applyFont="1" applyAlignment="1">
      <alignment horizontal="center"/>
    </xf>
    <xf numFmtId="0" fontId="26" fillId="0" borderId="0" xfId="1539" applyFont="1" applyAlignment="1">
      <alignment horizontal="center"/>
    </xf>
    <xf numFmtId="0" fontId="3" fillId="0" borderId="9" xfId="1539" applyFont="1" applyBorder="1" applyAlignment="1">
      <alignment horizontal="center" vertical="center"/>
    </xf>
    <xf numFmtId="0" fontId="22" fillId="0" borderId="16" xfId="1539" applyFont="1" applyBorder="1" applyAlignment="1">
      <alignment vertical="center" wrapText="1"/>
    </xf>
    <xf numFmtId="182" fontId="20" fillId="51" borderId="3" xfId="1539" applyNumberFormat="1" applyFont="1" applyFill="1" applyBorder="1" applyAlignment="1">
      <alignment horizontal="right"/>
    </xf>
    <xf numFmtId="0" fontId="19" fillId="0" borderId="16" xfId="1539" applyFont="1" applyBorder="1" applyAlignment="1">
      <alignment horizontal="left" vertical="center" wrapText="1"/>
    </xf>
    <xf numFmtId="38" fontId="29" fillId="0" borderId="18" xfId="1539" applyNumberFormat="1" applyFont="1" applyBorder="1" applyAlignment="1" applyProtection="1">
      <alignment horizontal="right"/>
      <protection locked="0"/>
    </xf>
    <xf numFmtId="0" fontId="26" fillId="0" borderId="16" xfId="1539" applyFont="1" applyBorder="1" applyAlignment="1" applyProtection="1">
      <alignment horizontal="left" vertical="center" indent="1"/>
      <protection locked="0"/>
    </xf>
    <xf numFmtId="0" fontId="26" fillId="0" borderId="16" xfId="1539" applyFont="1" applyBorder="1" applyAlignment="1" applyProtection="1">
      <alignment horizontal="left" vertical="center"/>
      <protection locked="0"/>
    </xf>
    <xf numFmtId="0" fontId="3" fillId="0" borderId="11" xfId="1539" applyFont="1" applyBorder="1" applyAlignment="1">
      <alignment horizontal="center" vertical="center"/>
    </xf>
    <xf numFmtId="0" fontId="22" fillId="0" borderId="19" xfId="1539" applyFont="1" applyBorder="1" applyAlignment="1">
      <alignment vertical="center" wrapText="1"/>
    </xf>
    <xf numFmtId="182" fontId="20" fillId="0" borderId="12" xfId="1539" applyNumberFormat="1" applyFont="1" applyBorder="1" applyAlignment="1">
      <alignment horizontal="right"/>
    </xf>
    <xf numFmtId="182" fontId="20" fillId="51" borderId="12" xfId="1539" applyNumberFormat="1" applyFont="1" applyFill="1" applyBorder="1" applyAlignment="1">
      <alignment horizontal="right"/>
    </xf>
    <xf numFmtId="0" fontId="3" fillId="0" borderId="6" xfId="1539" applyFont="1" applyBorder="1"/>
    <xf numFmtId="0" fontId="23" fillId="0" borderId="6" xfId="1539" applyFont="1" applyBorder="1" applyAlignment="1">
      <alignment horizontal="center"/>
    </xf>
    <xf numFmtId="0" fontId="26" fillId="0" borderId="6" xfId="1539" applyFont="1" applyBorder="1" applyAlignment="1">
      <alignment horizontal="center"/>
    </xf>
    <xf numFmtId="0" fontId="3" fillId="0" borderId="20" xfId="1539" applyFont="1" applyBorder="1" applyAlignment="1">
      <alignment vertical="center" wrapText="1"/>
    </xf>
    <xf numFmtId="0" fontId="23" fillId="0" borderId="21" xfId="1539" applyFont="1" applyBorder="1" applyAlignment="1">
      <alignment vertical="center" wrapText="1"/>
    </xf>
    <xf numFmtId="0" fontId="31" fillId="0" borderId="21" xfId="1539" applyFont="1" applyBorder="1" applyAlignment="1">
      <alignment horizontal="center" vertical="center" wrapText="1"/>
    </xf>
    <xf numFmtId="14" fontId="31" fillId="0" borderId="21" xfId="1539" applyNumberFormat="1" applyFont="1" applyBorder="1" applyAlignment="1">
      <alignment horizontal="center" vertical="center" wrapText="1"/>
    </xf>
    <xf numFmtId="0" fontId="31" fillId="0" borderId="9" xfId="1539" applyFont="1" applyBorder="1" applyAlignment="1">
      <alignment horizontal="center" vertical="center" wrapText="1"/>
    </xf>
    <xf numFmtId="0" fontId="31" fillId="0" borderId="3" xfId="1539" applyFont="1" applyBorder="1" applyAlignment="1">
      <alignment vertical="center" wrapText="1"/>
    </xf>
    <xf numFmtId="3" fontId="32" fillId="51" borderId="3" xfId="1539" applyNumberFormat="1" applyFont="1" applyFill="1" applyBorder="1" applyAlignment="1">
      <alignment vertical="center" wrapText="1"/>
    </xf>
    <xf numFmtId="3" fontId="32" fillId="51" borderId="10" xfId="1539" applyNumberFormat="1" applyFont="1" applyFill="1" applyBorder="1" applyAlignment="1">
      <alignment vertical="center" wrapText="1"/>
    </xf>
    <xf numFmtId="14" fontId="19" fillId="50" borderId="3" xfId="1539" applyNumberFormat="1" applyFont="1" applyFill="1" applyBorder="1" applyAlignment="1" applyProtection="1">
      <alignment horizontal="left" vertical="center" wrapText="1" indent="9"/>
      <protection locked="0"/>
    </xf>
    <xf numFmtId="3" fontId="32" fillId="0" borderId="3" xfId="1539" applyNumberFormat="1" applyFont="1" applyBorder="1" applyAlignment="1">
      <alignment vertical="center" wrapText="1"/>
    </xf>
    <xf numFmtId="3" fontId="32" fillId="0" borderId="10" xfId="1539" applyNumberFormat="1" applyFont="1" applyBorder="1" applyAlignment="1">
      <alignment vertical="center" wrapText="1"/>
    </xf>
    <xf numFmtId="14" fontId="19" fillId="50" borderId="3" xfId="1539" applyNumberFormat="1" applyFont="1" applyFill="1" applyBorder="1" applyAlignment="1" applyProtection="1">
      <alignment horizontal="left" vertical="center" wrapText="1" indent="12"/>
      <protection locked="0"/>
    </xf>
    <xf numFmtId="0" fontId="31" fillId="0" borderId="3" xfId="1539" applyFont="1" applyBorder="1" applyAlignment="1">
      <alignment horizontal="left" vertical="center" wrapText="1" indent="9"/>
    </xf>
    <xf numFmtId="0" fontId="31" fillId="0" borderId="11" xfId="1539" applyFont="1" applyBorder="1" applyAlignment="1">
      <alignment horizontal="center" vertical="center" wrapText="1"/>
    </xf>
    <xf numFmtId="0" fontId="31" fillId="0" borderId="12" xfId="1539" applyFont="1" applyBorder="1" applyAlignment="1">
      <alignment vertical="center" wrapText="1"/>
    </xf>
    <xf numFmtId="3" fontId="32" fillId="51" borderId="12" xfId="1539" applyNumberFormat="1" applyFont="1" applyFill="1" applyBorder="1" applyAlignment="1">
      <alignment vertical="center" wrapText="1"/>
    </xf>
    <xf numFmtId="3" fontId="32" fillId="51" borderId="13" xfId="1539" applyNumberFormat="1" applyFont="1" applyFill="1" applyBorder="1" applyAlignment="1">
      <alignment vertical="center" wrapText="1"/>
    </xf>
    <xf numFmtId="0" fontId="31" fillId="0" borderId="0" xfId="1539" applyFont="1" applyAlignment="1">
      <alignment horizontal="center" vertical="center" wrapText="1"/>
    </xf>
    <xf numFmtId="0" fontId="31" fillId="0" borderId="0" xfId="1539" applyFont="1" applyAlignment="1">
      <alignment vertical="center" wrapText="1"/>
    </xf>
    <xf numFmtId="0" fontId="32" fillId="0" borderId="0" xfId="1539" applyFont="1" applyAlignment="1">
      <alignment vertical="center" wrapText="1"/>
    </xf>
    <xf numFmtId="0" fontId="3" fillId="0" borderId="0" xfId="1539" applyFont="1" applyAlignment="1">
      <alignment wrapText="1"/>
    </xf>
    <xf numFmtId="49" fontId="19" fillId="0" borderId="0" xfId="1539" applyNumberFormat="1" applyFont="1"/>
    <xf numFmtId="0" fontId="20" fillId="0" borderId="0" xfId="1539" applyFont="1" applyAlignment="1">
      <alignment horizontal="left" wrapText="1"/>
    </xf>
    <xf numFmtId="0" fontId="21" fillId="0" borderId="0" xfId="1539" applyFont="1" applyAlignment="1">
      <alignment horizontal="center" wrapText="1"/>
    </xf>
    <xf numFmtId="0" fontId="20" fillId="0" borderId="0" xfId="1539" applyFont="1" applyAlignment="1">
      <alignment horizontal="right" wrapText="1"/>
    </xf>
    <xf numFmtId="0" fontId="20" fillId="0" borderId="7" xfId="1539" applyFont="1" applyBorder="1"/>
    <xf numFmtId="0" fontId="20" fillId="0" borderId="9" xfId="1539" applyFont="1" applyBorder="1" applyAlignment="1">
      <alignment vertical="center"/>
    </xf>
    <xf numFmtId="0" fontId="33" fillId="0" borderId="15" xfId="1539" applyFont="1" applyBorder="1" applyAlignment="1">
      <alignment wrapText="1"/>
    </xf>
    <xf numFmtId="0" fontId="3" fillId="0" borderId="22" xfId="1539" applyFont="1" applyBorder="1"/>
    <xf numFmtId="0" fontId="0" fillId="0" borderId="0" xfId="1539" applyFont="1" applyAlignment="1">
      <alignment wrapText="1"/>
    </xf>
    <xf numFmtId="0" fontId="20" fillId="0" borderId="15" xfId="1539" applyFont="1" applyBorder="1" applyAlignment="1">
      <alignment wrapText="1"/>
    </xf>
    <xf numFmtId="0" fontId="20" fillId="0" borderId="22" xfId="1539" applyFont="1" applyBorder="1"/>
    <xf numFmtId="0" fontId="20" fillId="0" borderId="22" xfId="1539" applyFont="1" applyBorder="1" applyAlignment="1">
      <alignment wrapText="1"/>
    </xf>
    <xf numFmtId="0" fontId="20" fillId="0" borderId="3" xfId="1539" applyFont="1" applyBorder="1" applyProtection="1">
      <protection locked="0"/>
    </xf>
    <xf numFmtId="9" fontId="3" fillId="0" borderId="22" xfId="2" applyFont="1" applyFill="1" applyBorder="1" applyAlignment="1" applyProtection="1"/>
    <xf numFmtId="0" fontId="20" fillId="0" borderId="9" xfId="1539" applyFont="1" applyBorder="1"/>
    <xf numFmtId="10" fontId="20" fillId="0" borderId="10" xfId="2" applyNumberFormat="1" applyFont="1" applyFill="1" applyBorder="1" applyAlignment="1" applyProtection="1"/>
    <xf numFmtId="0" fontId="20" fillId="0" borderId="11" xfId="1539" applyFont="1" applyBorder="1"/>
    <xf numFmtId="0" fontId="20" fillId="0" borderId="12" xfId="1539" applyFont="1" applyBorder="1" applyProtection="1">
      <protection locked="0"/>
    </xf>
    <xf numFmtId="10" fontId="20" fillId="0" borderId="13" xfId="2" applyNumberFormat="1" applyFont="1" applyFill="1" applyBorder="1" applyAlignment="1" applyProtection="1"/>
    <xf numFmtId="0" fontId="22" fillId="0" borderId="6" xfId="1539" applyFont="1" applyBorder="1" applyAlignment="1">
      <alignment horizontal="left" vertical="center"/>
    </xf>
    <xf numFmtId="0" fontId="20" fillId="0" borderId="0" xfId="1539" applyFont="1" applyAlignment="1">
      <alignment horizontal="left"/>
    </xf>
    <xf numFmtId="0" fontId="19" fillId="0" borderId="7" xfId="1539" applyFont="1" applyBorder="1" applyAlignment="1">
      <alignment vertical="center"/>
    </xf>
    <xf numFmtId="0" fontId="19" fillId="0" borderId="8" xfId="1539" applyFont="1" applyBorder="1" applyAlignment="1">
      <alignment vertical="center"/>
    </xf>
    <xf numFmtId="0" fontId="22" fillId="0" borderId="8" xfId="1539" applyFont="1" applyBorder="1" applyAlignment="1">
      <alignment horizontal="center" vertical="center"/>
    </xf>
    <xf numFmtId="0" fontId="22" fillId="0" borderId="14" xfId="1539" applyFont="1" applyBorder="1" applyAlignment="1">
      <alignment horizontal="center" vertical="center"/>
    </xf>
    <xf numFmtId="0" fontId="19" fillId="0" borderId="0" xfId="1539" applyFont="1" applyAlignment="1">
      <alignment vertical="center"/>
    </xf>
    <xf numFmtId="0" fontId="0" fillId="0" borderId="9" xfId="1539" applyFont="1" applyBorder="1"/>
    <xf numFmtId="0" fontId="3" fillId="0" borderId="3" xfId="1539" applyFont="1" applyBorder="1" applyAlignment="1">
      <alignment horizontal="center" vertical="center" wrapText="1"/>
    </xf>
    <xf numFmtId="0" fontId="3" fillId="0" borderId="21" xfId="1539" applyFont="1" applyBorder="1" applyAlignment="1">
      <alignment horizontal="center" vertical="center" wrapText="1"/>
    </xf>
    <xf numFmtId="0" fontId="3" fillId="0" borderId="23" xfId="1539" applyFont="1" applyBorder="1" applyAlignment="1">
      <alignment horizontal="center" vertical="center" wrapText="1"/>
    </xf>
    <xf numFmtId="0" fontId="0" fillId="0" borderId="9" xfId="1539" applyFont="1" applyBorder="1" applyAlignment="1">
      <alignment horizontal="center"/>
    </xf>
    <xf numFmtId="0" fontId="3" fillId="0" borderId="16" xfId="1539" applyFont="1" applyBorder="1" applyAlignment="1">
      <alignment vertical="center" wrapText="1"/>
    </xf>
    <xf numFmtId="182" fontId="3" fillId="0" borderId="3" xfId="1539" applyNumberFormat="1" applyFont="1" applyBorder="1" applyAlignment="1">
      <alignment horizontal="center" vertical="center"/>
    </xf>
    <xf numFmtId="182" fontId="3" fillId="0" borderId="10" xfId="1539" applyNumberFormat="1" applyFont="1" applyBorder="1" applyAlignment="1">
      <alignment horizontal="center" vertical="center"/>
    </xf>
    <xf numFmtId="3" fontId="29" fillId="0" borderId="24" xfId="1539" applyNumberFormat="1" applyFont="1" applyBorder="1" applyAlignment="1" applyProtection="1">
      <alignment horizontal="right"/>
      <protection locked="0"/>
    </xf>
    <xf numFmtId="0" fontId="34" fillId="0" borderId="16" xfId="1539" applyFont="1" applyBorder="1" applyAlignment="1">
      <alignment vertical="center" wrapText="1"/>
    </xf>
    <xf numFmtId="183" fontId="0" fillId="0" borderId="0" xfId="1539" applyNumberFormat="1" applyFont="1"/>
    <xf numFmtId="183" fontId="3" fillId="0" borderId="3" xfId="1539" applyNumberFormat="1" applyFont="1" applyBorder="1" applyAlignment="1">
      <alignment horizontal="center" vertical="center"/>
    </xf>
    <xf numFmtId="0" fontId="0" fillId="0" borderId="11" xfId="1539" applyFont="1" applyBorder="1"/>
    <xf numFmtId="0" fontId="23" fillId="51" borderId="19" xfId="1539" applyFont="1" applyFill="1" applyBorder="1" applyAlignment="1">
      <alignment vertical="center" wrapText="1"/>
    </xf>
    <xf numFmtId="183" fontId="23" fillId="51" borderId="12" xfId="1539" applyNumberFormat="1" applyFont="1" applyFill="1" applyBorder="1" applyAlignment="1">
      <alignment horizontal="center" vertical="center"/>
    </xf>
    <xf numFmtId="183" fontId="23" fillId="51" borderId="13" xfId="1539" applyNumberFormat="1" applyFont="1" applyFill="1" applyBorder="1" applyAlignment="1">
      <alignment horizontal="center" vertical="center"/>
    </xf>
    <xf numFmtId="0" fontId="18" fillId="0" borderId="0" xfId="1539" applyFont="1" applyAlignment="1">
      <alignment vertical="center"/>
    </xf>
    <xf numFmtId="0" fontId="3" fillId="0" borderId="0" xfId="1539" applyFont="1" applyAlignment="1">
      <alignment vertical="center"/>
    </xf>
    <xf numFmtId="0" fontId="22" fillId="0" borderId="0" xfId="1539" applyFont="1" applyAlignment="1">
      <alignment horizontal="center" vertical="center" wrapText="1"/>
    </xf>
    <xf numFmtId="0" fontId="26" fillId="0" borderId="0" xfId="1539" applyFont="1" applyAlignment="1">
      <alignment horizontal="right"/>
    </xf>
    <xf numFmtId="0" fontId="0" fillId="0" borderId="7" xfId="1539" applyFont="1" applyBorder="1" applyAlignment="1">
      <alignment horizontal="center" vertical="center"/>
    </xf>
    <xf numFmtId="0" fontId="23" fillId="51" borderId="25" xfId="1539" applyFont="1" applyFill="1" applyBorder="1" applyAlignment="1">
      <alignment wrapText="1"/>
    </xf>
    <xf numFmtId="182" fontId="0" fillId="51" borderId="14" xfId="1539" applyNumberFormat="1" applyFont="1" applyFill="1" applyBorder="1" applyAlignment="1">
      <alignment horizontal="center" vertical="center"/>
    </xf>
    <xf numFmtId="0" fontId="3" fillId="0" borderId="26" xfId="1539" applyFont="1" applyBorder="1"/>
    <xf numFmtId="3" fontId="0" fillId="0" borderId="3" xfId="1539" applyNumberFormat="1" applyFont="1" applyBorder="1"/>
    <xf numFmtId="0" fontId="3" fillId="0" borderId="9" xfId="1539" applyFont="1" applyBorder="1" applyAlignment="1">
      <alignment horizontal="center" vertical="center" wrapText="1"/>
    </xf>
    <xf numFmtId="0" fontId="3" fillId="0" borderId="26" xfId="1539" applyFont="1" applyBorder="1" applyAlignment="1">
      <alignment vertical="center" wrapText="1"/>
    </xf>
    <xf numFmtId="3" fontId="0" fillId="0" borderId="3" xfId="1539" applyNumberFormat="1" applyFont="1" applyBorder="1" applyAlignment="1">
      <alignment wrapText="1"/>
    </xf>
    <xf numFmtId="0" fontId="23" fillId="51" borderId="26" xfId="1539" applyFont="1" applyFill="1" applyBorder="1" applyAlignment="1">
      <alignment wrapText="1"/>
    </xf>
    <xf numFmtId="182" fontId="0" fillId="51" borderId="10" xfId="1539" applyNumberFormat="1" applyFont="1" applyFill="1" applyBorder="1" applyAlignment="1">
      <alignment horizontal="center" vertical="center" wrapText="1"/>
    </xf>
    <xf numFmtId="0" fontId="3" fillId="0" borderId="26" xfId="1539" applyFont="1" applyBorder="1" applyAlignment="1">
      <alignment vertical="center"/>
    </xf>
    <xf numFmtId="182" fontId="0" fillId="0" borderId="10" xfId="1539" applyNumberFormat="1" applyFont="1" applyBorder="1" applyAlignment="1">
      <alignment wrapText="1"/>
    </xf>
    <xf numFmtId="0" fontId="3" fillId="0" borderId="26" xfId="1539" applyFont="1" applyBorder="1" applyAlignment="1">
      <alignment wrapText="1"/>
    </xf>
    <xf numFmtId="0" fontId="3" fillId="0" borderId="11" xfId="1539" applyFont="1" applyBorder="1" applyAlignment="1">
      <alignment horizontal="center" vertical="center" wrapText="1"/>
    </xf>
    <xf numFmtId="0" fontId="23" fillId="51" borderId="27" xfId="1539" applyFont="1" applyFill="1" applyBorder="1" applyAlignment="1">
      <alignment wrapText="1"/>
    </xf>
    <xf numFmtId="182" fontId="0" fillId="51" borderId="13" xfId="1539" applyNumberFormat="1" applyFont="1" applyFill="1" applyBorder="1" applyAlignment="1">
      <alignment horizontal="center" vertical="center" wrapText="1"/>
    </xf>
    <xf numFmtId="0" fontId="3" fillId="0" borderId="0" xfId="1539" applyFont="1" applyAlignment="1">
      <alignment horizontal="center" vertical="center"/>
    </xf>
    <xf numFmtId="0" fontId="18" fillId="0" borderId="0" xfId="1539" applyFont="1" applyAlignment="1">
      <alignment horizontal="center" vertical="center"/>
    </xf>
    <xf numFmtId="0" fontId="23" fillId="0" borderId="0" xfId="1539" applyFont="1" applyAlignment="1">
      <alignment horizontal="center"/>
    </xf>
    <xf numFmtId="0" fontId="19" fillId="0" borderId="7" xfId="1539" applyFont="1" applyBorder="1" applyAlignment="1" applyProtection="1">
      <alignment horizontal="center" vertical="center"/>
      <protection locked="0"/>
    </xf>
    <xf numFmtId="0" fontId="22" fillId="50" borderId="28" xfId="1539" applyFont="1" applyFill="1" applyBorder="1" applyAlignment="1" applyProtection="1">
      <alignment horizontal="center" vertical="center" wrapText="1"/>
      <protection locked="0"/>
    </xf>
    <xf numFmtId="184" fontId="19" fillId="50" borderId="14" xfId="1539" applyNumberFormat="1" applyFont="1" applyFill="1" applyBorder="1" applyAlignment="1" applyProtection="1">
      <alignment horizontal="center" vertical="center"/>
      <protection locked="0"/>
    </xf>
    <xf numFmtId="0" fontId="19" fillId="0" borderId="9" xfId="1539" applyFont="1" applyBorder="1" applyAlignment="1" applyProtection="1">
      <alignment horizontal="center" vertical="center"/>
      <protection locked="0"/>
    </xf>
    <xf numFmtId="0" fontId="23" fillId="51" borderId="3" xfId="1539" applyFont="1" applyFill="1" applyBorder="1" applyAlignment="1">
      <alignment horizontal="left" vertical="top" wrapText="1"/>
    </xf>
    <xf numFmtId="182" fontId="19" fillId="51" borderId="10" xfId="1539" applyNumberFormat="1" applyFont="1" applyFill="1" applyBorder="1" applyAlignment="1">
      <alignment vertical="top"/>
    </xf>
    <xf numFmtId="0" fontId="19" fillId="50" borderId="21" xfId="1539" applyFont="1" applyFill="1" applyBorder="1" applyAlignment="1" applyProtection="1">
      <alignment vertical="center" wrapText="1"/>
      <protection locked="0"/>
    </xf>
    <xf numFmtId="182" fontId="19" fillId="50" borderId="10" xfId="1539" applyNumberFormat="1" applyFont="1" applyFill="1" applyBorder="1" applyAlignment="1" applyProtection="1">
      <alignment vertical="top"/>
      <protection locked="0"/>
    </xf>
    <xf numFmtId="0" fontId="19" fillId="50" borderId="3" xfId="1539" applyFont="1" applyFill="1" applyBorder="1" applyAlignment="1" applyProtection="1">
      <alignment vertical="center" wrapText="1"/>
      <protection locked="0"/>
    </xf>
    <xf numFmtId="0" fontId="19" fillId="50" borderId="4" xfId="1539" applyFont="1" applyFill="1" applyBorder="1" applyAlignment="1" applyProtection="1">
      <alignment vertical="center" wrapText="1"/>
      <protection locked="0"/>
    </xf>
    <xf numFmtId="182" fontId="19" fillId="51" borderId="10" xfId="1539" applyNumberFormat="1" applyFont="1" applyFill="1" applyBorder="1" applyAlignment="1">
      <alignment vertical="top" wrapText="1"/>
    </xf>
    <xf numFmtId="0" fontId="19" fillId="50" borderId="21" xfId="1539" applyFont="1" applyFill="1" applyBorder="1" applyAlignment="1" applyProtection="1">
      <alignment horizontal="left" vertical="center" wrapText="1"/>
      <protection locked="0"/>
    </xf>
    <xf numFmtId="182" fontId="19" fillId="50" borderId="10" xfId="1539" applyNumberFormat="1" applyFont="1" applyFill="1" applyBorder="1" applyAlignment="1" applyProtection="1">
      <alignment vertical="top" wrapText="1"/>
      <protection locked="0"/>
    </xf>
    <xf numFmtId="0" fontId="19" fillId="50" borderId="3" xfId="1539" applyFont="1" applyFill="1" applyBorder="1" applyAlignment="1" applyProtection="1">
      <alignment horizontal="left" vertical="center" wrapText="1"/>
      <protection locked="0"/>
    </xf>
    <xf numFmtId="0" fontId="19" fillId="0" borderId="3" xfId="1539" applyFont="1" applyBorder="1" applyAlignment="1" applyProtection="1">
      <alignment horizontal="left" vertical="center" wrapText="1"/>
      <protection locked="0"/>
    </xf>
    <xf numFmtId="0" fontId="19" fillId="0" borderId="0" xfId="1539" applyFont="1" applyAlignment="1" applyProtection="1">
      <alignment wrapText="1"/>
      <protection locked="0"/>
    </xf>
    <xf numFmtId="182" fontId="19" fillId="0" borderId="10" xfId="1539" applyNumberFormat="1" applyFont="1" applyBorder="1" applyAlignment="1" applyProtection="1">
      <alignment vertical="top" wrapText="1"/>
      <protection locked="0"/>
    </xf>
    <xf numFmtId="1" fontId="22" fillId="51" borderId="3" xfId="1539" applyNumberFormat="1" applyFont="1" applyFill="1" applyBorder="1" applyAlignment="1">
      <alignment horizontal="left" vertical="top" wrapText="1"/>
    </xf>
    <xf numFmtId="0" fontId="19" fillId="0" borderId="9" xfId="1539" applyFont="1" applyBorder="1" applyAlignment="1" applyProtection="1">
      <alignment horizontal="center" vertical="center" wrapText="1"/>
      <protection locked="0"/>
    </xf>
    <xf numFmtId="0" fontId="22" fillId="50" borderId="3" xfId="1539" applyFont="1" applyFill="1" applyBorder="1" applyAlignment="1" applyProtection="1">
      <alignment vertical="center" wrapText="1"/>
      <protection locked="0"/>
    </xf>
    <xf numFmtId="182" fontId="19" fillId="51" borderId="10" xfId="1539" applyNumberFormat="1" applyFont="1" applyFill="1" applyBorder="1" applyAlignment="1" applyProtection="1">
      <alignment vertical="top" wrapText="1"/>
      <protection locked="0"/>
    </xf>
    <xf numFmtId="0" fontId="19" fillId="50" borderId="3" xfId="1539" applyFont="1" applyFill="1" applyBorder="1" applyAlignment="1" applyProtection="1">
      <alignment horizontal="left" vertical="center" wrapText="1" indent="12"/>
      <protection locked="0"/>
    </xf>
    <xf numFmtId="0" fontId="22" fillId="51" borderId="3" xfId="1539" applyFont="1" applyFill="1" applyBorder="1" applyAlignment="1" applyProtection="1">
      <alignment vertical="center" wrapText="1"/>
      <protection locked="0"/>
    </xf>
    <xf numFmtId="0" fontId="19" fillId="0" borderId="11" xfId="1539" applyFont="1" applyBorder="1" applyAlignment="1" applyProtection="1">
      <alignment horizontal="center" vertical="center" wrapText="1"/>
      <protection locked="0"/>
    </xf>
    <xf numFmtId="0" fontId="22" fillId="51" borderId="12" xfId="1539" applyFont="1" applyFill="1" applyBorder="1" applyAlignment="1" applyProtection="1">
      <alignment vertical="center" wrapText="1"/>
      <protection locked="0"/>
    </xf>
    <xf numFmtId="182" fontId="19" fillId="51" borderId="13" xfId="1539" applyNumberFormat="1" applyFont="1" applyFill="1" applyBorder="1" applyAlignment="1">
      <alignment vertical="top" wrapText="1"/>
    </xf>
    <xf numFmtId="0" fontId="23" fillId="0" borderId="0" xfId="1539" applyFont="1" applyAlignment="1" applyProtection="1">
      <alignment horizontal="left" vertical="center"/>
      <protection locked="0"/>
    </xf>
    <xf numFmtId="0" fontId="3" fillId="0" borderId="0" xfId="1539" applyFont="1" applyAlignment="1">
      <alignment horizontal="left" vertical="center"/>
    </xf>
    <xf numFmtId="0" fontId="35" fillId="0" borderId="0" xfId="1539" applyFont="1" applyAlignment="1">
      <alignment horizontal="left" vertical="center"/>
    </xf>
    <xf numFmtId="0" fontId="18" fillId="0" borderId="0" xfId="1539" applyFont="1"/>
    <xf numFmtId="0" fontId="21" fillId="0" borderId="0" xfId="1539" applyFont="1"/>
    <xf numFmtId="0" fontId="26" fillId="0" borderId="0" xfId="1539" applyFont="1" applyAlignment="1" applyProtection="1">
      <alignment horizontal="right"/>
      <protection locked="0"/>
    </xf>
    <xf numFmtId="0" fontId="3" fillId="0" borderId="29" xfId="1539" applyFont="1" applyBorder="1" applyAlignment="1">
      <alignment horizontal="center" vertical="center" wrapText="1"/>
    </xf>
    <xf numFmtId="0" fontId="3" fillId="0" borderId="28" xfId="1539" applyFont="1" applyBorder="1" applyAlignment="1">
      <alignment horizontal="center" vertical="center" wrapText="1"/>
    </xf>
    <xf numFmtId="0" fontId="3" fillId="0" borderId="30" xfId="1539" applyFont="1" applyBorder="1" applyAlignment="1">
      <alignment horizontal="center" vertical="center" wrapText="1"/>
    </xf>
    <xf numFmtId="0" fontId="3" fillId="0" borderId="31" xfId="1539" applyFont="1" applyBorder="1" applyAlignment="1">
      <alignment horizontal="center" vertical="center" wrapText="1"/>
    </xf>
    <xf numFmtId="0" fontId="18" fillId="0" borderId="9" xfId="1539" applyFont="1" applyBorder="1" applyAlignment="1">
      <alignment horizontal="center"/>
    </xf>
    <xf numFmtId="0" fontId="18" fillId="0" borderId="32" xfId="1539" applyFont="1" applyBorder="1" applyAlignment="1">
      <alignment wrapText="1"/>
    </xf>
    <xf numFmtId="0" fontId="0" fillId="0" borderId="3" xfId="1539" applyFont="1" applyBorder="1" applyAlignment="1">
      <alignment horizontal="center"/>
    </xf>
    <xf numFmtId="183" fontId="38" fillId="0" borderId="33" xfId="1539" applyNumberFormat="1" applyFont="1" applyBorder="1" applyAlignment="1">
      <alignment horizontal="center"/>
    </xf>
    <xf numFmtId="183" fontId="0" fillId="0" borderId="0" xfId="1539" applyNumberFormat="1" applyFont="1" applyAlignment="1">
      <alignment horizontal="center"/>
    </xf>
    <xf numFmtId="0" fontId="18" fillId="0" borderId="34" xfId="1539" applyFont="1" applyBorder="1" applyAlignment="1">
      <alignment wrapText="1"/>
    </xf>
    <xf numFmtId="183" fontId="38" fillId="0" borderId="35" xfId="1539" applyNumberFormat="1" applyFont="1" applyBorder="1" applyAlignment="1">
      <alignment horizontal="center"/>
    </xf>
    <xf numFmtId="183" fontId="18" fillId="0" borderId="35" xfId="1539" applyNumberFormat="1" applyFont="1" applyBorder="1" applyAlignment="1">
      <alignment horizontal="center"/>
    </xf>
    <xf numFmtId="183" fontId="39" fillId="0" borderId="0" xfId="1539" applyNumberFormat="1" applyFont="1" applyAlignment="1">
      <alignment horizontal="center"/>
    </xf>
    <xf numFmtId="0" fontId="0" fillId="0" borderId="0" xfId="1539" applyFont="1" applyAlignment="1">
      <alignment horizontal="center"/>
    </xf>
    <xf numFmtId="0" fontId="27" fillId="0" borderId="34" xfId="1539" applyFont="1" applyBorder="1" applyAlignment="1">
      <alignment wrapText="1"/>
    </xf>
    <xf numFmtId="183" fontId="40" fillId="0" borderId="35" xfId="1539" applyNumberFormat="1" applyFont="1" applyBorder="1" applyAlignment="1">
      <alignment horizontal="center"/>
    </xf>
    <xf numFmtId="0" fontId="27" fillId="0" borderId="34" xfId="1539" applyFont="1" applyBorder="1" applyAlignment="1">
      <alignment horizontal="right" wrapText="1"/>
    </xf>
    <xf numFmtId="183" fontId="41" fillId="20" borderId="35" xfId="1539" applyNumberFormat="1" applyFont="1" applyFill="1" applyBorder="1" applyAlignment="1">
      <alignment horizontal="center"/>
    </xf>
    <xf numFmtId="0" fontId="18" fillId="0" borderId="37" xfId="1539" applyFont="1" applyBorder="1" applyAlignment="1">
      <alignment wrapText="1"/>
    </xf>
    <xf numFmtId="183" fontId="18" fillId="0" borderId="38" xfId="1539" applyNumberFormat="1" applyFont="1" applyBorder="1" applyAlignment="1">
      <alignment horizontal="center"/>
    </xf>
    <xf numFmtId="0" fontId="42" fillId="51" borderId="39" xfId="1539" applyFont="1" applyFill="1" applyBorder="1" applyAlignment="1">
      <alignment wrapText="1"/>
    </xf>
    <xf numFmtId="182" fontId="42" fillId="51" borderId="40" xfId="1539" applyNumberFormat="1" applyFont="1" applyFill="1" applyBorder="1" applyAlignment="1">
      <alignment vertical="center"/>
    </xf>
    <xf numFmtId="183" fontId="43" fillId="51" borderId="41" xfId="1539" applyNumberFormat="1" applyFont="1" applyFill="1" applyBorder="1" applyAlignment="1">
      <alignment horizontal="center"/>
    </xf>
    <xf numFmtId="183" fontId="44" fillId="0" borderId="0" xfId="1539" applyNumberFormat="1" applyFont="1" applyAlignment="1">
      <alignment horizontal="center"/>
    </xf>
    <xf numFmtId="183" fontId="18" fillId="0" borderId="42" xfId="1539" applyNumberFormat="1" applyFont="1" applyBorder="1" applyAlignment="1">
      <alignment horizontal="center"/>
    </xf>
    <xf numFmtId="0" fontId="27" fillId="0" borderId="37" xfId="1539" applyFont="1" applyBorder="1" applyAlignment="1">
      <alignment horizontal="right" wrapText="1"/>
    </xf>
    <xf numFmtId="182" fontId="27" fillId="0" borderId="43" xfId="1539" applyNumberFormat="1" applyFont="1" applyBorder="1" applyAlignment="1">
      <alignment vertical="center"/>
    </xf>
    <xf numFmtId="183" fontId="18" fillId="0" borderId="3" xfId="1539" applyNumberFormat="1" applyFont="1" applyBorder="1" applyAlignment="1">
      <alignment horizontal="center"/>
    </xf>
    <xf numFmtId="182" fontId="18" fillId="0" borderId="36" xfId="1539" applyNumberFormat="1" applyFont="1" applyBorder="1" applyAlignment="1">
      <alignment horizontal="center" vertical="center"/>
    </xf>
    <xf numFmtId="0" fontId="18" fillId="0" borderId="11" xfId="1539" applyFont="1" applyBorder="1" applyAlignment="1">
      <alignment horizontal="center"/>
    </xf>
    <xf numFmtId="0" fontId="42" fillId="51" borderId="44" xfId="1539" applyFont="1" applyFill="1" applyBorder="1" applyAlignment="1">
      <alignment wrapText="1"/>
    </xf>
    <xf numFmtId="182" fontId="42" fillId="51" borderId="45" xfId="1539" applyNumberFormat="1" applyFont="1" applyFill="1" applyBorder="1" applyAlignment="1">
      <alignment vertical="center"/>
    </xf>
    <xf numFmtId="183" fontId="43" fillId="51" borderId="46" xfId="1539" applyNumberFormat="1" applyFont="1" applyFill="1" applyBorder="1" applyAlignment="1">
      <alignment horizontal="center"/>
    </xf>
    <xf numFmtId="0" fontId="23" fillId="0" borderId="0" xfId="1539" applyFont="1" applyAlignment="1">
      <alignment horizontal="center" wrapText="1"/>
    </xf>
    <xf numFmtId="0" fontId="3" fillId="0" borderId="47" xfId="1539" applyFont="1" applyBorder="1"/>
    <xf numFmtId="0" fontId="3" fillId="0" borderId="48" xfId="1539" applyFont="1" applyBorder="1"/>
    <xf numFmtId="0" fontId="3" fillId="0" borderId="8" xfId="1539" applyFont="1" applyBorder="1" applyAlignment="1">
      <alignment horizontal="center" vertical="center"/>
    </xf>
    <xf numFmtId="0" fontId="3" fillId="0" borderId="49" xfId="1539" applyFont="1" applyBorder="1" applyAlignment="1">
      <alignment horizontal="center" vertical="center"/>
    </xf>
    <xf numFmtId="0" fontId="3" fillId="0" borderId="14" xfId="1539" applyFont="1" applyBorder="1" applyAlignment="1">
      <alignment horizontal="center" vertical="center"/>
    </xf>
    <xf numFmtId="0" fontId="3" fillId="0" borderId="50" xfId="1539" applyFont="1" applyBorder="1"/>
    <xf numFmtId="9" fontId="46" fillId="0" borderId="3" xfId="1539" applyNumberFormat="1" applyFont="1" applyBorder="1" applyAlignment="1">
      <alignment horizontal="center" vertical="center"/>
    </xf>
    <xf numFmtId="0" fontId="3" fillId="0" borderId="9" xfId="1539" applyFont="1" applyBorder="1" applyAlignment="1">
      <alignment vertical="center"/>
    </xf>
    <xf numFmtId="182" fontId="3" fillId="0" borderId="3" xfId="1539" applyNumberFormat="1" applyFont="1" applyBorder="1"/>
    <xf numFmtId="182" fontId="3" fillId="0" borderId="15" xfId="1539" applyNumberFormat="1" applyFont="1" applyBorder="1"/>
    <xf numFmtId="183" fontId="3" fillId="0" borderId="10" xfId="1539" applyNumberFormat="1" applyFont="1" applyBorder="1"/>
    <xf numFmtId="0" fontId="19" fillId="50" borderId="11" xfId="1539" applyFont="1" applyFill="1" applyBorder="1" applyAlignment="1" applyProtection="1">
      <alignment horizontal="left" vertical="center"/>
      <protection locked="0"/>
    </xf>
    <xf numFmtId="0" fontId="22" fillId="50" borderId="12" xfId="1539" applyFont="1" applyFill="1" applyBorder="1" applyProtection="1">
      <protection locked="0"/>
    </xf>
    <xf numFmtId="182" fontId="3" fillId="51" borderId="12" xfId="1539" applyNumberFormat="1" applyFont="1" applyFill="1" applyBorder="1"/>
    <xf numFmtId="0" fontId="3" fillId="0" borderId="7" xfId="1539" applyFont="1" applyBorder="1"/>
    <xf numFmtId="0" fontId="3" fillId="0" borderId="14" xfId="1539" applyFont="1" applyBorder="1"/>
    <xf numFmtId="184" fontId="19" fillId="50" borderId="9" xfId="1034" applyNumberFormat="1" applyFont="1" applyFill="1" applyBorder="1" applyAlignment="1" applyProtection="1">
      <alignment horizontal="center" vertical="center" wrapText="1"/>
      <protection locked="0"/>
    </xf>
    <xf numFmtId="184" fontId="19" fillId="50" borderId="3" xfId="1034" applyNumberFormat="1" applyFont="1" applyFill="1" applyBorder="1" applyAlignment="1" applyProtection="1">
      <alignment horizontal="center" vertical="center" wrapText="1"/>
      <protection locked="0"/>
    </xf>
    <xf numFmtId="0" fontId="19" fillId="0" borderId="3" xfId="1539" applyFont="1" applyBorder="1" applyAlignment="1" applyProtection="1">
      <alignment horizontal="center" vertical="center" wrapText="1"/>
      <protection locked="0"/>
    </xf>
    <xf numFmtId="184" fontId="19" fillId="50" borderId="10" xfId="1034" applyNumberFormat="1" applyFont="1" applyFill="1" applyBorder="1" applyAlignment="1" applyProtection="1">
      <alignment horizontal="center" vertical="center" wrapText="1"/>
      <protection locked="0"/>
    </xf>
    <xf numFmtId="0" fontId="19" fillId="50" borderId="9" xfId="1539" applyFont="1" applyFill="1" applyBorder="1" applyAlignment="1" applyProtection="1">
      <alignment horizontal="right" vertical="center"/>
      <protection locked="0"/>
    </xf>
    <xf numFmtId="182" fontId="3" fillId="0" borderId="9" xfId="1539" applyNumberFormat="1" applyFont="1" applyBorder="1"/>
    <xf numFmtId="182" fontId="3" fillId="0" borderId="10" xfId="1539" applyNumberFormat="1" applyFont="1" applyBorder="1"/>
    <xf numFmtId="182" fontId="3" fillId="0" borderId="22" xfId="1539" applyNumberFormat="1" applyFont="1" applyBorder="1" applyAlignment="1">
      <alignment wrapText="1"/>
    </xf>
    <xf numFmtId="182" fontId="3" fillId="0" borderId="22" xfId="1539" applyNumberFormat="1" applyFont="1" applyBorder="1"/>
    <xf numFmtId="182" fontId="3" fillId="51" borderId="52" xfId="1539" applyNumberFormat="1" applyFont="1" applyFill="1" applyBorder="1"/>
    <xf numFmtId="182" fontId="3" fillId="51" borderId="11" xfId="1539" applyNumberFormat="1" applyFont="1" applyFill="1" applyBorder="1"/>
    <xf numFmtId="182" fontId="3" fillId="51" borderId="13" xfId="1539" applyNumberFormat="1" applyFont="1" applyFill="1" applyBorder="1"/>
    <xf numFmtId="182" fontId="3" fillId="51" borderId="53" xfId="1539" applyNumberFormat="1" applyFont="1" applyFill="1" applyBorder="1"/>
    <xf numFmtId="0" fontId="3" fillId="0" borderId="0" xfId="1539" applyFont="1" applyAlignment="1">
      <alignment horizontal="center" vertical="center" wrapText="1"/>
    </xf>
    <xf numFmtId="0" fontId="3" fillId="0" borderId="0" xfId="1539" applyFont="1" applyAlignment="1">
      <alignment vertical="center" wrapText="1"/>
    </xf>
    <xf numFmtId="0" fontId="3" fillId="0" borderId="8" xfId="1539" applyFont="1" applyBorder="1"/>
    <xf numFmtId="0" fontId="3" fillId="0" borderId="8" xfId="1539" applyFont="1" applyBorder="1" applyAlignment="1">
      <alignment wrapText="1"/>
    </xf>
    <xf numFmtId="0" fontId="3" fillId="0" borderId="49" xfId="1539" applyFont="1" applyBorder="1" applyAlignment="1">
      <alignment wrapText="1"/>
    </xf>
    <xf numFmtId="0" fontId="3" fillId="0" borderId="14" xfId="1539" applyFont="1" applyBorder="1" applyAlignment="1">
      <alignment wrapText="1"/>
    </xf>
    <xf numFmtId="0" fontId="28" fillId="0" borderId="0" xfId="1539" applyFont="1" applyAlignment="1">
      <alignment wrapText="1"/>
    </xf>
    <xf numFmtId="0" fontId="3" fillId="0" borderId="21" xfId="1539" applyFont="1" applyBorder="1"/>
    <xf numFmtId="0" fontId="3" fillId="0" borderId="10" xfId="1539" applyFont="1" applyBorder="1" applyAlignment="1">
      <alignment horizontal="center" vertical="center" wrapText="1"/>
    </xf>
    <xf numFmtId="0" fontId="3" fillId="0" borderId="9" xfId="1539" applyFont="1" applyBorder="1"/>
    <xf numFmtId="9" fontId="3" fillId="0" borderId="10" xfId="2" applyFont="1" applyFill="1" applyBorder="1" applyAlignment="1" applyProtection="1"/>
    <xf numFmtId="0" fontId="3" fillId="0" borderId="11" xfId="1539" applyFont="1" applyBorder="1"/>
    <xf numFmtId="0" fontId="23" fillId="0" borderId="12" xfId="1539" applyFont="1" applyBorder="1"/>
    <xf numFmtId="9" fontId="3" fillId="51" borderId="13" xfId="2" applyFont="1" applyFill="1" applyBorder="1" applyAlignment="1" applyProtection="1"/>
    <xf numFmtId="0" fontId="34" fillId="50" borderId="55" xfId="1539" applyFont="1" applyFill="1" applyBorder="1" applyAlignment="1">
      <alignment horizontal="left"/>
    </xf>
    <xf numFmtId="0" fontId="34" fillId="50" borderId="56" xfId="1539" applyFont="1" applyFill="1" applyBorder="1" applyAlignment="1">
      <alignment horizontal="left"/>
    </xf>
    <xf numFmtId="0" fontId="23" fillId="50" borderId="57" xfId="1539" applyFont="1" applyFill="1" applyBorder="1" applyAlignment="1">
      <alignment vertical="center"/>
    </xf>
    <xf numFmtId="0" fontId="3" fillId="50" borderId="26" xfId="1539" applyFont="1" applyFill="1" applyBorder="1" applyAlignment="1">
      <alignment vertical="center"/>
    </xf>
    <xf numFmtId="0" fontId="3" fillId="50" borderId="22" xfId="1539" applyFont="1" applyFill="1" applyBorder="1" applyAlignment="1">
      <alignment vertical="center"/>
    </xf>
    <xf numFmtId="0" fontId="3" fillId="0" borderId="20" xfId="1539" applyFont="1" applyBorder="1" applyAlignment="1">
      <alignment horizontal="center" vertical="center"/>
    </xf>
    <xf numFmtId="0" fontId="3" fillId="0" borderId="21" xfId="1539" applyFont="1" applyBorder="1" applyAlignment="1">
      <alignment vertical="center"/>
    </xf>
    <xf numFmtId="0" fontId="3" fillId="50" borderId="50" xfId="1539" applyFont="1" applyFill="1" applyBorder="1" applyAlignment="1">
      <alignment horizontal="center" vertical="center"/>
    </xf>
    <xf numFmtId="0" fontId="3" fillId="50" borderId="0" xfId="1539" applyFont="1" applyFill="1" applyAlignment="1">
      <alignment vertical="center"/>
    </xf>
    <xf numFmtId="0" fontId="3" fillId="0" borderId="7" xfId="1539" applyFont="1" applyBorder="1" applyAlignment="1">
      <alignment horizontal="center" vertical="center"/>
    </xf>
    <xf numFmtId="169" fontId="2" fillId="2" borderId="48" xfId="4" applyBorder="1"/>
    <xf numFmtId="0" fontId="3" fillId="0" borderId="59" xfId="1539" applyFont="1" applyBorder="1" applyAlignment="1">
      <alignment horizontal="center" vertical="center"/>
    </xf>
    <xf numFmtId="169" fontId="2" fillId="2" borderId="17" xfId="4" applyBorder="1"/>
    <xf numFmtId="169" fontId="2" fillId="2" borderId="27" xfId="4" applyBorder="1"/>
    <xf numFmtId="169" fontId="2" fillId="2" borderId="19" xfId="4" applyBorder="1"/>
    <xf numFmtId="0" fontId="3" fillId="0" borderId="61" xfId="1539" applyFont="1" applyBorder="1" applyAlignment="1">
      <alignment horizontal="center" vertical="center"/>
    </xf>
    <xf numFmtId="169" fontId="2" fillId="2" borderId="63" xfId="4" applyBorder="1"/>
    <xf numFmtId="0" fontId="42" fillId="0" borderId="0" xfId="1539" applyFont="1"/>
    <xf numFmtId="0" fontId="3" fillId="0" borderId="47" xfId="1539" applyFont="1" applyBorder="1" applyAlignment="1">
      <alignment horizontal="center"/>
    </xf>
    <xf numFmtId="0" fontId="3" fillId="0" borderId="48" xfId="1539" applyFont="1" applyBorder="1" applyAlignment="1">
      <alignment horizontal="center"/>
    </xf>
    <xf numFmtId="0" fontId="3" fillId="0" borderId="8" xfId="1539" applyFont="1" applyBorder="1" applyAlignment="1">
      <alignment horizontal="center"/>
    </xf>
    <xf numFmtId="0" fontId="3" fillId="0" borderId="14" xfId="1539" applyFont="1" applyBorder="1" applyAlignment="1">
      <alignment horizontal="center"/>
    </xf>
    <xf numFmtId="0" fontId="28" fillId="0" borderId="0" xfId="1539" applyFont="1" applyAlignment="1">
      <alignment horizontal="center"/>
    </xf>
    <xf numFmtId="0" fontId="20" fillId="50" borderId="9" xfId="1539" applyFont="1" applyFill="1" applyBorder="1" applyAlignment="1" applyProtection="1">
      <alignment horizontal="left" vertical="center"/>
      <protection locked="0"/>
    </xf>
    <xf numFmtId="0" fontId="20" fillId="50" borderId="3" xfId="1539" applyFont="1" applyFill="1" applyBorder="1" applyProtection="1">
      <protection locked="0"/>
    </xf>
    <xf numFmtId="0" fontId="20" fillId="0" borderId="3" xfId="1539" applyFont="1" applyBorder="1" applyAlignment="1" applyProtection="1">
      <alignment horizontal="center" vertical="center" wrapText="1"/>
      <protection locked="0"/>
    </xf>
    <xf numFmtId="0" fontId="20" fillId="50" borderId="3" xfId="1539" applyFont="1" applyFill="1" applyBorder="1" applyAlignment="1" applyProtection="1">
      <alignment horizontal="center" vertical="center" wrapText="1"/>
      <protection locked="0"/>
    </xf>
    <xf numFmtId="3" fontId="20" fillId="50" borderId="3" xfId="1034" applyNumberFormat="1" applyFont="1" applyFill="1" applyBorder="1" applyAlignment="1" applyProtection="1">
      <alignment horizontal="center" vertical="center" wrapText="1"/>
      <protection locked="0"/>
    </xf>
    <xf numFmtId="9" fontId="20" fillId="50" borderId="3" xfId="1539" applyNumberFormat="1" applyFont="1" applyFill="1" applyBorder="1" applyAlignment="1" applyProtection="1">
      <alignment horizontal="center" vertical="center"/>
      <protection locked="0"/>
    </xf>
    <xf numFmtId="0" fontId="20" fillId="50" borderId="10" xfId="1539" applyFont="1" applyFill="1" applyBorder="1" applyAlignment="1" applyProtection="1">
      <alignment horizontal="center" vertical="center" wrapText="1"/>
      <protection locked="0"/>
    </xf>
    <xf numFmtId="0" fontId="20" fillId="50" borderId="9" xfId="1539" applyFont="1" applyFill="1" applyBorder="1" applyAlignment="1" applyProtection="1">
      <alignment horizontal="right" vertical="center"/>
      <protection locked="0"/>
    </xf>
    <xf numFmtId="0" fontId="21" fillId="50" borderId="3" xfId="1539" applyFont="1" applyFill="1" applyBorder="1" applyAlignment="1" applyProtection="1">
      <alignment wrapText="1"/>
      <protection locked="0"/>
    </xf>
    <xf numFmtId="182" fontId="20" fillId="51" borderId="3" xfId="1539" applyNumberFormat="1" applyFont="1" applyFill="1" applyBorder="1" applyProtection="1">
      <protection locked="0"/>
    </xf>
    <xf numFmtId="182" fontId="20" fillId="51" borderId="3" xfId="1034" applyNumberFormat="1" applyFont="1" applyFill="1" applyBorder="1" applyAlignment="1" applyProtection="1">
      <protection locked="0"/>
    </xf>
    <xf numFmtId="182" fontId="20" fillId="50" borderId="3" xfId="1539" applyNumberFormat="1" applyFont="1" applyFill="1" applyBorder="1" applyProtection="1">
      <protection locked="0"/>
    </xf>
    <xf numFmtId="3" fontId="20" fillId="51" borderId="10" xfId="1539" applyNumberFormat="1" applyFont="1" applyFill="1" applyBorder="1" applyProtection="1">
      <protection locked="0"/>
    </xf>
    <xf numFmtId="0" fontId="20" fillId="50" borderId="3" xfId="1539" applyFont="1" applyFill="1" applyBorder="1" applyAlignment="1" applyProtection="1">
      <alignment horizontal="left" vertical="center" wrapText="1"/>
      <protection locked="0"/>
    </xf>
    <xf numFmtId="3" fontId="47" fillId="0" borderId="3" xfId="1539" applyNumberFormat="1" applyFont="1" applyBorder="1" applyAlignment="1" applyProtection="1">
      <alignment horizontal="right" wrapText="1"/>
      <protection locked="0"/>
    </xf>
    <xf numFmtId="185" fontId="20" fillId="50" borderId="3" xfId="1539" applyNumberFormat="1" applyFont="1" applyFill="1" applyBorder="1" applyAlignment="1" applyProtection="1">
      <alignment horizontal="right" wrapText="1"/>
      <protection locked="0"/>
    </xf>
    <xf numFmtId="0" fontId="20" fillId="0" borderId="3" xfId="1539" applyFont="1" applyBorder="1" applyAlignment="1" applyProtection="1">
      <alignment horizontal="left" vertical="center" wrapText="1"/>
      <protection locked="0"/>
    </xf>
    <xf numFmtId="185" fontId="20" fillId="52" borderId="3" xfId="1539" applyNumberFormat="1" applyFont="1" applyFill="1" applyBorder="1" applyAlignment="1" applyProtection="1">
      <alignment horizontal="right" wrapText="1"/>
      <protection locked="0"/>
    </xf>
    <xf numFmtId="0" fontId="21" fillId="0" borderId="3" xfId="1539" applyFont="1" applyBorder="1" applyAlignment="1" applyProtection="1">
      <alignment wrapText="1"/>
      <protection locked="0"/>
    </xf>
    <xf numFmtId="182" fontId="20" fillId="0" borderId="3" xfId="1034" applyNumberFormat="1" applyFont="1" applyFill="1" applyBorder="1" applyAlignment="1" applyProtection="1">
      <protection locked="0"/>
    </xf>
    <xf numFmtId="0" fontId="20" fillId="50" borderId="11" xfId="1539" applyFont="1" applyFill="1" applyBorder="1" applyAlignment="1" applyProtection="1">
      <alignment horizontal="right" vertical="center"/>
      <protection locked="0"/>
    </xf>
    <xf numFmtId="0" fontId="21" fillId="50" borderId="12" xfId="1539" applyFont="1" applyFill="1" applyBorder="1" applyProtection="1">
      <protection locked="0"/>
    </xf>
    <xf numFmtId="182" fontId="21" fillId="51" borderId="12" xfId="1539" applyNumberFormat="1" applyFont="1" applyFill="1" applyBorder="1" applyProtection="1">
      <protection locked="0"/>
    </xf>
    <xf numFmtId="3" fontId="21" fillId="51" borderId="12" xfId="1539" applyNumberFormat="1" applyFont="1" applyFill="1" applyBorder="1" applyProtection="1">
      <protection locked="0"/>
    </xf>
    <xf numFmtId="182" fontId="21" fillId="51" borderId="12" xfId="1034" applyNumberFormat="1" applyFont="1" applyFill="1" applyBorder="1" applyAlignment="1" applyProtection="1">
      <protection locked="0"/>
    </xf>
    <xf numFmtId="182" fontId="20" fillId="50" borderId="12" xfId="1539" applyNumberFormat="1" applyFont="1" applyFill="1" applyBorder="1" applyProtection="1">
      <protection locked="0"/>
    </xf>
    <xf numFmtId="184" fontId="21" fillId="51" borderId="13" xfId="1034" applyNumberFormat="1" applyFont="1" applyFill="1" applyBorder="1" applyAlignment="1" applyProtection="1">
      <protection locked="0"/>
    </xf>
    <xf numFmtId="182" fontId="18" fillId="0" borderId="0" xfId="1539" applyNumberFormat="1" applyFont="1"/>
    <xf numFmtId="0" fontId="48" fillId="53" borderId="15" xfId="474" applyFont="1" applyFill="1" applyBorder="1" applyAlignment="1" applyProtection="1">
      <alignment vertical="center" wrapText="1"/>
      <protection locked="0"/>
    </xf>
    <xf numFmtId="0" fontId="49" fillId="53" borderId="16" xfId="474" applyFont="1" applyFill="1" applyBorder="1" applyAlignment="1" applyProtection="1">
      <alignment vertical="center"/>
      <protection locked="0"/>
    </xf>
    <xf numFmtId="0" fontId="50" fillId="50" borderId="4" xfId="474" applyFont="1" applyFill="1" applyBorder="1" applyAlignment="1" applyProtection="1">
      <alignment horizontal="center" vertical="center"/>
      <protection locked="0"/>
    </xf>
    <xf numFmtId="0" fontId="50" fillId="0" borderId="16" xfId="474" applyFont="1" applyFill="1" applyBorder="1" applyAlignment="1" applyProtection="1">
      <alignment horizontal="left" vertical="center" wrapText="1"/>
      <protection locked="0"/>
    </xf>
    <xf numFmtId="184" fontId="50" fillId="0" borderId="3" xfId="909" applyNumberFormat="1" applyFont="1" applyFill="1" applyBorder="1" applyAlignment="1" applyProtection="1">
      <alignment horizontal="right" vertical="center"/>
      <protection locked="0"/>
    </xf>
    <xf numFmtId="0" fontId="48" fillId="48" borderId="3" xfId="474" applyFont="1" applyFill="1" applyBorder="1" applyAlignment="1" applyProtection="1">
      <alignment horizontal="center" vertical="center"/>
      <protection locked="0"/>
    </xf>
    <xf numFmtId="0" fontId="48" fillId="48" borderId="16" xfId="474" applyFont="1" applyFill="1" applyBorder="1" applyAlignment="1" applyProtection="1">
      <alignment vertical="top" wrapText="1"/>
      <protection locked="0"/>
    </xf>
    <xf numFmtId="184" fontId="50" fillId="0" borderId="3" xfId="969" applyNumberFormat="1" applyFont="1" applyFill="1" applyBorder="1" applyAlignment="1" applyProtection="1">
      <alignment horizontal="right" vertical="center"/>
      <protection locked="0"/>
    </xf>
    <xf numFmtId="0" fontId="48" fillId="53" borderId="15" xfId="474" applyFont="1" applyFill="1" applyBorder="1" applyAlignment="1" applyProtection="1">
      <alignment vertical="center"/>
      <protection locked="0"/>
    </xf>
    <xf numFmtId="184" fontId="49" fillId="53" borderId="16" xfId="909" applyNumberFormat="1" applyFont="1" applyFill="1" applyBorder="1" applyAlignment="1" applyProtection="1">
      <alignment horizontal="right" vertical="center"/>
      <protection locked="0"/>
    </xf>
    <xf numFmtId="0" fontId="51" fillId="50" borderId="4" xfId="474" applyFont="1" applyFill="1" applyBorder="1" applyAlignment="1" applyProtection="1">
      <alignment horizontal="center" vertical="center"/>
      <protection locked="0"/>
    </xf>
    <xf numFmtId="0" fontId="50" fillId="50" borderId="16" xfId="474" applyFont="1" applyFill="1" applyBorder="1" applyAlignment="1" applyProtection="1">
      <alignment vertical="center" wrapText="1"/>
      <protection locked="0"/>
    </xf>
    <xf numFmtId="0" fontId="50" fillId="50" borderId="16" xfId="474" applyFont="1" applyFill="1" applyBorder="1" applyAlignment="1" applyProtection="1">
      <alignment horizontal="left" vertical="center" wrapText="1"/>
      <protection locked="0"/>
    </xf>
    <xf numFmtId="184" fontId="50" fillId="48" borderId="3" xfId="909" applyNumberFormat="1" applyFont="1" applyFill="1" applyBorder="1" applyAlignment="1" applyProtection="1">
      <alignment horizontal="right" vertical="center"/>
    </xf>
    <xf numFmtId="0" fontId="50" fillId="0" borderId="16" xfId="474" applyFont="1" applyFill="1" applyBorder="1" applyAlignment="1" applyProtection="1">
      <alignment vertical="center" wrapText="1"/>
      <protection locked="0"/>
    </xf>
    <xf numFmtId="0" fontId="51" fillId="0" borderId="4" xfId="474" applyFont="1" applyFill="1" applyBorder="1" applyAlignment="1" applyProtection="1">
      <alignment horizontal="center" vertical="center"/>
      <protection locked="0"/>
    </xf>
    <xf numFmtId="0" fontId="52" fillId="48" borderId="3" xfId="474" applyFont="1" applyFill="1" applyBorder="1" applyAlignment="1" applyProtection="1">
      <alignment horizontal="center" vertical="center"/>
      <protection locked="0"/>
    </xf>
    <xf numFmtId="0" fontId="48" fillId="48" borderId="16" xfId="474" applyFont="1" applyFill="1" applyBorder="1" applyAlignment="1" applyProtection="1">
      <alignment vertical="center" wrapText="1"/>
      <protection locked="0"/>
    </xf>
    <xf numFmtId="184" fontId="48" fillId="53" borderId="16" xfId="909" applyNumberFormat="1" applyFont="1" applyFill="1" applyBorder="1" applyAlignment="1" applyProtection="1">
      <alignment horizontal="right" vertical="center"/>
      <protection locked="0"/>
    </xf>
    <xf numFmtId="0" fontId="48" fillId="53" borderId="15" xfId="474" applyFont="1" applyFill="1" applyBorder="1" applyAlignment="1" applyProtection="1">
      <alignment horizontal="center" vertical="center"/>
      <protection locked="0"/>
    </xf>
    <xf numFmtId="184" fontId="50" fillId="50" borderId="3" xfId="909" applyNumberFormat="1" applyFont="1" applyFill="1" applyBorder="1" applyAlignment="1" applyProtection="1">
      <alignment horizontal="right" vertical="center"/>
      <protection locked="0"/>
    </xf>
    <xf numFmtId="0" fontId="49" fillId="53" borderId="15" xfId="474" applyFont="1" applyFill="1" applyBorder="1" applyAlignment="1" applyProtection="1">
      <alignment vertical="center"/>
      <protection locked="0"/>
    </xf>
    <xf numFmtId="10" fontId="50" fillId="0" borderId="3" xfId="2" applyNumberFormat="1" applyFont="1" applyFill="1" applyBorder="1" applyAlignment="1" applyProtection="1">
      <alignment horizontal="right" vertical="center"/>
      <protection locked="0"/>
    </xf>
    <xf numFmtId="0" fontId="51" fillId="50" borderId="3" xfId="474" applyFont="1" applyFill="1" applyBorder="1" applyAlignment="1" applyProtection="1">
      <alignment horizontal="center" vertical="center"/>
      <protection locked="0"/>
    </xf>
    <xf numFmtId="0" fontId="11" fillId="50" borderId="3" xfId="474" applyFont="1" applyFill="1" applyBorder="1" applyAlignment="1" applyProtection="1">
      <alignment horizontal="center" vertical="center"/>
      <protection locked="0"/>
    </xf>
    <xf numFmtId="182" fontId="0" fillId="0" borderId="0" xfId="0" applyNumberFormat="1"/>
    <xf numFmtId="177" fontId="53" fillId="0" borderId="0" xfId="1"/>
    <xf numFmtId="3" fontId="28" fillId="0" borderId="0" xfId="1539" applyNumberFormat="1" applyFont="1"/>
    <xf numFmtId="0" fontId="55" fillId="0" borderId="0" xfId="20963" applyFont="1" applyFill="1" applyBorder="1" applyAlignment="1">
      <alignment wrapText="1"/>
    </xf>
    <xf numFmtId="0" fontId="55" fillId="0" borderId="0" xfId="0" applyFont="1" applyAlignment="1">
      <alignment wrapText="1"/>
    </xf>
    <xf numFmtId="182" fontId="0" fillId="0" borderId="0" xfId="1539" applyNumberFormat="1" applyFont="1" applyAlignment="1">
      <alignment wrapText="1"/>
    </xf>
    <xf numFmtId="182" fontId="0" fillId="0" borderId="10" xfId="1539" applyNumberFormat="1" applyFont="1" applyFill="1" applyBorder="1" applyAlignment="1">
      <alignment wrapText="1"/>
    </xf>
    <xf numFmtId="3" fontId="0" fillId="0" borderId="0" xfId="1539" applyNumberFormat="1" applyFont="1" applyAlignment="1">
      <alignment wrapText="1"/>
    </xf>
    <xf numFmtId="0" fontId="23" fillId="51" borderId="93" xfId="1539" applyFont="1" applyFill="1" applyBorder="1" applyAlignment="1">
      <alignment horizontal="center" vertical="center" wrapText="1"/>
    </xf>
    <xf numFmtId="0" fontId="23" fillId="51" borderId="94" xfId="1539" applyFont="1" applyFill="1" applyBorder="1" applyAlignment="1">
      <alignment horizontal="center" vertical="center" wrapText="1"/>
    </xf>
    <xf numFmtId="0" fontId="23" fillId="51" borderId="95" xfId="1539" applyFont="1" applyFill="1" applyBorder="1" applyAlignment="1">
      <alignment horizontal="left" vertical="center" wrapText="1"/>
    </xf>
    <xf numFmtId="0" fontId="23" fillId="51" borderId="96" xfId="1539" applyFont="1" applyFill="1" applyBorder="1" applyAlignment="1">
      <alignment horizontal="left" vertical="center" wrapText="1"/>
    </xf>
    <xf numFmtId="0" fontId="23" fillId="51" borderId="97" xfId="1539" applyFont="1" applyFill="1" applyBorder="1" applyAlignment="1">
      <alignment horizontal="left" vertical="center" wrapText="1"/>
    </xf>
    <xf numFmtId="0" fontId="3" fillId="0" borderId="95" xfId="1539" applyFont="1" applyBorder="1" applyAlignment="1">
      <alignment horizontal="right" vertical="center" wrapText="1"/>
    </xf>
    <xf numFmtId="0" fontId="3" fillId="0" borderId="96" xfId="1539" applyFont="1" applyBorder="1" applyAlignment="1">
      <alignment horizontal="left" vertical="center" wrapText="1"/>
    </xf>
    <xf numFmtId="10" fontId="19" fillId="0" borderId="96" xfId="2" applyNumberFormat="1" applyFont="1" applyFill="1" applyBorder="1" applyAlignment="1" applyProtection="1">
      <alignment horizontal="left" vertical="center" wrapText="1"/>
    </xf>
    <xf numFmtId="184" fontId="53" fillId="0" borderId="97" xfId="1" applyNumberFormat="1" applyBorder="1"/>
    <xf numFmtId="10" fontId="3" fillId="0" borderId="96" xfId="2" applyNumberFormat="1" applyFont="1" applyFill="1" applyBorder="1" applyAlignment="1" applyProtection="1">
      <alignment horizontal="left" vertical="center" wrapText="1"/>
    </xf>
    <xf numFmtId="0" fontId="35" fillId="0" borderId="95" xfId="1539" applyFont="1" applyBorder="1" applyAlignment="1">
      <alignment horizontal="right" vertical="center" wrapText="1"/>
    </xf>
    <xf numFmtId="0" fontId="35" fillId="0" borderId="96" xfId="1539" applyFont="1" applyBorder="1" applyAlignment="1">
      <alignment horizontal="left" vertical="center" wrapText="1"/>
    </xf>
    <xf numFmtId="10" fontId="35" fillId="0" borderId="96" xfId="2" applyNumberFormat="1" applyFont="1" applyFill="1" applyBorder="1" applyAlignment="1" applyProtection="1">
      <alignment horizontal="left" vertical="center" wrapText="1"/>
    </xf>
    <xf numFmtId="9" fontId="23" fillId="51" borderId="96" xfId="2" applyFont="1" applyFill="1" applyBorder="1" applyAlignment="1" applyProtection="1">
      <alignment horizontal="left" vertical="center" wrapText="1"/>
    </xf>
    <xf numFmtId="49" fontId="35" fillId="0" borderId="95" xfId="1539" applyNumberFormat="1" applyFont="1" applyBorder="1" applyAlignment="1">
      <alignment horizontal="right" vertical="center" wrapText="1"/>
    </xf>
    <xf numFmtId="0" fontId="23" fillId="51" borderId="96" xfId="1539" applyFont="1" applyFill="1" applyBorder="1" applyAlignment="1">
      <alignment horizontal="center" vertical="center" wrapText="1"/>
    </xf>
    <xf numFmtId="0" fontId="23" fillId="51" borderId="97" xfId="1539" applyFont="1" applyFill="1" applyBorder="1" applyAlignment="1">
      <alignment horizontal="center" vertical="center" wrapText="1"/>
    </xf>
    <xf numFmtId="0" fontId="23" fillId="0" borderId="95" xfId="1539" applyFont="1" applyBorder="1" applyAlignment="1">
      <alignment horizontal="left" vertical="center" wrapText="1"/>
    </xf>
    <xf numFmtId="49" fontId="36" fillId="0" borderId="99" xfId="1539" applyNumberFormat="1" applyFont="1" applyBorder="1" applyAlignment="1" applyProtection="1">
      <alignment horizontal="left" vertical="center"/>
      <protection locked="0"/>
    </xf>
    <xf numFmtId="0" fontId="37" fillId="0" borderId="100" xfId="1539" applyFont="1" applyBorder="1" applyAlignment="1" applyProtection="1">
      <alignment horizontal="left" vertical="center" wrapText="1"/>
      <protection locked="0"/>
    </xf>
    <xf numFmtId="10" fontId="35" fillId="0" borderId="100" xfId="2" applyNumberFormat="1" applyFont="1" applyFill="1" applyBorder="1" applyAlignment="1" applyProtection="1">
      <alignment horizontal="left" vertical="center" wrapText="1"/>
    </xf>
    <xf numFmtId="184" fontId="53" fillId="0" borderId="101" xfId="1" applyNumberFormat="1" applyFill="1" applyBorder="1" applyProtection="1"/>
    <xf numFmtId="0" fontId="18" fillId="0" borderId="104" xfId="1539" applyFont="1" applyBorder="1" applyAlignment="1">
      <alignment horizontal="center"/>
    </xf>
    <xf numFmtId="0" fontId="18" fillId="0" borderId="20" xfId="1539" applyFont="1" applyBorder="1" applyAlignment="1">
      <alignment horizontal="center"/>
    </xf>
    <xf numFmtId="0" fontId="18" fillId="0" borderId="105" xfId="1539" applyFont="1" applyBorder="1" applyAlignment="1">
      <alignment wrapText="1"/>
    </xf>
    <xf numFmtId="182" fontId="18" fillId="51" borderId="66" xfId="1539" applyNumberFormat="1" applyFont="1" applyFill="1" applyBorder="1" applyAlignment="1">
      <alignment vertical="center"/>
    </xf>
    <xf numFmtId="183" fontId="40" fillId="0" borderId="42" xfId="1539" applyNumberFormat="1" applyFont="1" applyBorder="1" applyAlignment="1">
      <alignment horizontal="center"/>
    </xf>
    <xf numFmtId="0" fontId="18" fillId="0" borderId="103" xfId="1539" applyFont="1" applyBorder="1" applyAlignment="1">
      <alignment horizontal="center"/>
    </xf>
    <xf numFmtId="0" fontId="0" fillId="0" borderId="103" xfId="1539" applyFont="1" applyBorder="1" applyAlignment="1">
      <alignment horizontal="center"/>
    </xf>
    <xf numFmtId="0" fontId="27" fillId="0" borderId="106" xfId="1539" applyFont="1" applyBorder="1" applyAlignment="1">
      <alignment horizontal="right" wrapText="1"/>
    </xf>
    <xf numFmtId="183" fontId="18" fillId="0" borderId="107" xfId="1539" applyNumberFormat="1" applyFont="1" applyBorder="1" applyAlignment="1">
      <alignment horizontal="center"/>
    </xf>
    <xf numFmtId="183" fontId="18" fillId="0" borderId="108" xfId="1539" applyNumberFormat="1" applyFont="1" applyBorder="1" applyAlignment="1">
      <alignment horizontal="center"/>
    </xf>
    <xf numFmtId="0" fontId="0" fillId="0" borderId="109" xfId="1539" applyFont="1" applyBorder="1" applyAlignment="1">
      <alignment horizontal="center"/>
    </xf>
    <xf numFmtId="0" fontId="27" fillId="0" borderId="110" xfId="1539" applyFont="1" applyBorder="1" applyAlignment="1">
      <alignment horizontal="right" wrapText="1"/>
    </xf>
    <xf numFmtId="0" fontId="18" fillId="0" borderId="102" xfId="1539" applyFont="1" applyBorder="1" applyAlignment="1">
      <alignment wrapText="1"/>
    </xf>
    <xf numFmtId="177" fontId="53" fillId="51" borderId="13" xfId="1" applyFill="1" applyBorder="1"/>
    <xf numFmtId="0" fontId="130" fillId="0" borderId="0" xfId="0" applyFont="1" applyAlignment="1">
      <alignment wrapText="1"/>
    </xf>
    <xf numFmtId="184" fontId="0" fillId="0" borderId="0" xfId="0" applyNumberFormat="1"/>
    <xf numFmtId="0" fontId="21" fillId="0" borderId="0" xfId="1539" applyFont="1" applyBorder="1" applyAlignment="1">
      <alignment horizontal="center"/>
    </xf>
    <xf numFmtId="0" fontId="22" fillId="0" borderId="0" xfId="1539" applyFont="1" applyBorder="1" applyAlignment="1">
      <alignment horizontal="center" vertical="center"/>
    </xf>
    <xf numFmtId="0" fontId="23" fillId="0" borderId="0" xfId="1539" applyFont="1" applyBorder="1" applyAlignment="1">
      <alignment horizontal="center" vertical="center"/>
    </xf>
    <xf numFmtId="0" fontId="22" fillId="0" borderId="95" xfId="1539" applyFont="1" applyBorder="1" applyAlignment="1">
      <alignment horizontal="center" vertical="center" wrapText="1"/>
    </xf>
    <xf numFmtId="169" fontId="2" fillId="2" borderId="111" xfId="4" applyBorder="1"/>
    <xf numFmtId="0" fontId="24" fillId="0" borderId="95" xfId="1539" applyFont="1" applyBorder="1" applyAlignment="1">
      <alignment horizontal="left" vertical="center" wrapText="1"/>
    </xf>
    <xf numFmtId="0" fontId="19" fillId="0" borderId="95" xfId="1539" applyFont="1" applyBorder="1" applyAlignment="1">
      <alignment vertical="center" wrapText="1"/>
    </xf>
    <xf numFmtId="182" fontId="19" fillId="0" borderId="96" xfId="1539" applyNumberFormat="1" applyFont="1" applyBorder="1" applyAlignment="1" applyProtection="1">
      <alignment vertical="center" wrapText="1"/>
      <protection locked="0"/>
    </xf>
    <xf numFmtId="182" fontId="3" fillId="0" borderId="96" xfId="1539" applyNumberFormat="1" applyFont="1" applyBorder="1" applyAlignment="1" applyProtection="1">
      <alignment vertical="center" wrapText="1"/>
      <protection locked="0"/>
    </xf>
    <xf numFmtId="182" fontId="3" fillId="0" borderId="97" xfId="1539" applyNumberFormat="1" applyFont="1" applyBorder="1" applyAlignment="1" applyProtection="1">
      <alignment vertical="center" wrapText="1"/>
      <protection locked="0"/>
    </xf>
    <xf numFmtId="10" fontId="3" fillId="0" borderId="96" xfId="2" applyNumberFormat="1" applyFont="1" applyFill="1" applyBorder="1" applyAlignment="1" applyProtection="1">
      <alignment horizontal="right" vertical="center" wrapText="1"/>
      <protection locked="0"/>
    </xf>
    <xf numFmtId="10" fontId="3" fillId="0" borderId="96" xfId="2" applyNumberFormat="1" applyFont="1" applyFill="1" applyBorder="1" applyAlignment="1" applyProtection="1">
      <alignment vertical="center" wrapText="1"/>
      <protection locked="0"/>
    </xf>
    <xf numFmtId="10" fontId="3" fillId="0" borderId="97" xfId="2" applyNumberFormat="1" applyFont="1" applyFill="1" applyBorder="1" applyAlignment="1" applyProtection="1">
      <alignment vertical="center" wrapText="1"/>
      <protection locked="0"/>
    </xf>
    <xf numFmtId="10" fontId="2" fillId="2" borderId="111" xfId="2" applyNumberFormat="1" applyFont="1" applyFill="1" applyBorder="1" applyAlignment="1" applyProtection="1"/>
    <xf numFmtId="0" fontId="20" fillId="50" borderId="95" xfId="1539" applyFont="1" applyFill="1" applyBorder="1" applyAlignment="1">
      <alignment vertical="center"/>
    </xf>
    <xf numFmtId="10" fontId="20" fillId="50" borderId="96" xfId="2" applyNumberFormat="1" applyFont="1" applyFill="1" applyBorder="1" applyAlignment="1" applyProtection="1">
      <alignment vertical="center"/>
      <protection locked="0"/>
    </xf>
    <xf numFmtId="10" fontId="25" fillId="50" borderId="96" xfId="2" applyNumberFormat="1" applyFont="1" applyFill="1" applyBorder="1" applyAlignment="1" applyProtection="1">
      <alignment vertical="center"/>
      <protection locked="0"/>
    </xf>
    <xf numFmtId="10" fontId="25" fillId="50" borderId="97" xfId="2" applyNumberFormat="1" applyFont="1" applyFill="1" applyBorder="1" applyAlignment="1" applyProtection="1">
      <alignment vertical="center"/>
      <protection locked="0"/>
    </xf>
    <xf numFmtId="10" fontId="20" fillId="50" borderId="97" xfId="2" applyNumberFormat="1" applyFont="1" applyFill="1" applyBorder="1" applyAlignment="1" applyProtection="1">
      <alignment vertical="center"/>
      <protection locked="0"/>
    </xf>
    <xf numFmtId="182" fontId="20" fillId="50" borderId="95" xfId="1539" applyNumberFormat="1" applyFont="1" applyFill="1" applyBorder="1" applyAlignment="1" applyProtection="1">
      <alignment vertical="center"/>
      <protection locked="0"/>
    </xf>
    <xf numFmtId="0" fontId="19" fillId="0" borderId="95" xfId="1539" applyFont="1" applyBorder="1" applyAlignment="1">
      <alignment horizontal="left" vertical="center" wrapText="1"/>
    </xf>
    <xf numFmtId="182" fontId="20" fillId="50" borderId="99" xfId="1539" applyNumberFormat="1" applyFont="1" applyFill="1" applyBorder="1" applyAlignment="1" applyProtection="1">
      <alignment vertical="center"/>
      <protection locked="0"/>
    </xf>
    <xf numFmtId="10" fontId="20" fillId="50" borderId="100" xfId="2" applyNumberFormat="1" applyFont="1" applyFill="1" applyBorder="1" applyAlignment="1" applyProtection="1">
      <alignment vertical="center"/>
      <protection locked="0"/>
    </xf>
    <xf numFmtId="10" fontId="25" fillId="50" borderId="100" xfId="2" applyNumberFormat="1" applyFont="1" applyFill="1" applyBorder="1" applyAlignment="1" applyProtection="1">
      <alignment vertical="center"/>
      <protection locked="0"/>
    </xf>
    <xf numFmtId="10" fontId="25" fillId="50" borderId="101" xfId="2" applyNumberFormat="1" applyFont="1" applyFill="1" applyBorder="1" applyAlignment="1" applyProtection="1">
      <alignment vertical="center"/>
      <protection locked="0"/>
    </xf>
    <xf numFmtId="0" fontId="22" fillId="0" borderId="112" xfId="1539" applyFont="1" applyBorder="1" applyAlignment="1">
      <alignment horizontal="center" vertical="center" wrapText="1"/>
    </xf>
    <xf numFmtId="0" fontId="19" fillId="0" borderId="113" xfId="1539" applyFont="1" applyBorder="1" applyAlignment="1">
      <alignment vertical="center" wrapText="1"/>
    </xf>
    <xf numFmtId="0" fontId="19" fillId="0" borderId="114" xfId="1539" applyFont="1" applyBorder="1"/>
    <xf numFmtId="14" fontId="19" fillId="0" borderId="114" xfId="1539" applyNumberFormat="1" applyFont="1" applyBorder="1"/>
    <xf numFmtId="14" fontId="19" fillId="0" borderId="115" xfId="1539" applyNumberFormat="1" applyFont="1" applyBorder="1"/>
    <xf numFmtId="184" fontId="53" fillId="50" borderId="96" xfId="1" applyNumberFormat="1" applyFill="1" applyBorder="1" applyProtection="1">
      <protection locked="0"/>
    </xf>
    <xf numFmtId="0" fontId="20" fillId="0" borderId="0" xfId="1539" applyFont="1" applyBorder="1"/>
    <xf numFmtId="0" fontId="20" fillId="0" borderId="116" xfId="1539" applyFont="1" applyBorder="1" applyAlignment="1">
      <alignment horizontal="right" vertical="center" wrapText="1"/>
    </xf>
    <xf numFmtId="0" fontId="20" fillId="0" borderId="117" xfId="1539" applyFont="1" applyBorder="1" applyAlignment="1">
      <alignment horizontal="center" vertical="center" wrapText="1"/>
    </xf>
    <xf numFmtId="0" fontId="20" fillId="0" borderId="117" xfId="1539" applyFont="1" applyBorder="1" applyAlignment="1">
      <alignment horizontal="right" vertical="center" wrapText="1"/>
    </xf>
    <xf numFmtId="0" fontId="20" fillId="50" borderId="117" xfId="1539" applyFont="1" applyFill="1" applyBorder="1" applyAlignment="1">
      <alignment horizontal="right" vertical="center"/>
    </xf>
    <xf numFmtId="0" fontId="22" fillId="0" borderId="117" xfId="1539" applyFont="1" applyBorder="1" applyAlignment="1">
      <alignment horizontal="center" vertical="center" wrapText="1"/>
    </xf>
    <xf numFmtId="184" fontId="53" fillId="50" borderId="97" xfId="1" applyNumberFormat="1" applyFill="1" applyBorder="1" applyProtection="1">
      <protection locked="0"/>
    </xf>
    <xf numFmtId="0" fontId="20" fillId="50" borderId="118" xfId="1539" applyFont="1" applyFill="1" applyBorder="1" applyAlignment="1">
      <alignment horizontal="right" vertical="center"/>
    </xf>
    <xf numFmtId="182" fontId="19" fillId="0" borderId="96" xfId="1539" applyNumberFormat="1" applyFont="1" applyFill="1" applyBorder="1" applyAlignment="1" applyProtection="1">
      <alignment horizontal="right" vertical="center" wrapText="1"/>
      <protection locked="0"/>
    </xf>
    <xf numFmtId="10" fontId="53" fillId="0" borderId="0" xfId="2" applyNumberFormat="1"/>
    <xf numFmtId="10" fontId="53" fillId="0" borderId="64" xfId="2" applyNumberFormat="1" applyBorder="1"/>
    <xf numFmtId="184" fontId="53" fillId="2" borderId="0" xfId="1" applyNumberFormat="1" applyFill="1" applyBorder="1"/>
    <xf numFmtId="184" fontId="53" fillId="0" borderId="58" xfId="1" applyNumberFormat="1" applyBorder="1"/>
    <xf numFmtId="184" fontId="53" fillId="50" borderId="26" xfId="1" applyNumberFormat="1" applyFill="1" applyBorder="1"/>
    <xf numFmtId="184" fontId="53" fillId="0" borderId="3" xfId="1" applyNumberFormat="1" applyBorder="1"/>
    <xf numFmtId="184" fontId="53" fillId="0" borderId="15" xfId="1" applyNumberFormat="1" applyBorder="1"/>
    <xf numFmtId="184" fontId="53" fillId="0" borderId="12" xfId="1" applyNumberFormat="1" applyBorder="1"/>
    <xf numFmtId="184" fontId="53" fillId="0" borderId="17" xfId="1" applyNumberFormat="1" applyBorder="1"/>
    <xf numFmtId="184" fontId="53" fillId="0" borderId="49" xfId="1" applyNumberFormat="1" applyBorder="1"/>
    <xf numFmtId="184" fontId="53" fillId="0" borderId="5" xfId="1" applyNumberFormat="1" applyBorder="1"/>
    <xf numFmtId="184" fontId="53" fillId="0" borderId="23" xfId="1" applyNumberFormat="1" applyBorder="1"/>
    <xf numFmtId="184" fontId="53" fillId="50" borderId="22" xfId="1" applyNumberFormat="1" applyFill="1" applyBorder="1"/>
    <xf numFmtId="184" fontId="53" fillId="0" borderId="10" xfId="1" applyNumberFormat="1" applyBorder="1"/>
    <xf numFmtId="184" fontId="53" fillId="0" borderId="13" xfId="1" applyNumberFormat="1" applyBorder="1"/>
    <xf numFmtId="184" fontId="53" fillId="0" borderId="14" xfId="1" applyNumberFormat="1" applyBorder="1"/>
    <xf numFmtId="184" fontId="53" fillId="0" borderId="60" xfId="1" applyNumberFormat="1" applyBorder="1"/>
    <xf numFmtId="10" fontId="53" fillId="0" borderId="65" xfId="2" applyNumberFormat="1" applyBorder="1"/>
    <xf numFmtId="0" fontId="3" fillId="0" borderId="10" xfId="1539" applyFont="1" applyBorder="1" applyAlignment="1">
      <alignment horizontal="center" vertical="center" wrapText="1"/>
    </xf>
    <xf numFmtId="10" fontId="29" fillId="0" borderId="0" xfId="41572" applyNumberFormat="1" applyFont="1"/>
    <xf numFmtId="38" fontId="3" fillId="0" borderId="96" xfId="1539" applyNumberFormat="1" applyFont="1" applyBorder="1"/>
    <xf numFmtId="182" fontId="3" fillId="0" borderId="96" xfId="1539" applyNumberFormat="1" applyFont="1" applyBorder="1"/>
    <xf numFmtId="3" fontId="3" fillId="0" borderId="96" xfId="1539" applyNumberFormat="1" applyFont="1" applyBorder="1"/>
    <xf numFmtId="0" fontId="3" fillId="0" borderId="96" xfId="1539" applyFont="1" applyBorder="1"/>
    <xf numFmtId="177" fontId="53" fillId="0" borderId="96" xfId="1" applyBorder="1"/>
    <xf numFmtId="0" fontId="20" fillId="0" borderId="10" xfId="1539" applyFont="1" applyBorder="1" applyAlignment="1">
      <alignment wrapText="1"/>
    </xf>
    <xf numFmtId="0" fontId="20" fillId="0" borderId="98" xfId="1539" applyFont="1" applyBorder="1"/>
    <xf numFmtId="0" fontId="20" fillId="0" borderId="96" xfId="1539" applyFont="1" applyBorder="1" applyProtection="1">
      <protection locked="0"/>
    </xf>
    <xf numFmtId="0" fontId="19" fillId="50" borderId="10" xfId="1539" applyFont="1" applyFill="1" applyBorder="1" applyAlignment="1" applyProtection="1">
      <alignment horizontal="left" vertical="center" wrapText="1"/>
      <protection locked="0"/>
    </xf>
    <xf numFmtId="0" fontId="22" fillId="50" borderId="13" xfId="1539" applyFont="1" applyFill="1" applyBorder="1" applyAlignment="1" applyProtection="1">
      <alignment wrapText="1"/>
      <protection locked="0"/>
    </xf>
    <xf numFmtId="0" fontId="3" fillId="0" borderId="3" xfId="1539" applyFont="1" applyBorder="1" applyAlignment="1">
      <alignment vertical="center" wrapText="1"/>
    </xf>
    <xf numFmtId="0" fontId="23" fillId="0" borderId="3" xfId="1539" applyFont="1" applyBorder="1" applyAlignment="1">
      <alignment vertical="center" wrapText="1"/>
    </xf>
    <xf numFmtId="0" fontId="3" fillId="50" borderId="26" xfId="1539" applyFont="1" applyFill="1" applyBorder="1" applyAlignment="1">
      <alignment vertical="center" wrapText="1"/>
    </xf>
    <xf numFmtId="0" fontId="23" fillId="0" borderId="12" xfId="1539" applyFont="1" applyBorder="1" applyAlignment="1">
      <alignment vertical="center" wrapText="1"/>
    </xf>
    <xf numFmtId="0" fontId="3" fillId="50" borderId="0" xfId="1539" applyFont="1" applyFill="1" applyAlignment="1">
      <alignment vertical="center" wrapText="1"/>
    </xf>
    <xf numFmtId="0" fontId="3" fillId="0" borderId="8" xfId="1539" applyFont="1" applyBorder="1" applyAlignment="1">
      <alignment vertical="center" wrapText="1"/>
    </xf>
    <xf numFmtId="0" fontId="3" fillId="0" borderId="4" xfId="1539" applyFont="1" applyBorder="1" applyAlignment="1">
      <alignment vertical="center" wrapText="1"/>
    </xf>
    <xf numFmtId="0" fontId="3" fillId="0" borderId="62" xfId="1539" applyFont="1" applyBorder="1" applyAlignment="1">
      <alignment vertical="center" wrapText="1"/>
    </xf>
    <xf numFmtId="0" fontId="20" fillId="0" borderId="8" xfId="1539" applyFont="1" applyBorder="1" applyAlignment="1">
      <alignment horizontal="center"/>
    </xf>
    <xf numFmtId="0" fontId="20" fillId="0" borderId="14" xfId="1539" applyFont="1" applyBorder="1" applyAlignment="1">
      <alignment horizontal="center"/>
    </xf>
    <xf numFmtId="0" fontId="23" fillId="0" borderId="7" xfId="1539" applyFont="1" applyBorder="1" applyAlignment="1">
      <alignment horizontal="center" vertical="center"/>
    </xf>
    <xf numFmtId="0" fontId="21" fillId="0" borderId="8" xfId="1539" applyFont="1" applyBorder="1" applyAlignment="1">
      <alignment horizontal="center" vertical="center"/>
    </xf>
    <xf numFmtId="0" fontId="21" fillId="0" borderId="8" xfId="1539" applyFont="1" applyBorder="1" applyAlignment="1">
      <alignment horizontal="center"/>
    </xf>
    <xf numFmtId="0" fontId="21" fillId="0" borderId="14" xfId="1539" applyFont="1" applyBorder="1" applyAlignment="1">
      <alignment horizontal="center"/>
    </xf>
    <xf numFmtId="0" fontId="20" fillId="0" borderId="10" xfId="1539" applyFont="1" applyBorder="1" applyAlignment="1">
      <alignment wrapText="1"/>
    </xf>
    <xf numFmtId="0" fontId="21" fillId="0" borderId="14" xfId="1539" applyFont="1" applyBorder="1" applyAlignment="1">
      <alignment horizontal="center" wrapText="1"/>
    </xf>
    <xf numFmtId="0" fontId="21" fillId="0" borderId="10" xfId="1539" applyFont="1" applyBorder="1" applyAlignment="1">
      <alignment horizontal="center" vertical="center" wrapText="1"/>
    </xf>
    <xf numFmtId="0" fontId="33" fillId="0" borderId="10" xfId="1539" applyFont="1" applyBorder="1" applyAlignment="1">
      <alignment wrapText="1"/>
    </xf>
    <xf numFmtId="0" fontId="21" fillId="0" borderId="10" xfId="1539" applyFont="1" applyBorder="1" applyAlignment="1">
      <alignment horizontal="center" wrapText="1"/>
    </xf>
    <xf numFmtId="0" fontId="3" fillId="0" borderId="3" xfId="1539" applyFont="1" applyBorder="1" applyAlignment="1">
      <alignment horizontal="center" vertical="center" wrapText="1"/>
    </xf>
    <xf numFmtId="0" fontId="3" fillId="0" borderId="10" xfId="1539" applyFont="1" applyBorder="1" applyAlignment="1">
      <alignment horizontal="center"/>
    </xf>
    <xf numFmtId="0" fontId="23" fillId="51" borderId="91" xfId="1539" applyFont="1" applyFill="1" applyBorder="1" applyAlignment="1">
      <alignment horizontal="center" vertical="center" wrapText="1"/>
    </xf>
    <xf numFmtId="0" fontId="23" fillId="51" borderId="92" xfId="1539" applyFont="1" applyFill="1" applyBorder="1" applyAlignment="1">
      <alignment horizontal="center" vertical="center" wrapText="1"/>
    </xf>
    <xf numFmtId="0" fontId="23" fillId="51" borderId="95" xfId="1539" applyFont="1" applyFill="1" applyBorder="1" applyAlignment="1">
      <alignment horizontal="center" vertical="center" wrapText="1"/>
    </xf>
    <xf numFmtId="0" fontId="23" fillId="51" borderId="98" xfId="1539" applyFont="1" applyFill="1" applyBorder="1" applyAlignment="1">
      <alignment horizontal="center" vertical="center" wrapText="1"/>
    </xf>
    <xf numFmtId="0" fontId="23" fillId="0" borderId="6" xfId="1539" applyFont="1" applyBorder="1" applyAlignment="1">
      <alignment horizontal="left" vertical="center" wrapText="1"/>
    </xf>
    <xf numFmtId="9" fontId="3" fillId="0" borderId="3" xfId="1539" applyNumberFormat="1" applyFont="1" applyBorder="1" applyAlignment="1">
      <alignment horizontal="center" vertical="center"/>
    </xf>
    <xf numFmtId="0" fontId="45" fillId="50" borderId="10" xfId="1539" applyFont="1" applyFill="1" applyBorder="1" applyAlignment="1" applyProtection="1">
      <alignment horizontal="center" vertical="center" wrapText="1"/>
      <protection locked="0"/>
    </xf>
    <xf numFmtId="184" fontId="22" fillId="50" borderId="51" xfId="1034" applyNumberFormat="1" applyFont="1" applyFill="1" applyBorder="1" applyAlignment="1" applyProtection="1">
      <alignment horizontal="center"/>
      <protection locked="0"/>
    </xf>
    <xf numFmtId="184" fontId="22" fillId="0" borderId="51" xfId="1034" applyNumberFormat="1" applyFont="1" applyFill="1" applyBorder="1" applyAlignment="1" applyProtection="1">
      <alignment horizontal="center" vertical="center" wrapText="1"/>
      <protection locked="0"/>
    </xf>
    <xf numFmtId="0" fontId="23" fillId="0" borderId="51" xfId="1539" applyFont="1" applyBorder="1" applyAlignment="1">
      <alignment horizontal="center" vertical="center" wrapText="1"/>
    </xf>
    <xf numFmtId="0" fontId="3" fillId="0" borderId="3" xfId="1539" applyFont="1" applyBorder="1" applyAlignment="1">
      <alignment horizontal="center" wrapText="1"/>
    </xf>
    <xf numFmtId="0" fontId="3" fillId="0" borderId="10" xfId="1539" applyFont="1" applyBorder="1" applyAlignment="1">
      <alignment horizontal="center" vertical="center" wrapText="1"/>
    </xf>
    <xf numFmtId="0" fontId="3" fillId="0" borderId="0" xfId="1539" applyFont="1" applyAlignment="1">
      <alignment horizontal="left" vertical="top" wrapText="1"/>
    </xf>
    <xf numFmtId="0" fontId="34" fillId="0" borderId="47" xfId="1539" applyFont="1" applyBorder="1" applyAlignment="1">
      <alignment horizontal="left" vertical="center"/>
    </xf>
    <xf numFmtId="0" fontId="3" fillId="0" borderId="48" xfId="1539" applyFont="1" applyBorder="1" applyAlignment="1">
      <alignment horizontal="center" vertical="center" wrapText="1"/>
    </xf>
    <xf numFmtId="0" fontId="3" fillId="0" borderId="54" xfId="1539" applyFont="1" applyBorder="1" applyAlignment="1">
      <alignment horizontal="center" vertical="center" wrapText="1"/>
    </xf>
    <xf numFmtId="0" fontId="3" fillId="0" borderId="30" xfId="1539" applyFont="1" applyBorder="1" applyAlignment="1">
      <alignment horizontal="center" vertical="center" wrapText="1"/>
    </xf>
    <xf numFmtId="0" fontId="3" fillId="0" borderId="31" xfId="1539" applyFont="1" applyBorder="1" applyAlignment="1">
      <alignment horizontal="center" vertical="center" wrapText="1"/>
    </xf>
  </cellXfs>
  <cellStyles count="42349">
    <cellStyle name="_RC VALUTEBIS WRILSI " xfId="475" xr:uid="{00000000-0005-0000-0000-000000000000}"/>
    <cellStyle name="_RC VALUTEBIS WRILSI  2" xfId="20977" xr:uid="{65E9E53C-85EE-4699-8F16-B69BD020964E}"/>
    <cellStyle name="=C:\WINNT35\SYSTEM32\COMMAND.COM" xfId="474" xr:uid="{00000000-0005-0000-0000-000001000000}"/>
    <cellStyle name="=C:\WINNT35\SYSTEM32\COMMAND.COM 2" xfId="42348" xr:uid="{871298D0-1DF6-466E-B6FD-2BDF4BC2F717}"/>
    <cellStyle name="1Normal" xfId="3" xr:uid="{00000000-0005-0000-0000-000002000000}"/>
    <cellStyle name="1Normal 2" xfId="4" xr:uid="{00000000-0005-0000-0000-000003000000}"/>
    <cellStyle name="1Normal 2 2" xfId="20979" xr:uid="{591DFC53-F02B-43F9-BC5C-BB3CEECB9366}"/>
    <cellStyle name="1Normal 3" xfId="5" xr:uid="{00000000-0005-0000-0000-000004000000}"/>
    <cellStyle name="1Normal 3 2" xfId="20980" xr:uid="{9D7D4E52-DF3F-4D4F-A1E5-A37130283227}"/>
    <cellStyle name="1Normal 4" xfId="20978" xr:uid="{2B93826C-38A2-40B7-9A95-DFE6D97A1DAA}"/>
    <cellStyle name="20% - Accent1 2" xfId="6" xr:uid="{00000000-0005-0000-0000-000005000000}"/>
    <cellStyle name="20% - Accent1 2 10" xfId="7" xr:uid="{00000000-0005-0000-0000-000006000000}"/>
    <cellStyle name="20% - Accent1 2 10 2" xfId="20982" xr:uid="{DA29E813-8FFC-44D3-90D7-F29380933ED5}"/>
    <cellStyle name="20% - Accent1 2 11" xfId="8" xr:uid="{00000000-0005-0000-0000-000007000000}"/>
    <cellStyle name="20% - Accent1 2 11 2" xfId="20983" xr:uid="{1D4A568C-13CE-4618-A2A2-E01EAE987B07}"/>
    <cellStyle name="20% - Accent1 2 12" xfId="9" xr:uid="{00000000-0005-0000-0000-000008000000}"/>
    <cellStyle name="20% - Accent1 2 12 2" xfId="20984" xr:uid="{D9D4177E-A1E8-4DD2-860F-ECC30D07EFC9}"/>
    <cellStyle name="20% - Accent1 2 13" xfId="20981" xr:uid="{F70F6584-FEA7-42B6-8E11-13DFB241924F}"/>
    <cellStyle name="20% - Accent1 2 2" xfId="10" xr:uid="{00000000-0005-0000-0000-000009000000}"/>
    <cellStyle name="20% - Accent1 2 2 2" xfId="11" xr:uid="{00000000-0005-0000-0000-00000A000000}"/>
    <cellStyle name="20% - Accent1 2 2 2 2" xfId="20986" xr:uid="{F9E667B9-465B-49D3-81F5-0D160982ECE1}"/>
    <cellStyle name="20% - Accent1 2 2 3" xfId="20985" xr:uid="{CC648DC2-0FBA-42F2-B1EB-8D93DF1F2F69}"/>
    <cellStyle name="20% - Accent1 2 3" xfId="12" xr:uid="{00000000-0005-0000-0000-00000B000000}"/>
    <cellStyle name="20% - Accent1 2 3 2" xfId="20987" xr:uid="{640F9755-ADDC-479E-80E1-5C3116124195}"/>
    <cellStyle name="20% - Accent1 2 4" xfId="13" xr:uid="{00000000-0005-0000-0000-00000C000000}"/>
    <cellStyle name="20% - Accent1 2 4 2" xfId="20988" xr:uid="{F16381F1-28DE-43E1-B9F1-043EA143A728}"/>
    <cellStyle name="20% - Accent1 2 5" xfId="14" xr:uid="{00000000-0005-0000-0000-00000D000000}"/>
    <cellStyle name="20% - Accent1 2 5 2" xfId="20989" xr:uid="{BCEAD384-E0DF-4BFA-9F3F-C75A20B0731F}"/>
    <cellStyle name="20% - Accent1 2 6" xfId="15" xr:uid="{00000000-0005-0000-0000-00000E000000}"/>
    <cellStyle name="20% - Accent1 2 6 2" xfId="20990" xr:uid="{BD48FD74-BA53-49A9-AB41-62FF61A7611F}"/>
    <cellStyle name="20% - Accent1 2 7" xfId="16" xr:uid="{00000000-0005-0000-0000-00000F000000}"/>
    <cellStyle name="20% - Accent1 2 7 2" xfId="20991" xr:uid="{F0BFB7B3-53B1-453D-8CD3-1851B936C633}"/>
    <cellStyle name="20% - Accent1 2 8" xfId="17" xr:uid="{00000000-0005-0000-0000-000010000000}"/>
    <cellStyle name="20% - Accent1 2 8 2" xfId="20992" xr:uid="{4A77CBD6-2DBA-4245-9CBD-5B1099C95EC1}"/>
    <cellStyle name="20% - Accent1 2 9" xfId="18" xr:uid="{00000000-0005-0000-0000-000011000000}"/>
    <cellStyle name="20% - Accent1 2 9 2" xfId="20993" xr:uid="{E263FD6C-81C9-47EB-89C8-A847EBA65885}"/>
    <cellStyle name="20% - Accent1 3" xfId="19" xr:uid="{00000000-0005-0000-0000-000012000000}"/>
    <cellStyle name="20% - Accent1 3 2" xfId="20" xr:uid="{00000000-0005-0000-0000-000013000000}"/>
    <cellStyle name="20% - Accent1 3 2 2" xfId="20995" xr:uid="{676D3E51-EA0C-45C1-A9D9-A7DDA6BBC455}"/>
    <cellStyle name="20% - Accent1 3 3" xfId="21" xr:uid="{00000000-0005-0000-0000-000014000000}"/>
    <cellStyle name="20% - Accent1 3 3 2" xfId="20996" xr:uid="{EF009ABB-602A-4E0D-8001-266965A1A3E8}"/>
    <cellStyle name="20% - Accent1 3 4" xfId="20994" xr:uid="{350F5586-E8AD-4235-9F9F-B14DCBDB3C19}"/>
    <cellStyle name="20% - Accent1 4" xfId="22" xr:uid="{00000000-0005-0000-0000-000015000000}"/>
    <cellStyle name="20% - Accent1 4 2" xfId="23" xr:uid="{00000000-0005-0000-0000-000016000000}"/>
    <cellStyle name="20% - Accent1 4 2 2" xfId="20998" xr:uid="{275F69F2-FA74-4F5F-90AE-5F5E25CC8425}"/>
    <cellStyle name="20% - Accent1 4 3" xfId="24" xr:uid="{00000000-0005-0000-0000-000017000000}"/>
    <cellStyle name="20% - Accent1 4 3 2" xfId="20999" xr:uid="{A6FBB99C-8A4B-4B90-9358-7904724A874E}"/>
    <cellStyle name="20% - Accent1 4 4" xfId="20997" xr:uid="{CD9ADB30-9733-43A3-9D57-CB87D44F1F00}"/>
    <cellStyle name="20% - Accent1 5" xfId="25" xr:uid="{00000000-0005-0000-0000-000018000000}"/>
    <cellStyle name="20% - Accent1 5 2" xfId="26" xr:uid="{00000000-0005-0000-0000-000019000000}"/>
    <cellStyle name="20% - Accent1 5 2 2" xfId="21001" xr:uid="{58A304F4-F93B-4F90-A37C-62AD32F405EE}"/>
    <cellStyle name="20% - Accent1 5 3" xfId="27" xr:uid="{00000000-0005-0000-0000-00001A000000}"/>
    <cellStyle name="20% - Accent1 5 3 2" xfId="21002" xr:uid="{335E2A58-A399-47DD-9967-CD9BF876AC4E}"/>
    <cellStyle name="20% - Accent1 5 4" xfId="21000" xr:uid="{E3784C6A-1B3A-4080-932A-C0EFCAED5970}"/>
    <cellStyle name="20% - Accent1 6" xfId="28" xr:uid="{00000000-0005-0000-0000-00001B000000}"/>
    <cellStyle name="20% - Accent1 6 2" xfId="29" xr:uid="{00000000-0005-0000-0000-00001C000000}"/>
    <cellStyle name="20% - Accent1 6 2 2" xfId="21004" xr:uid="{54B3A864-7F9A-472C-9AFB-389548C31680}"/>
    <cellStyle name="20% - Accent1 6 3" xfId="30" xr:uid="{00000000-0005-0000-0000-00001D000000}"/>
    <cellStyle name="20% - Accent1 6 3 2" xfId="21005" xr:uid="{B19CBEF5-3D03-4874-841D-5AA6292138E7}"/>
    <cellStyle name="20% - Accent1 6 4" xfId="21003" xr:uid="{594075CB-2243-4957-8952-31529E696FC4}"/>
    <cellStyle name="20% - Accent1 7" xfId="31" xr:uid="{00000000-0005-0000-0000-00001E000000}"/>
    <cellStyle name="20% - Accent1 7 2" xfId="21006" xr:uid="{7F05ADE1-F323-49E8-A09C-06B4A1C49FC8}"/>
    <cellStyle name="20% - Accent2 2" xfId="32" xr:uid="{00000000-0005-0000-0000-00001F000000}"/>
    <cellStyle name="20% - Accent2 2 10" xfId="33" xr:uid="{00000000-0005-0000-0000-000020000000}"/>
    <cellStyle name="20% - Accent2 2 10 2" xfId="21008" xr:uid="{F170C3AD-41A1-4BF6-8040-0AF8F109E9B5}"/>
    <cellStyle name="20% - Accent2 2 11" xfId="34" xr:uid="{00000000-0005-0000-0000-000021000000}"/>
    <cellStyle name="20% - Accent2 2 11 2" xfId="21009" xr:uid="{BBBE12D4-9D7A-4BC9-BFE3-F5FCE986AA8A}"/>
    <cellStyle name="20% - Accent2 2 12" xfId="35" xr:uid="{00000000-0005-0000-0000-000022000000}"/>
    <cellStyle name="20% - Accent2 2 12 2" xfId="21010" xr:uid="{CD88B4A6-C84F-4116-9B5B-B4392B6569FE}"/>
    <cellStyle name="20% - Accent2 2 13" xfId="21007" xr:uid="{FABD4182-55B1-4DFC-B84F-69E853AE010A}"/>
    <cellStyle name="20% - Accent2 2 2" xfId="36" xr:uid="{00000000-0005-0000-0000-000023000000}"/>
    <cellStyle name="20% - Accent2 2 2 2" xfId="37" xr:uid="{00000000-0005-0000-0000-000024000000}"/>
    <cellStyle name="20% - Accent2 2 2 2 2" xfId="21012" xr:uid="{F2A3D59C-FC78-4945-BD49-C96DC13AEAEA}"/>
    <cellStyle name="20% - Accent2 2 2 3" xfId="21011" xr:uid="{5C28C5B2-8D04-4559-9FCD-59CEE9BD2A04}"/>
    <cellStyle name="20% - Accent2 2 3" xfId="38" xr:uid="{00000000-0005-0000-0000-000025000000}"/>
    <cellStyle name="20% - Accent2 2 3 2" xfId="21013" xr:uid="{D6C1AEA1-44D5-42CA-A014-FC1330B560F7}"/>
    <cellStyle name="20% - Accent2 2 4" xfId="39" xr:uid="{00000000-0005-0000-0000-000026000000}"/>
    <cellStyle name="20% - Accent2 2 4 2" xfId="21014" xr:uid="{4FADEABC-DAAD-4259-9E6E-F619E91671B3}"/>
    <cellStyle name="20% - Accent2 2 5" xfId="40" xr:uid="{00000000-0005-0000-0000-000027000000}"/>
    <cellStyle name="20% - Accent2 2 5 2" xfId="21015" xr:uid="{C5E86F04-5E96-4AF5-99F7-F481610119D3}"/>
    <cellStyle name="20% - Accent2 2 6" xfId="41" xr:uid="{00000000-0005-0000-0000-000028000000}"/>
    <cellStyle name="20% - Accent2 2 6 2" xfId="21016" xr:uid="{44678F9F-7036-44B3-BC3D-E5DA4BC845B2}"/>
    <cellStyle name="20% - Accent2 2 7" xfId="42" xr:uid="{00000000-0005-0000-0000-000029000000}"/>
    <cellStyle name="20% - Accent2 2 7 2" xfId="21017" xr:uid="{1C1BA78A-A6BD-4E48-B1BF-777616C6FA7A}"/>
    <cellStyle name="20% - Accent2 2 8" xfId="43" xr:uid="{00000000-0005-0000-0000-00002A000000}"/>
    <cellStyle name="20% - Accent2 2 8 2" xfId="21018" xr:uid="{87FE2002-0EC3-4880-9278-C9E31C84DADB}"/>
    <cellStyle name="20% - Accent2 2 9" xfId="44" xr:uid="{00000000-0005-0000-0000-00002B000000}"/>
    <cellStyle name="20% - Accent2 2 9 2" xfId="21019" xr:uid="{6DB1B59F-196C-4504-BC4A-570D12C03B58}"/>
    <cellStyle name="20% - Accent2 3" xfId="45" xr:uid="{00000000-0005-0000-0000-00002C000000}"/>
    <cellStyle name="20% - Accent2 3 2" xfId="46" xr:uid="{00000000-0005-0000-0000-00002D000000}"/>
    <cellStyle name="20% - Accent2 3 2 2" xfId="21021" xr:uid="{8D14F26D-4A41-46F2-8DC8-D58B9A5811DB}"/>
    <cellStyle name="20% - Accent2 3 3" xfId="47" xr:uid="{00000000-0005-0000-0000-00002E000000}"/>
    <cellStyle name="20% - Accent2 3 3 2" xfId="21022" xr:uid="{BC18775E-CBF7-4E1A-9A04-68D3D537C772}"/>
    <cellStyle name="20% - Accent2 3 4" xfId="21020" xr:uid="{6F495C33-DA90-458F-B468-559AB3A1BCBA}"/>
    <cellStyle name="20% - Accent2 4" xfId="48" xr:uid="{00000000-0005-0000-0000-00002F000000}"/>
    <cellStyle name="20% - Accent2 4 2" xfId="49" xr:uid="{00000000-0005-0000-0000-000030000000}"/>
    <cellStyle name="20% - Accent2 4 2 2" xfId="21024" xr:uid="{F1D97476-27E1-4FD5-8B4C-254EC5747F0F}"/>
    <cellStyle name="20% - Accent2 4 3" xfId="50" xr:uid="{00000000-0005-0000-0000-000031000000}"/>
    <cellStyle name="20% - Accent2 4 3 2" xfId="21025" xr:uid="{BBEC6BED-0648-4B5D-A67B-006EE124AB92}"/>
    <cellStyle name="20% - Accent2 4 4" xfId="21023" xr:uid="{10A45D7E-4D2C-4878-B959-DA7BF543152F}"/>
    <cellStyle name="20% - Accent2 5" xfId="51" xr:uid="{00000000-0005-0000-0000-000032000000}"/>
    <cellStyle name="20% - Accent2 5 2" xfId="52" xr:uid="{00000000-0005-0000-0000-000033000000}"/>
    <cellStyle name="20% - Accent2 5 2 2" xfId="21027" xr:uid="{519E06BD-2792-4DC0-8909-38FE69F831D0}"/>
    <cellStyle name="20% - Accent2 5 3" xfId="53" xr:uid="{00000000-0005-0000-0000-000034000000}"/>
    <cellStyle name="20% - Accent2 5 3 2" xfId="21028" xr:uid="{C8C532C5-C760-44D1-AE9D-1FDDCC576EA1}"/>
    <cellStyle name="20% - Accent2 5 4" xfId="21026" xr:uid="{36D830E7-BAB5-4783-B578-38291C4BAA00}"/>
    <cellStyle name="20% - Accent2 6" xfId="54" xr:uid="{00000000-0005-0000-0000-000035000000}"/>
    <cellStyle name="20% - Accent2 6 2" xfId="55" xr:uid="{00000000-0005-0000-0000-000036000000}"/>
    <cellStyle name="20% - Accent2 6 2 2" xfId="21030" xr:uid="{C3C97DCE-B868-4201-9D7C-F192FE839A31}"/>
    <cellStyle name="20% - Accent2 6 3" xfId="56" xr:uid="{00000000-0005-0000-0000-000037000000}"/>
    <cellStyle name="20% - Accent2 6 3 2" xfId="21031" xr:uid="{39087DC6-8B51-47B7-86C4-100B67FD8FEB}"/>
    <cellStyle name="20% - Accent2 6 4" xfId="21029" xr:uid="{7151EBD7-F31A-4D35-BF8E-D96723D1B6AC}"/>
    <cellStyle name="20% - Accent2 7" xfId="57" xr:uid="{00000000-0005-0000-0000-000038000000}"/>
    <cellStyle name="20% - Accent2 7 2" xfId="21032" xr:uid="{2A72C9D2-D347-49B8-99B4-D8C8666DFF50}"/>
    <cellStyle name="20% - Accent3 2" xfId="58" xr:uid="{00000000-0005-0000-0000-000039000000}"/>
    <cellStyle name="20% - Accent3 2 10" xfId="59" xr:uid="{00000000-0005-0000-0000-00003A000000}"/>
    <cellStyle name="20% - Accent3 2 10 2" xfId="21034" xr:uid="{505056E6-D013-4F5D-821A-EA7D472E5CBA}"/>
    <cellStyle name="20% - Accent3 2 11" xfId="60" xr:uid="{00000000-0005-0000-0000-00003B000000}"/>
    <cellStyle name="20% - Accent3 2 11 2" xfId="21035" xr:uid="{8A316A60-D18B-4D5C-82F4-F384C78CEA34}"/>
    <cellStyle name="20% - Accent3 2 12" xfId="61" xr:uid="{00000000-0005-0000-0000-00003C000000}"/>
    <cellStyle name="20% - Accent3 2 12 2" xfId="21036" xr:uid="{39FC1DD5-0D0E-4448-8415-A57A4CF2576B}"/>
    <cellStyle name="20% - Accent3 2 13" xfId="21033" xr:uid="{BC24D86F-EE17-42A1-B3D1-1C79013CF94B}"/>
    <cellStyle name="20% - Accent3 2 2" xfId="62" xr:uid="{00000000-0005-0000-0000-00003D000000}"/>
    <cellStyle name="20% - Accent3 2 2 2" xfId="63" xr:uid="{00000000-0005-0000-0000-00003E000000}"/>
    <cellStyle name="20% - Accent3 2 2 2 2" xfId="21038" xr:uid="{699EF8A7-5F23-457D-B129-04E73FCA3296}"/>
    <cellStyle name="20% - Accent3 2 2 3" xfId="21037" xr:uid="{0D714F69-3805-4B16-AB92-4142B6E6A7D6}"/>
    <cellStyle name="20% - Accent3 2 3" xfId="64" xr:uid="{00000000-0005-0000-0000-00003F000000}"/>
    <cellStyle name="20% - Accent3 2 3 2" xfId="21039" xr:uid="{C2CC6BEC-D437-4CE6-81DA-BF1F96E0322D}"/>
    <cellStyle name="20% - Accent3 2 4" xfId="65" xr:uid="{00000000-0005-0000-0000-000040000000}"/>
    <cellStyle name="20% - Accent3 2 4 2" xfId="21040" xr:uid="{9D9242E6-2A4D-4DCA-9B36-B77AA17EB5CB}"/>
    <cellStyle name="20% - Accent3 2 5" xfId="66" xr:uid="{00000000-0005-0000-0000-000041000000}"/>
    <cellStyle name="20% - Accent3 2 5 2" xfId="21041" xr:uid="{67BA9424-490C-44FF-ABF3-36BDEEA28243}"/>
    <cellStyle name="20% - Accent3 2 6" xfId="67" xr:uid="{00000000-0005-0000-0000-000042000000}"/>
    <cellStyle name="20% - Accent3 2 6 2" xfId="21042" xr:uid="{18C3476E-7E2C-46C5-BB12-A5817329833A}"/>
    <cellStyle name="20% - Accent3 2 7" xfId="68" xr:uid="{00000000-0005-0000-0000-000043000000}"/>
    <cellStyle name="20% - Accent3 2 7 2" xfId="21043" xr:uid="{272AF1E1-976B-4075-B3A2-EFC500DFA96E}"/>
    <cellStyle name="20% - Accent3 2 8" xfId="69" xr:uid="{00000000-0005-0000-0000-000044000000}"/>
    <cellStyle name="20% - Accent3 2 8 2" xfId="21044" xr:uid="{CBCBA249-7AD5-4CCF-8F4A-4D245AD6B4DE}"/>
    <cellStyle name="20% - Accent3 2 9" xfId="70" xr:uid="{00000000-0005-0000-0000-000045000000}"/>
    <cellStyle name="20% - Accent3 2 9 2" xfId="21045" xr:uid="{C1942279-19F1-4337-B4BD-4F550296A0AD}"/>
    <cellStyle name="20% - Accent3 3" xfId="71" xr:uid="{00000000-0005-0000-0000-000046000000}"/>
    <cellStyle name="20% - Accent3 3 2" xfId="72" xr:uid="{00000000-0005-0000-0000-000047000000}"/>
    <cellStyle name="20% - Accent3 3 2 2" xfId="21047" xr:uid="{75702DD8-FDCC-47EF-9345-42E1043F0F26}"/>
    <cellStyle name="20% - Accent3 3 3" xfId="73" xr:uid="{00000000-0005-0000-0000-000048000000}"/>
    <cellStyle name="20% - Accent3 3 3 2" xfId="21048" xr:uid="{671FD812-456E-4E1B-A997-1C28E0AC6848}"/>
    <cellStyle name="20% - Accent3 3 4" xfId="21046" xr:uid="{4575CC89-C8AE-47BF-A856-14F5C52B2541}"/>
    <cellStyle name="20% - Accent3 4" xfId="74" xr:uid="{00000000-0005-0000-0000-000049000000}"/>
    <cellStyle name="20% - Accent3 4 2" xfId="75" xr:uid="{00000000-0005-0000-0000-00004A000000}"/>
    <cellStyle name="20% - Accent3 4 2 2" xfId="21050" xr:uid="{20BC4919-38E4-4099-84BA-552F1898BE49}"/>
    <cellStyle name="20% - Accent3 4 3" xfId="76" xr:uid="{00000000-0005-0000-0000-00004B000000}"/>
    <cellStyle name="20% - Accent3 4 3 2" xfId="21051" xr:uid="{8094AFE0-77E8-4B5D-8BAB-9BD5FE7F8375}"/>
    <cellStyle name="20% - Accent3 4 4" xfId="21049" xr:uid="{2EF90DE1-0FBF-484B-B9B1-BF70EB26485B}"/>
    <cellStyle name="20% - Accent3 5" xfId="77" xr:uid="{00000000-0005-0000-0000-00004C000000}"/>
    <cellStyle name="20% - Accent3 5 2" xfId="78" xr:uid="{00000000-0005-0000-0000-00004D000000}"/>
    <cellStyle name="20% - Accent3 5 2 2" xfId="21053" xr:uid="{BADB6D69-886A-4B21-9752-D0D3CCE5EAFD}"/>
    <cellStyle name="20% - Accent3 5 3" xfId="79" xr:uid="{00000000-0005-0000-0000-00004E000000}"/>
    <cellStyle name="20% - Accent3 5 3 2" xfId="21054" xr:uid="{637561F6-FB4D-4852-A195-D9C7B946052C}"/>
    <cellStyle name="20% - Accent3 5 4" xfId="21052" xr:uid="{CAF9246B-EE35-496A-89A8-5DEE22A09D7E}"/>
    <cellStyle name="20% - Accent3 6" xfId="80" xr:uid="{00000000-0005-0000-0000-00004F000000}"/>
    <cellStyle name="20% - Accent3 6 2" xfId="81" xr:uid="{00000000-0005-0000-0000-000050000000}"/>
    <cellStyle name="20% - Accent3 6 2 2" xfId="21056" xr:uid="{AF7C58CC-A295-467F-B0B0-6155BAC3CB78}"/>
    <cellStyle name="20% - Accent3 6 3" xfId="82" xr:uid="{00000000-0005-0000-0000-000051000000}"/>
    <cellStyle name="20% - Accent3 6 3 2" xfId="21057" xr:uid="{C30DF019-3BCD-4CCE-B4FC-F2B5B50CBEF9}"/>
    <cellStyle name="20% - Accent3 6 4" xfId="21055" xr:uid="{364D8B4C-B014-468F-90A1-2FB26A2D334D}"/>
    <cellStyle name="20% - Accent3 7" xfId="83" xr:uid="{00000000-0005-0000-0000-000052000000}"/>
    <cellStyle name="20% - Accent3 7 2" xfId="21058" xr:uid="{60CC251B-B85B-48F8-BB3E-76B01A4080F7}"/>
    <cellStyle name="20% - Accent4 2" xfId="84" xr:uid="{00000000-0005-0000-0000-000053000000}"/>
    <cellStyle name="20% - Accent4 2 10" xfId="85" xr:uid="{00000000-0005-0000-0000-000054000000}"/>
    <cellStyle name="20% - Accent4 2 10 2" xfId="21060" xr:uid="{2ABFB085-E0D8-44E4-91D3-4BC75D67E83F}"/>
    <cellStyle name="20% - Accent4 2 11" xfId="86" xr:uid="{00000000-0005-0000-0000-000055000000}"/>
    <cellStyle name="20% - Accent4 2 11 2" xfId="21061" xr:uid="{0168141D-D24F-460D-B51B-7C0CE3118F90}"/>
    <cellStyle name="20% - Accent4 2 12" xfId="87" xr:uid="{00000000-0005-0000-0000-000056000000}"/>
    <cellStyle name="20% - Accent4 2 12 2" xfId="21062" xr:uid="{5D521F29-A4F7-458E-B998-B3E853867A74}"/>
    <cellStyle name="20% - Accent4 2 13" xfId="21059" xr:uid="{D1911652-DF54-420B-9E78-71EA704E1583}"/>
    <cellStyle name="20% - Accent4 2 2" xfId="88" xr:uid="{00000000-0005-0000-0000-000057000000}"/>
    <cellStyle name="20% - Accent4 2 2 2" xfId="89" xr:uid="{00000000-0005-0000-0000-000058000000}"/>
    <cellStyle name="20% - Accent4 2 2 2 2" xfId="21064" xr:uid="{36118324-DB0C-4122-ACC3-23EBD715EBE8}"/>
    <cellStyle name="20% - Accent4 2 2 3" xfId="21063" xr:uid="{8ED6BADB-9132-47C3-8BC2-B47582A303A7}"/>
    <cellStyle name="20% - Accent4 2 3" xfId="90" xr:uid="{00000000-0005-0000-0000-000059000000}"/>
    <cellStyle name="20% - Accent4 2 3 2" xfId="21065" xr:uid="{4CB15BE3-64A8-4C82-9F99-45A64E9D9BBC}"/>
    <cellStyle name="20% - Accent4 2 4" xfId="91" xr:uid="{00000000-0005-0000-0000-00005A000000}"/>
    <cellStyle name="20% - Accent4 2 4 2" xfId="21066" xr:uid="{0EADD366-9DA8-4504-9188-8932ADB9F06E}"/>
    <cellStyle name="20% - Accent4 2 5" xfId="92" xr:uid="{00000000-0005-0000-0000-00005B000000}"/>
    <cellStyle name="20% - Accent4 2 5 2" xfId="21067" xr:uid="{73A5D4BA-5E5D-4551-90AC-76BD77ADAEF4}"/>
    <cellStyle name="20% - Accent4 2 6" xfId="93" xr:uid="{00000000-0005-0000-0000-00005C000000}"/>
    <cellStyle name="20% - Accent4 2 6 2" xfId="21068" xr:uid="{4205C6DC-0C7D-4798-8A7D-2345A0F54DD8}"/>
    <cellStyle name="20% - Accent4 2 7" xfId="94" xr:uid="{00000000-0005-0000-0000-00005D000000}"/>
    <cellStyle name="20% - Accent4 2 7 2" xfId="21069" xr:uid="{B44D3F34-2DB1-46CD-9E5A-57FF72EF25AD}"/>
    <cellStyle name="20% - Accent4 2 8" xfId="95" xr:uid="{00000000-0005-0000-0000-00005E000000}"/>
    <cellStyle name="20% - Accent4 2 8 2" xfId="21070" xr:uid="{83A541AF-BD8C-4E35-B9F9-8322A7D9969A}"/>
    <cellStyle name="20% - Accent4 2 9" xfId="96" xr:uid="{00000000-0005-0000-0000-00005F000000}"/>
    <cellStyle name="20% - Accent4 2 9 2" xfId="21071" xr:uid="{8A3CA774-F029-4C6A-BE88-956A44A2CBBF}"/>
    <cellStyle name="20% - Accent4 3" xfId="97" xr:uid="{00000000-0005-0000-0000-000060000000}"/>
    <cellStyle name="20% - Accent4 3 2" xfId="98" xr:uid="{00000000-0005-0000-0000-000061000000}"/>
    <cellStyle name="20% - Accent4 3 2 2" xfId="21073" xr:uid="{E0873190-8746-4AEF-A1AF-B3A5FDB7E248}"/>
    <cellStyle name="20% - Accent4 3 3" xfId="99" xr:uid="{00000000-0005-0000-0000-000062000000}"/>
    <cellStyle name="20% - Accent4 3 3 2" xfId="21074" xr:uid="{CD19B288-CA05-47E7-AF51-E40F92BFA907}"/>
    <cellStyle name="20% - Accent4 3 4" xfId="21072" xr:uid="{68A3ECE6-4E4F-415F-8EED-58B07FEC4A02}"/>
    <cellStyle name="20% - Accent4 4" xfId="100" xr:uid="{00000000-0005-0000-0000-000063000000}"/>
    <cellStyle name="20% - Accent4 4 2" xfId="101" xr:uid="{00000000-0005-0000-0000-000064000000}"/>
    <cellStyle name="20% - Accent4 4 2 2" xfId="21076" xr:uid="{AAC65E1D-D823-4E53-AFC3-ED55CDA083E6}"/>
    <cellStyle name="20% - Accent4 4 3" xfId="102" xr:uid="{00000000-0005-0000-0000-000065000000}"/>
    <cellStyle name="20% - Accent4 4 3 2" xfId="21077" xr:uid="{41E84262-5009-4257-888B-2DF54317A846}"/>
    <cellStyle name="20% - Accent4 4 4" xfId="21075" xr:uid="{45BE1351-01DF-4EA0-BEB3-80AC7CCF7E5C}"/>
    <cellStyle name="20% - Accent4 5" xfId="103" xr:uid="{00000000-0005-0000-0000-000066000000}"/>
    <cellStyle name="20% - Accent4 5 2" xfId="104" xr:uid="{00000000-0005-0000-0000-000067000000}"/>
    <cellStyle name="20% - Accent4 5 2 2" xfId="21079" xr:uid="{15BDB10F-80D9-4E4F-BC4F-A2034719A87E}"/>
    <cellStyle name="20% - Accent4 5 3" xfId="105" xr:uid="{00000000-0005-0000-0000-000068000000}"/>
    <cellStyle name="20% - Accent4 5 3 2" xfId="21080" xr:uid="{223C1184-09D8-4928-99D5-86ED7261EB94}"/>
    <cellStyle name="20% - Accent4 5 4" xfId="21078" xr:uid="{3DA11FB6-3E41-43E2-9DFD-C9E2C283E634}"/>
    <cellStyle name="20% - Accent4 6" xfId="106" xr:uid="{00000000-0005-0000-0000-000069000000}"/>
    <cellStyle name="20% - Accent4 6 2" xfId="107" xr:uid="{00000000-0005-0000-0000-00006A000000}"/>
    <cellStyle name="20% - Accent4 6 2 2" xfId="21082" xr:uid="{EF2B1E45-7477-44A1-AE89-8004EE6FE123}"/>
    <cellStyle name="20% - Accent4 6 3" xfId="108" xr:uid="{00000000-0005-0000-0000-00006B000000}"/>
    <cellStyle name="20% - Accent4 6 3 2" xfId="21083" xr:uid="{26C76736-3D9D-4BC8-B216-6A736EEBBD24}"/>
    <cellStyle name="20% - Accent4 6 4" xfId="21081" xr:uid="{E34B8165-6F00-46C7-81B7-AFF6F72EEEDB}"/>
    <cellStyle name="20% - Accent4 7" xfId="109" xr:uid="{00000000-0005-0000-0000-00006C000000}"/>
    <cellStyle name="20% - Accent4 7 2" xfId="21084" xr:uid="{FCAE1F8D-7B60-4BF1-A73A-0B2BC341925E}"/>
    <cellStyle name="20% - Accent5 2" xfId="110" xr:uid="{00000000-0005-0000-0000-00006D000000}"/>
    <cellStyle name="20% - Accent5 2 10" xfId="111" xr:uid="{00000000-0005-0000-0000-00006E000000}"/>
    <cellStyle name="20% - Accent5 2 10 2" xfId="21086" xr:uid="{D3895D75-46FE-4977-9B33-C5E2496D6E0A}"/>
    <cellStyle name="20% - Accent5 2 11" xfId="112" xr:uid="{00000000-0005-0000-0000-00006F000000}"/>
    <cellStyle name="20% - Accent5 2 11 2" xfId="21087" xr:uid="{0B95779E-894E-4FC9-A50B-BD264CCCEB82}"/>
    <cellStyle name="20% - Accent5 2 12" xfId="113" xr:uid="{00000000-0005-0000-0000-000070000000}"/>
    <cellStyle name="20% - Accent5 2 12 2" xfId="21088" xr:uid="{2F1F4256-92E7-469B-988E-263B483E4018}"/>
    <cellStyle name="20% - Accent5 2 13" xfId="21085" xr:uid="{BA82FA75-BA85-4E4E-8B40-7DF26C67DECD}"/>
    <cellStyle name="20% - Accent5 2 2" xfId="114" xr:uid="{00000000-0005-0000-0000-000071000000}"/>
    <cellStyle name="20% - Accent5 2 2 2" xfId="115" xr:uid="{00000000-0005-0000-0000-000072000000}"/>
    <cellStyle name="20% - Accent5 2 2 2 2" xfId="21090" xr:uid="{6C94B258-7F91-4D5D-99A7-3459D845E6A3}"/>
    <cellStyle name="20% - Accent5 2 2 3" xfId="21089" xr:uid="{8CF0D04B-6CEB-442B-A281-5E119E53FC6A}"/>
    <cellStyle name="20% - Accent5 2 3" xfId="116" xr:uid="{00000000-0005-0000-0000-000073000000}"/>
    <cellStyle name="20% - Accent5 2 3 2" xfId="21091" xr:uid="{5D779B89-1831-44C0-820E-41869AECE2C8}"/>
    <cellStyle name="20% - Accent5 2 4" xfId="117" xr:uid="{00000000-0005-0000-0000-000074000000}"/>
    <cellStyle name="20% - Accent5 2 4 2" xfId="21092" xr:uid="{58C2286C-BB92-491D-A298-88F28B40943B}"/>
    <cellStyle name="20% - Accent5 2 5" xfId="118" xr:uid="{00000000-0005-0000-0000-000075000000}"/>
    <cellStyle name="20% - Accent5 2 5 2" xfId="21093" xr:uid="{684A4E5A-461E-4C20-91C0-0B7A93B93F3D}"/>
    <cellStyle name="20% - Accent5 2 6" xfId="119" xr:uid="{00000000-0005-0000-0000-000076000000}"/>
    <cellStyle name="20% - Accent5 2 6 2" xfId="21094" xr:uid="{B5DB2DF7-7524-49DD-B619-322095D5780A}"/>
    <cellStyle name="20% - Accent5 2 7" xfId="120" xr:uid="{00000000-0005-0000-0000-000077000000}"/>
    <cellStyle name="20% - Accent5 2 7 2" xfId="21095" xr:uid="{26E8217C-23FD-46A2-B4CE-B3B6D18AE16F}"/>
    <cellStyle name="20% - Accent5 2 8" xfId="121" xr:uid="{00000000-0005-0000-0000-000078000000}"/>
    <cellStyle name="20% - Accent5 2 8 2" xfId="21096" xr:uid="{4A25924F-B1B1-4A3B-8AC1-F42BBC0F3D35}"/>
    <cellStyle name="20% - Accent5 2 9" xfId="122" xr:uid="{00000000-0005-0000-0000-000079000000}"/>
    <cellStyle name="20% - Accent5 2 9 2" xfId="21097" xr:uid="{0ECCBEBB-9F91-4CD6-9CB3-9D12254DA23F}"/>
    <cellStyle name="20% - Accent5 3" xfId="123" xr:uid="{00000000-0005-0000-0000-00007A000000}"/>
    <cellStyle name="20% - Accent5 3 2" xfId="124" xr:uid="{00000000-0005-0000-0000-00007B000000}"/>
    <cellStyle name="20% - Accent5 3 2 2" xfId="21099" xr:uid="{A1A24E5B-7858-4245-B3DB-8842EE0B794B}"/>
    <cellStyle name="20% - Accent5 3 3" xfId="125" xr:uid="{00000000-0005-0000-0000-00007C000000}"/>
    <cellStyle name="20% - Accent5 3 3 2" xfId="21100" xr:uid="{FBC44C07-1CF0-4548-AD32-4295EB3B870C}"/>
    <cellStyle name="20% - Accent5 3 4" xfId="21098" xr:uid="{E6DFB585-58E2-48E2-93C0-922071965080}"/>
    <cellStyle name="20% - Accent5 4" xfId="126" xr:uid="{00000000-0005-0000-0000-00007D000000}"/>
    <cellStyle name="20% - Accent5 4 2" xfId="127" xr:uid="{00000000-0005-0000-0000-00007E000000}"/>
    <cellStyle name="20% - Accent5 4 2 2" xfId="21102" xr:uid="{68EE3D9B-377F-4D37-810A-43D372A2069E}"/>
    <cellStyle name="20% - Accent5 4 3" xfId="128" xr:uid="{00000000-0005-0000-0000-00007F000000}"/>
    <cellStyle name="20% - Accent5 4 3 2" xfId="21103" xr:uid="{D6D0AE58-BBAB-4BBB-AFAC-B3166CB9340C}"/>
    <cellStyle name="20% - Accent5 4 4" xfId="21101" xr:uid="{A5173560-AC16-4A32-9C79-2A76F91B6D6B}"/>
    <cellStyle name="20% - Accent5 5" xfId="129" xr:uid="{00000000-0005-0000-0000-000080000000}"/>
    <cellStyle name="20% - Accent5 5 2" xfId="130" xr:uid="{00000000-0005-0000-0000-000081000000}"/>
    <cellStyle name="20% - Accent5 5 2 2" xfId="21105" xr:uid="{99E3D9EC-3ADE-4FF1-9E91-F5303AD1ECC1}"/>
    <cellStyle name="20% - Accent5 5 3" xfId="131" xr:uid="{00000000-0005-0000-0000-000082000000}"/>
    <cellStyle name="20% - Accent5 5 3 2" xfId="21106" xr:uid="{181ECBFA-3D5D-429C-ABB8-632DCD598A38}"/>
    <cellStyle name="20% - Accent5 5 4" xfId="21104" xr:uid="{85E628ED-B9CE-4B49-9FCA-BCA177A024CB}"/>
    <cellStyle name="20% - Accent5 6" xfId="132" xr:uid="{00000000-0005-0000-0000-000083000000}"/>
    <cellStyle name="20% - Accent5 6 2" xfId="133" xr:uid="{00000000-0005-0000-0000-000084000000}"/>
    <cellStyle name="20% - Accent5 6 2 2" xfId="21108" xr:uid="{63946DED-7D1B-4626-AED7-A3426EC9784D}"/>
    <cellStyle name="20% - Accent5 6 3" xfId="134" xr:uid="{00000000-0005-0000-0000-000085000000}"/>
    <cellStyle name="20% - Accent5 6 3 2" xfId="21109" xr:uid="{F2317355-53EA-4134-944C-020222FDF135}"/>
    <cellStyle name="20% - Accent5 6 4" xfId="21107" xr:uid="{4C78F7D0-C33B-4EF0-BFE1-AC501B5ABAC9}"/>
    <cellStyle name="20% - Accent5 7" xfId="135" xr:uid="{00000000-0005-0000-0000-000086000000}"/>
    <cellStyle name="20% - Accent5 7 2" xfId="21110" xr:uid="{5895503E-6BB5-4645-89AC-842E135E7D23}"/>
    <cellStyle name="20% - Accent6 2" xfId="136" xr:uid="{00000000-0005-0000-0000-000087000000}"/>
    <cellStyle name="20% - Accent6 2 10" xfId="137" xr:uid="{00000000-0005-0000-0000-000088000000}"/>
    <cellStyle name="20% - Accent6 2 10 2" xfId="21112" xr:uid="{561310D2-75B6-45EB-904D-28C097BE72D8}"/>
    <cellStyle name="20% - Accent6 2 11" xfId="138" xr:uid="{00000000-0005-0000-0000-000089000000}"/>
    <cellStyle name="20% - Accent6 2 11 2" xfId="21113" xr:uid="{76C02DD6-B632-437B-98AD-6B8F8B28AC65}"/>
    <cellStyle name="20% - Accent6 2 12" xfId="139" xr:uid="{00000000-0005-0000-0000-00008A000000}"/>
    <cellStyle name="20% - Accent6 2 12 2" xfId="21114" xr:uid="{9A41F96A-2849-49C1-8601-778307916076}"/>
    <cellStyle name="20% - Accent6 2 13" xfId="21111" xr:uid="{5A53F728-CB63-49D4-9EA8-F53103508825}"/>
    <cellStyle name="20% - Accent6 2 2" xfId="140" xr:uid="{00000000-0005-0000-0000-00008B000000}"/>
    <cellStyle name="20% - Accent6 2 2 2" xfId="141" xr:uid="{00000000-0005-0000-0000-00008C000000}"/>
    <cellStyle name="20% - Accent6 2 2 2 2" xfId="21116" xr:uid="{8519253A-DEC6-43F0-AC0F-EF52B53E7EB5}"/>
    <cellStyle name="20% - Accent6 2 2 3" xfId="21115" xr:uid="{330D41E3-579C-4A92-8683-220961E40650}"/>
    <cellStyle name="20% - Accent6 2 3" xfId="142" xr:uid="{00000000-0005-0000-0000-00008D000000}"/>
    <cellStyle name="20% - Accent6 2 3 2" xfId="21117" xr:uid="{130E771E-EDCF-47C9-8B77-1FF1E4A1C787}"/>
    <cellStyle name="20% - Accent6 2 4" xfId="143" xr:uid="{00000000-0005-0000-0000-00008E000000}"/>
    <cellStyle name="20% - Accent6 2 4 2" xfId="21118" xr:uid="{988EF14B-5EB2-4170-ABD7-CABAD535C92B}"/>
    <cellStyle name="20% - Accent6 2 5" xfId="144" xr:uid="{00000000-0005-0000-0000-00008F000000}"/>
    <cellStyle name="20% - Accent6 2 5 2" xfId="21119" xr:uid="{B919CA22-CC31-4B1D-940E-806336BB402D}"/>
    <cellStyle name="20% - Accent6 2 6" xfId="145" xr:uid="{00000000-0005-0000-0000-000090000000}"/>
    <cellStyle name="20% - Accent6 2 6 2" xfId="21120" xr:uid="{4AF853D7-95F5-4257-A421-DCE75431C35D}"/>
    <cellStyle name="20% - Accent6 2 7" xfId="146" xr:uid="{00000000-0005-0000-0000-000091000000}"/>
    <cellStyle name="20% - Accent6 2 7 2" xfId="21121" xr:uid="{74B23D38-538C-49BE-8C0B-718A1823E231}"/>
    <cellStyle name="20% - Accent6 2 8" xfId="147" xr:uid="{00000000-0005-0000-0000-000092000000}"/>
    <cellStyle name="20% - Accent6 2 8 2" xfId="21122" xr:uid="{1CE5FFF1-B8B5-4F37-8AE3-C4C7276A70ED}"/>
    <cellStyle name="20% - Accent6 2 9" xfId="148" xr:uid="{00000000-0005-0000-0000-000093000000}"/>
    <cellStyle name="20% - Accent6 2 9 2" xfId="21123" xr:uid="{FEECF9CC-7AE6-4998-8946-1F30472B3436}"/>
    <cellStyle name="20% - Accent6 3" xfId="149" xr:uid="{00000000-0005-0000-0000-000094000000}"/>
    <cellStyle name="20% - Accent6 3 2" xfId="150" xr:uid="{00000000-0005-0000-0000-000095000000}"/>
    <cellStyle name="20% - Accent6 3 2 2" xfId="21125" xr:uid="{149669E9-931D-4112-BC87-C8086C8707C8}"/>
    <cellStyle name="20% - Accent6 3 3" xfId="151" xr:uid="{00000000-0005-0000-0000-000096000000}"/>
    <cellStyle name="20% - Accent6 3 3 2" xfId="21126" xr:uid="{57831904-28C9-44B5-9A74-F6085A88147A}"/>
    <cellStyle name="20% - Accent6 3 4" xfId="21124" xr:uid="{2495F307-D770-4E32-B587-C3FE767D9D88}"/>
    <cellStyle name="20% - Accent6 4" xfId="152" xr:uid="{00000000-0005-0000-0000-000097000000}"/>
    <cellStyle name="20% - Accent6 4 2" xfId="153" xr:uid="{00000000-0005-0000-0000-000098000000}"/>
    <cellStyle name="20% - Accent6 4 2 2" xfId="21128" xr:uid="{50ADA2EF-F94A-465C-ACF1-04607B659429}"/>
    <cellStyle name="20% - Accent6 4 3" xfId="154" xr:uid="{00000000-0005-0000-0000-000099000000}"/>
    <cellStyle name="20% - Accent6 4 3 2" xfId="21129" xr:uid="{872AB174-F73D-4005-9904-E85294055A03}"/>
    <cellStyle name="20% - Accent6 4 4" xfId="21127" xr:uid="{3B58833F-DA43-41E1-BAE9-B494E5368BD8}"/>
    <cellStyle name="20% - Accent6 5" xfId="155" xr:uid="{00000000-0005-0000-0000-00009A000000}"/>
    <cellStyle name="20% - Accent6 5 2" xfId="156" xr:uid="{00000000-0005-0000-0000-00009B000000}"/>
    <cellStyle name="20% - Accent6 5 2 2" xfId="21131" xr:uid="{BE42FD64-392A-4E6A-BC4A-82E62F1DD858}"/>
    <cellStyle name="20% - Accent6 5 3" xfId="157" xr:uid="{00000000-0005-0000-0000-00009C000000}"/>
    <cellStyle name="20% - Accent6 5 3 2" xfId="21132" xr:uid="{ED5824CF-967D-4FD9-81B4-B3BB1F7C7B7B}"/>
    <cellStyle name="20% - Accent6 5 4" xfId="21130" xr:uid="{582010CD-691B-4CE4-A0D1-C6153A416008}"/>
    <cellStyle name="20% - Accent6 6" xfId="158" xr:uid="{00000000-0005-0000-0000-00009D000000}"/>
    <cellStyle name="20% - Accent6 6 2" xfId="159" xr:uid="{00000000-0005-0000-0000-00009E000000}"/>
    <cellStyle name="20% - Accent6 6 2 2" xfId="21134" xr:uid="{F9BADB1A-885C-4F13-8BA8-4CA096DD3EF5}"/>
    <cellStyle name="20% - Accent6 6 3" xfId="160" xr:uid="{00000000-0005-0000-0000-00009F000000}"/>
    <cellStyle name="20% - Accent6 6 3 2" xfId="21135" xr:uid="{82AF3782-6ABC-48F5-8B58-05F2417D048C}"/>
    <cellStyle name="20% - Accent6 6 4" xfId="21133" xr:uid="{056664D7-5715-42A5-9AA2-EEA1AAB93CD8}"/>
    <cellStyle name="20% - Accent6 7" xfId="161" xr:uid="{00000000-0005-0000-0000-0000A0000000}"/>
    <cellStyle name="20% - Accent6 7 2" xfId="21136" xr:uid="{198D7059-B525-4A99-BD74-3E4EFEE98931}"/>
    <cellStyle name="40% - Accent1 2" xfId="162" xr:uid="{00000000-0005-0000-0000-0000A1000000}"/>
    <cellStyle name="40% - Accent1 2 10" xfId="163" xr:uid="{00000000-0005-0000-0000-0000A2000000}"/>
    <cellStyle name="40% - Accent1 2 10 2" xfId="21138" xr:uid="{0AF94BAE-B8DB-4068-92C1-84FDADE0274A}"/>
    <cellStyle name="40% - Accent1 2 11" xfId="164" xr:uid="{00000000-0005-0000-0000-0000A3000000}"/>
    <cellStyle name="40% - Accent1 2 11 2" xfId="21139" xr:uid="{D305DA9C-7B76-46F5-BDA0-9E6911033B6E}"/>
    <cellStyle name="40% - Accent1 2 12" xfId="165" xr:uid="{00000000-0005-0000-0000-0000A4000000}"/>
    <cellStyle name="40% - Accent1 2 12 2" xfId="21140" xr:uid="{D74926E4-A511-4A4D-BA6B-2319DFCAB244}"/>
    <cellStyle name="40% - Accent1 2 13" xfId="21137" xr:uid="{28BC362B-F379-46D8-AE71-5D08491DF7A3}"/>
    <cellStyle name="40% - Accent1 2 2" xfId="166" xr:uid="{00000000-0005-0000-0000-0000A5000000}"/>
    <cellStyle name="40% - Accent1 2 2 2" xfId="167" xr:uid="{00000000-0005-0000-0000-0000A6000000}"/>
    <cellStyle name="40% - Accent1 2 2 2 2" xfId="21142" xr:uid="{8AEE2285-76ED-4C50-B6A0-B6700EAF0D45}"/>
    <cellStyle name="40% - Accent1 2 2 3" xfId="21141" xr:uid="{49F29FAE-ED27-4565-889F-526FEBAC2B66}"/>
    <cellStyle name="40% - Accent1 2 3" xfId="168" xr:uid="{00000000-0005-0000-0000-0000A7000000}"/>
    <cellStyle name="40% - Accent1 2 3 2" xfId="21143" xr:uid="{202B6483-4E9E-4275-980F-7EDB02B9FAB8}"/>
    <cellStyle name="40% - Accent1 2 4" xfId="169" xr:uid="{00000000-0005-0000-0000-0000A8000000}"/>
    <cellStyle name="40% - Accent1 2 4 2" xfId="21144" xr:uid="{2CFCE552-0C93-4077-8D59-9A827383D9CC}"/>
    <cellStyle name="40% - Accent1 2 5" xfId="170" xr:uid="{00000000-0005-0000-0000-0000A9000000}"/>
    <cellStyle name="40% - Accent1 2 5 2" xfId="21145" xr:uid="{3E17FE58-EE6A-4A3F-BEF2-7AE2680E9EDE}"/>
    <cellStyle name="40% - Accent1 2 6" xfId="171" xr:uid="{00000000-0005-0000-0000-0000AA000000}"/>
    <cellStyle name="40% - Accent1 2 6 2" xfId="21146" xr:uid="{52B854CF-74AB-4397-B3DB-E3C37D1A3664}"/>
    <cellStyle name="40% - Accent1 2 7" xfId="172" xr:uid="{00000000-0005-0000-0000-0000AB000000}"/>
    <cellStyle name="40% - Accent1 2 7 2" xfId="21147" xr:uid="{8E0638D4-EAD3-45E7-9A70-40A27B459CD0}"/>
    <cellStyle name="40% - Accent1 2 8" xfId="173" xr:uid="{00000000-0005-0000-0000-0000AC000000}"/>
    <cellStyle name="40% - Accent1 2 8 2" xfId="21148" xr:uid="{B058DFF7-1F18-4EAA-9361-9BAE148BF389}"/>
    <cellStyle name="40% - Accent1 2 9" xfId="174" xr:uid="{00000000-0005-0000-0000-0000AD000000}"/>
    <cellStyle name="40% - Accent1 2 9 2" xfId="21149" xr:uid="{1495D1F9-16C7-45CA-9D13-E8428493DC09}"/>
    <cellStyle name="40% - Accent1 3" xfId="175" xr:uid="{00000000-0005-0000-0000-0000AE000000}"/>
    <cellStyle name="40% - Accent1 3 2" xfId="176" xr:uid="{00000000-0005-0000-0000-0000AF000000}"/>
    <cellStyle name="40% - Accent1 3 2 2" xfId="21151" xr:uid="{19F744F2-1381-412E-8D40-66D39F7F500C}"/>
    <cellStyle name="40% - Accent1 3 3" xfId="177" xr:uid="{00000000-0005-0000-0000-0000B0000000}"/>
    <cellStyle name="40% - Accent1 3 3 2" xfId="21152" xr:uid="{10D8D40B-B0E1-4935-B770-AA81026BE8E9}"/>
    <cellStyle name="40% - Accent1 3 4" xfId="21150" xr:uid="{09321566-4B55-4DB0-9A3C-19F68A53353D}"/>
    <cellStyle name="40% - Accent1 4" xfId="178" xr:uid="{00000000-0005-0000-0000-0000B1000000}"/>
    <cellStyle name="40% - Accent1 4 2" xfId="179" xr:uid="{00000000-0005-0000-0000-0000B2000000}"/>
    <cellStyle name="40% - Accent1 4 2 2" xfId="21154" xr:uid="{E226293C-4042-409C-8E1C-63F640262B37}"/>
    <cellStyle name="40% - Accent1 4 3" xfId="180" xr:uid="{00000000-0005-0000-0000-0000B3000000}"/>
    <cellStyle name="40% - Accent1 4 3 2" xfId="21155" xr:uid="{E546FDAF-6D72-40F1-9B35-FD19D7E5E0EF}"/>
    <cellStyle name="40% - Accent1 4 4" xfId="21153" xr:uid="{AE0A1A29-7369-4738-9962-FF5A70D25DAC}"/>
    <cellStyle name="40% - Accent1 5" xfId="181" xr:uid="{00000000-0005-0000-0000-0000B4000000}"/>
    <cellStyle name="40% - Accent1 5 2" xfId="182" xr:uid="{00000000-0005-0000-0000-0000B5000000}"/>
    <cellStyle name="40% - Accent1 5 2 2" xfId="21157" xr:uid="{7DDB3B90-F707-4C8D-9684-77CCE3B24622}"/>
    <cellStyle name="40% - Accent1 5 3" xfId="183" xr:uid="{00000000-0005-0000-0000-0000B6000000}"/>
    <cellStyle name="40% - Accent1 5 3 2" xfId="21158" xr:uid="{AA747308-3E24-429F-93AE-865FA6DAABF7}"/>
    <cellStyle name="40% - Accent1 5 4" xfId="21156" xr:uid="{978422F5-30E4-475A-838C-7C6A975415B8}"/>
    <cellStyle name="40% - Accent1 6" xfId="184" xr:uid="{00000000-0005-0000-0000-0000B7000000}"/>
    <cellStyle name="40% - Accent1 6 2" xfId="185" xr:uid="{00000000-0005-0000-0000-0000B8000000}"/>
    <cellStyle name="40% - Accent1 6 2 2" xfId="21160" xr:uid="{7BD35F0C-7F91-4AE5-BF89-365A97725C64}"/>
    <cellStyle name="40% - Accent1 6 3" xfId="186" xr:uid="{00000000-0005-0000-0000-0000B9000000}"/>
    <cellStyle name="40% - Accent1 6 3 2" xfId="21161" xr:uid="{70B0950E-81DE-43CA-8853-DA902BC5A67E}"/>
    <cellStyle name="40% - Accent1 6 4" xfId="21159" xr:uid="{13A84D27-6AFA-40A3-868F-F75D7693F9E7}"/>
    <cellStyle name="40% - Accent1 7" xfId="187" xr:uid="{00000000-0005-0000-0000-0000BA000000}"/>
    <cellStyle name="40% - Accent1 7 2" xfId="21162" xr:uid="{2E96071C-097E-4366-8934-EB3A6C422B44}"/>
    <cellStyle name="40% - Accent2 2" xfId="188" xr:uid="{00000000-0005-0000-0000-0000BB000000}"/>
    <cellStyle name="40% - Accent2 2 10" xfId="189" xr:uid="{00000000-0005-0000-0000-0000BC000000}"/>
    <cellStyle name="40% - Accent2 2 10 2" xfId="21164" xr:uid="{A348C1C4-1F1B-4ED0-9A99-58490580AC06}"/>
    <cellStyle name="40% - Accent2 2 11" xfId="190" xr:uid="{00000000-0005-0000-0000-0000BD000000}"/>
    <cellStyle name="40% - Accent2 2 11 2" xfId="21165" xr:uid="{DAD0B5D9-C547-4636-BEAF-A9601A3255E2}"/>
    <cellStyle name="40% - Accent2 2 12" xfId="191" xr:uid="{00000000-0005-0000-0000-0000BE000000}"/>
    <cellStyle name="40% - Accent2 2 12 2" xfId="21166" xr:uid="{1A85C60A-7CCE-4BD8-B3D6-C5CFFABF7881}"/>
    <cellStyle name="40% - Accent2 2 13" xfId="21163" xr:uid="{38B7496E-DBD6-405B-88FD-169F27B0887F}"/>
    <cellStyle name="40% - Accent2 2 2" xfId="192" xr:uid="{00000000-0005-0000-0000-0000BF000000}"/>
    <cellStyle name="40% - Accent2 2 2 2" xfId="193" xr:uid="{00000000-0005-0000-0000-0000C0000000}"/>
    <cellStyle name="40% - Accent2 2 2 2 2" xfId="21168" xr:uid="{0662EFCA-355C-4DC5-B0C5-BFA8877CB8CB}"/>
    <cellStyle name="40% - Accent2 2 2 3" xfId="21167" xr:uid="{6EBDA27E-C8F9-4740-98DC-2D3483352B6F}"/>
    <cellStyle name="40% - Accent2 2 3" xfId="194" xr:uid="{00000000-0005-0000-0000-0000C1000000}"/>
    <cellStyle name="40% - Accent2 2 3 2" xfId="21169" xr:uid="{B64CDB08-B5B0-427B-9188-4DD025703ADE}"/>
    <cellStyle name="40% - Accent2 2 4" xfId="195" xr:uid="{00000000-0005-0000-0000-0000C2000000}"/>
    <cellStyle name="40% - Accent2 2 4 2" xfId="21170" xr:uid="{8AAE74C1-B376-4A71-A3B6-A0B44BA87076}"/>
    <cellStyle name="40% - Accent2 2 5" xfId="196" xr:uid="{00000000-0005-0000-0000-0000C3000000}"/>
    <cellStyle name="40% - Accent2 2 5 2" xfId="21171" xr:uid="{01FFDC33-D6E5-4F46-95E9-4A0656811ED3}"/>
    <cellStyle name="40% - Accent2 2 6" xfId="197" xr:uid="{00000000-0005-0000-0000-0000C4000000}"/>
    <cellStyle name="40% - Accent2 2 6 2" xfId="21172" xr:uid="{DD2D771C-B373-472F-AEDB-3BBF027B803E}"/>
    <cellStyle name="40% - Accent2 2 7" xfId="198" xr:uid="{00000000-0005-0000-0000-0000C5000000}"/>
    <cellStyle name="40% - Accent2 2 7 2" xfId="21173" xr:uid="{A770943E-009E-43FE-9455-8635535FEE9C}"/>
    <cellStyle name="40% - Accent2 2 8" xfId="199" xr:uid="{00000000-0005-0000-0000-0000C6000000}"/>
    <cellStyle name="40% - Accent2 2 8 2" xfId="21174" xr:uid="{DD4429E2-5DB3-4C35-ABD7-D3E13E8E6692}"/>
    <cellStyle name="40% - Accent2 2 9" xfId="200" xr:uid="{00000000-0005-0000-0000-0000C7000000}"/>
    <cellStyle name="40% - Accent2 2 9 2" xfId="21175" xr:uid="{90E2879B-A2FF-46FF-9295-12C5EF206CBE}"/>
    <cellStyle name="40% - Accent2 3" xfId="201" xr:uid="{00000000-0005-0000-0000-0000C8000000}"/>
    <cellStyle name="40% - Accent2 3 2" xfId="202" xr:uid="{00000000-0005-0000-0000-0000C9000000}"/>
    <cellStyle name="40% - Accent2 3 2 2" xfId="21177" xr:uid="{69891922-5402-4EC3-B785-5326157513B0}"/>
    <cellStyle name="40% - Accent2 3 3" xfId="203" xr:uid="{00000000-0005-0000-0000-0000CA000000}"/>
    <cellStyle name="40% - Accent2 3 3 2" xfId="21178" xr:uid="{A0643EFD-454E-4B17-A951-434641E67B88}"/>
    <cellStyle name="40% - Accent2 3 4" xfId="21176" xr:uid="{0AE048C8-20B8-4093-9347-7F913809966F}"/>
    <cellStyle name="40% - Accent2 4" xfId="204" xr:uid="{00000000-0005-0000-0000-0000CB000000}"/>
    <cellStyle name="40% - Accent2 4 2" xfId="205" xr:uid="{00000000-0005-0000-0000-0000CC000000}"/>
    <cellStyle name="40% - Accent2 4 2 2" xfId="21180" xr:uid="{5CC2C0C6-5143-4748-9B3D-513014D10224}"/>
    <cellStyle name="40% - Accent2 4 3" xfId="206" xr:uid="{00000000-0005-0000-0000-0000CD000000}"/>
    <cellStyle name="40% - Accent2 4 3 2" xfId="21181" xr:uid="{3B45D20C-226E-4ACC-9EE1-244CD734291C}"/>
    <cellStyle name="40% - Accent2 4 4" xfId="21179" xr:uid="{2B548A39-16D2-4D21-8146-68A8B290CBBC}"/>
    <cellStyle name="40% - Accent2 5" xfId="207" xr:uid="{00000000-0005-0000-0000-0000CE000000}"/>
    <cellStyle name="40% - Accent2 5 2" xfId="208" xr:uid="{00000000-0005-0000-0000-0000CF000000}"/>
    <cellStyle name="40% - Accent2 5 2 2" xfId="21183" xr:uid="{7E1D2743-9C0A-4BEF-BB8C-ED4B153C76F5}"/>
    <cellStyle name="40% - Accent2 5 3" xfId="209" xr:uid="{00000000-0005-0000-0000-0000D0000000}"/>
    <cellStyle name="40% - Accent2 5 3 2" xfId="21184" xr:uid="{5B8C91C3-3626-4049-87CB-D04E36532CD8}"/>
    <cellStyle name="40% - Accent2 5 4" xfId="21182" xr:uid="{95432F09-7290-4BF8-B8B4-B2751F248395}"/>
    <cellStyle name="40% - Accent2 6" xfId="210" xr:uid="{00000000-0005-0000-0000-0000D1000000}"/>
    <cellStyle name="40% - Accent2 6 2" xfId="211" xr:uid="{00000000-0005-0000-0000-0000D2000000}"/>
    <cellStyle name="40% - Accent2 6 2 2" xfId="21186" xr:uid="{17C06D17-5CEF-4667-97AB-11281E8886B7}"/>
    <cellStyle name="40% - Accent2 6 3" xfId="212" xr:uid="{00000000-0005-0000-0000-0000D3000000}"/>
    <cellStyle name="40% - Accent2 6 3 2" xfId="21187" xr:uid="{DF123BCB-FFF8-449F-ABAB-95474236E141}"/>
    <cellStyle name="40% - Accent2 6 4" xfId="21185" xr:uid="{EAB290EC-4065-44DE-A6AB-E23CA6227AED}"/>
    <cellStyle name="40% - Accent2 7" xfId="213" xr:uid="{00000000-0005-0000-0000-0000D4000000}"/>
    <cellStyle name="40% - Accent2 7 2" xfId="21188" xr:uid="{5110BB51-674B-43F8-AEA8-42AB6A234430}"/>
    <cellStyle name="40% - Accent3 2" xfId="214" xr:uid="{00000000-0005-0000-0000-0000D5000000}"/>
    <cellStyle name="40% - Accent3 2 10" xfId="215" xr:uid="{00000000-0005-0000-0000-0000D6000000}"/>
    <cellStyle name="40% - Accent3 2 10 2" xfId="21190" xr:uid="{56EB685D-7937-4D91-9929-34D010D58A21}"/>
    <cellStyle name="40% - Accent3 2 11" xfId="216" xr:uid="{00000000-0005-0000-0000-0000D7000000}"/>
    <cellStyle name="40% - Accent3 2 11 2" xfId="21191" xr:uid="{D971F8DF-5623-4754-B78E-24B405DE5EDD}"/>
    <cellStyle name="40% - Accent3 2 12" xfId="217" xr:uid="{00000000-0005-0000-0000-0000D8000000}"/>
    <cellStyle name="40% - Accent3 2 12 2" xfId="21192" xr:uid="{0176AF36-4532-48E7-8DE7-4D597B4E8B5F}"/>
    <cellStyle name="40% - Accent3 2 13" xfId="21189" xr:uid="{905C953D-3735-4A6B-AF14-91E4DBC0986A}"/>
    <cellStyle name="40% - Accent3 2 2" xfId="218" xr:uid="{00000000-0005-0000-0000-0000D9000000}"/>
    <cellStyle name="40% - Accent3 2 2 2" xfId="219" xr:uid="{00000000-0005-0000-0000-0000DA000000}"/>
    <cellStyle name="40% - Accent3 2 2 2 2" xfId="21194" xr:uid="{5CF9CE48-F7FF-43BA-BD41-1755FEA9DDE8}"/>
    <cellStyle name="40% - Accent3 2 2 3" xfId="21193" xr:uid="{647205D9-4758-48F5-B564-1A3C84E14250}"/>
    <cellStyle name="40% - Accent3 2 3" xfId="220" xr:uid="{00000000-0005-0000-0000-0000DB000000}"/>
    <cellStyle name="40% - Accent3 2 3 2" xfId="21195" xr:uid="{8E749524-2B6C-4DE1-9BF4-53C486D1E736}"/>
    <cellStyle name="40% - Accent3 2 4" xfId="221" xr:uid="{00000000-0005-0000-0000-0000DC000000}"/>
    <cellStyle name="40% - Accent3 2 4 2" xfId="21196" xr:uid="{0E10FC2D-EE0E-4256-856A-20AF2FB4EEAE}"/>
    <cellStyle name="40% - Accent3 2 5" xfId="222" xr:uid="{00000000-0005-0000-0000-0000DD000000}"/>
    <cellStyle name="40% - Accent3 2 5 2" xfId="21197" xr:uid="{C9C54F7C-B66D-45FA-A91D-F1457441245E}"/>
    <cellStyle name="40% - Accent3 2 6" xfId="223" xr:uid="{00000000-0005-0000-0000-0000DE000000}"/>
    <cellStyle name="40% - Accent3 2 6 2" xfId="21198" xr:uid="{951CDE15-82BB-406B-972F-31C7AD57126F}"/>
    <cellStyle name="40% - Accent3 2 7" xfId="224" xr:uid="{00000000-0005-0000-0000-0000DF000000}"/>
    <cellStyle name="40% - Accent3 2 7 2" xfId="21199" xr:uid="{EA7E7097-5C31-4EEC-8F3F-BF2D07AC5C71}"/>
    <cellStyle name="40% - Accent3 2 8" xfId="225" xr:uid="{00000000-0005-0000-0000-0000E0000000}"/>
    <cellStyle name="40% - Accent3 2 8 2" xfId="21200" xr:uid="{05C77A94-927F-448B-9C56-0BBC10198D1A}"/>
    <cellStyle name="40% - Accent3 2 9" xfId="226" xr:uid="{00000000-0005-0000-0000-0000E1000000}"/>
    <cellStyle name="40% - Accent3 2 9 2" xfId="21201" xr:uid="{5C43F2B6-E189-4B1D-B95F-514C63B5A530}"/>
    <cellStyle name="40% - Accent3 3" xfId="227" xr:uid="{00000000-0005-0000-0000-0000E2000000}"/>
    <cellStyle name="40% - Accent3 3 2" xfId="228" xr:uid="{00000000-0005-0000-0000-0000E3000000}"/>
    <cellStyle name="40% - Accent3 3 2 2" xfId="21203" xr:uid="{95DB383C-DAE9-465C-8221-062133EA49AD}"/>
    <cellStyle name="40% - Accent3 3 3" xfId="229" xr:uid="{00000000-0005-0000-0000-0000E4000000}"/>
    <cellStyle name="40% - Accent3 3 3 2" xfId="21204" xr:uid="{3698CB26-456E-4547-A295-2D75B715DCAD}"/>
    <cellStyle name="40% - Accent3 3 4" xfId="21202" xr:uid="{CEF514CD-5D1B-45B5-916D-C667A265BEEB}"/>
    <cellStyle name="40% - Accent3 4" xfId="230" xr:uid="{00000000-0005-0000-0000-0000E5000000}"/>
    <cellStyle name="40% - Accent3 4 2" xfId="231" xr:uid="{00000000-0005-0000-0000-0000E6000000}"/>
    <cellStyle name="40% - Accent3 4 2 2" xfId="21206" xr:uid="{8FFCF2C8-90FF-4717-886E-5D7E090E2717}"/>
    <cellStyle name="40% - Accent3 4 3" xfId="232" xr:uid="{00000000-0005-0000-0000-0000E7000000}"/>
    <cellStyle name="40% - Accent3 4 3 2" xfId="21207" xr:uid="{66871A08-B5AE-4E9E-8660-C3AF720E03A6}"/>
    <cellStyle name="40% - Accent3 4 4" xfId="21205" xr:uid="{688474B1-FD47-49BE-9219-3B0F7BCD78E7}"/>
    <cellStyle name="40% - Accent3 5" xfId="233" xr:uid="{00000000-0005-0000-0000-0000E8000000}"/>
    <cellStyle name="40% - Accent3 5 2" xfId="234" xr:uid="{00000000-0005-0000-0000-0000E9000000}"/>
    <cellStyle name="40% - Accent3 5 2 2" xfId="21209" xr:uid="{AEEDAE1E-F2AD-46B3-B6EF-85469B8C8E77}"/>
    <cellStyle name="40% - Accent3 5 3" xfId="235" xr:uid="{00000000-0005-0000-0000-0000EA000000}"/>
    <cellStyle name="40% - Accent3 5 3 2" xfId="21210" xr:uid="{61BD11B0-2ABC-4454-BD0B-3188F16E17B4}"/>
    <cellStyle name="40% - Accent3 5 4" xfId="21208" xr:uid="{9B086CFD-A529-4E64-AE61-071EC622A492}"/>
    <cellStyle name="40% - Accent3 6" xfId="236" xr:uid="{00000000-0005-0000-0000-0000EB000000}"/>
    <cellStyle name="40% - Accent3 6 2" xfId="237" xr:uid="{00000000-0005-0000-0000-0000EC000000}"/>
    <cellStyle name="40% - Accent3 6 2 2" xfId="21212" xr:uid="{2551CF71-81F5-44B1-93EC-B0625B03C61A}"/>
    <cellStyle name="40% - Accent3 6 3" xfId="238" xr:uid="{00000000-0005-0000-0000-0000ED000000}"/>
    <cellStyle name="40% - Accent3 6 3 2" xfId="21213" xr:uid="{E13F9CFC-A18D-4518-9A2A-4C37E7C5A77A}"/>
    <cellStyle name="40% - Accent3 6 4" xfId="21211" xr:uid="{7B80ABEF-F248-43C4-B286-7E7F02D25E62}"/>
    <cellStyle name="40% - Accent3 7" xfId="239" xr:uid="{00000000-0005-0000-0000-0000EE000000}"/>
    <cellStyle name="40% - Accent3 7 2" xfId="21214" xr:uid="{7C34F8EC-7E8D-4BF1-93A0-3AC5BEA70CAD}"/>
    <cellStyle name="40% - Accent4 2" xfId="240" xr:uid="{00000000-0005-0000-0000-0000EF000000}"/>
    <cellStyle name="40% - Accent4 2 10" xfId="241" xr:uid="{00000000-0005-0000-0000-0000F0000000}"/>
    <cellStyle name="40% - Accent4 2 10 2" xfId="21216" xr:uid="{69C1B9E7-99C8-45D4-B346-305E050E2C5C}"/>
    <cellStyle name="40% - Accent4 2 11" xfId="242" xr:uid="{00000000-0005-0000-0000-0000F1000000}"/>
    <cellStyle name="40% - Accent4 2 11 2" xfId="21217" xr:uid="{C7E37945-5744-422C-9E74-2DCF79474EA0}"/>
    <cellStyle name="40% - Accent4 2 12" xfId="243" xr:uid="{00000000-0005-0000-0000-0000F2000000}"/>
    <cellStyle name="40% - Accent4 2 12 2" xfId="21218" xr:uid="{18C7A3E0-9381-48EE-9245-6BD3218C8B5F}"/>
    <cellStyle name="40% - Accent4 2 13" xfId="21215" xr:uid="{B5FFE4CE-7C6C-443B-9578-D4D55BAE0D5F}"/>
    <cellStyle name="40% - Accent4 2 2" xfId="244" xr:uid="{00000000-0005-0000-0000-0000F3000000}"/>
    <cellStyle name="40% - Accent4 2 2 2" xfId="245" xr:uid="{00000000-0005-0000-0000-0000F4000000}"/>
    <cellStyle name="40% - Accent4 2 2 2 2" xfId="21220" xr:uid="{A16A539E-BCB0-4B9E-92B9-D7E3E5E8CC5C}"/>
    <cellStyle name="40% - Accent4 2 2 3" xfId="21219" xr:uid="{282A867E-17AE-436F-9427-7F49673CF441}"/>
    <cellStyle name="40% - Accent4 2 3" xfId="246" xr:uid="{00000000-0005-0000-0000-0000F5000000}"/>
    <cellStyle name="40% - Accent4 2 3 2" xfId="21221" xr:uid="{97E8E41C-8C0D-4E56-A0C2-C5D97CB60196}"/>
    <cellStyle name="40% - Accent4 2 4" xfId="247" xr:uid="{00000000-0005-0000-0000-0000F6000000}"/>
    <cellStyle name="40% - Accent4 2 4 2" xfId="21222" xr:uid="{E4B36FB6-242B-44DE-8396-669B8716BB65}"/>
    <cellStyle name="40% - Accent4 2 5" xfId="248" xr:uid="{00000000-0005-0000-0000-0000F7000000}"/>
    <cellStyle name="40% - Accent4 2 5 2" xfId="21223" xr:uid="{D1B6D48C-9126-4A04-96F4-4DE554C30D33}"/>
    <cellStyle name="40% - Accent4 2 6" xfId="249" xr:uid="{00000000-0005-0000-0000-0000F8000000}"/>
    <cellStyle name="40% - Accent4 2 6 2" xfId="21224" xr:uid="{16B89830-9E8E-4D14-BF3A-2F25EF883327}"/>
    <cellStyle name="40% - Accent4 2 7" xfId="250" xr:uid="{00000000-0005-0000-0000-0000F9000000}"/>
    <cellStyle name="40% - Accent4 2 7 2" xfId="21225" xr:uid="{909939B2-B24D-467F-8977-9AC73F1E4A32}"/>
    <cellStyle name="40% - Accent4 2 8" xfId="251" xr:uid="{00000000-0005-0000-0000-0000FA000000}"/>
    <cellStyle name="40% - Accent4 2 8 2" xfId="21226" xr:uid="{5C91CB65-3DAB-477C-A1BB-135C328EBF53}"/>
    <cellStyle name="40% - Accent4 2 9" xfId="252" xr:uid="{00000000-0005-0000-0000-0000FB000000}"/>
    <cellStyle name="40% - Accent4 2 9 2" xfId="21227" xr:uid="{A48604A9-5995-48B2-BCF5-CAB919C18DE0}"/>
    <cellStyle name="40% - Accent4 3" xfId="253" xr:uid="{00000000-0005-0000-0000-0000FC000000}"/>
    <cellStyle name="40% - Accent4 3 2" xfId="254" xr:uid="{00000000-0005-0000-0000-0000FD000000}"/>
    <cellStyle name="40% - Accent4 3 2 2" xfId="21229" xr:uid="{08DA04BC-D903-4723-8915-C4B7D83A6A8B}"/>
    <cellStyle name="40% - Accent4 3 3" xfId="255" xr:uid="{00000000-0005-0000-0000-0000FE000000}"/>
    <cellStyle name="40% - Accent4 3 3 2" xfId="21230" xr:uid="{63723D0A-5531-4B28-BB38-563569737DE5}"/>
    <cellStyle name="40% - Accent4 3 4" xfId="21228" xr:uid="{4C74F1D8-EC7D-4C0E-BDA2-0F963E2B7032}"/>
    <cellStyle name="40% - Accent4 4" xfId="256" xr:uid="{00000000-0005-0000-0000-0000FF000000}"/>
    <cellStyle name="40% - Accent4 4 2" xfId="257" xr:uid="{00000000-0005-0000-0000-000000010000}"/>
    <cellStyle name="40% - Accent4 4 2 2" xfId="21232" xr:uid="{3E94F2D4-2BE6-4277-B19B-C0234F78AB9E}"/>
    <cellStyle name="40% - Accent4 4 3" xfId="258" xr:uid="{00000000-0005-0000-0000-000001010000}"/>
    <cellStyle name="40% - Accent4 4 3 2" xfId="21233" xr:uid="{78054C6B-4FE6-4C59-BCD8-ABBB9DD55321}"/>
    <cellStyle name="40% - Accent4 4 4" xfId="21231" xr:uid="{79018467-BD80-4C7B-B824-8CDB7CE75242}"/>
    <cellStyle name="40% - Accent4 5" xfId="259" xr:uid="{00000000-0005-0000-0000-000002010000}"/>
    <cellStyle name="40% - Accent4 5 2" xfId="260" xr:uid="{00000000-0005-0000-0000-000003010000}"/>
    <cellStyle name="40% - Accent4 5 2 2" xfId="21235" xr:uid="{DB939A62-13E7-4B87-B462-E6C8D1DB6BE7}"/>
    <cellStyle name="40% - Accent4 5 3" xfId="261" xr:uid="{00000000-0005-0000-0000-000004010000}"/>
    <cellStyle name="40% - Accent4 5 3 2" xfId="21236" xr:uid="{1AD64AE6-9691-4AE6-AC86-422CF50C7CA0}"/>
    <cellStyle name="40% - Accent4 5 4" xfId="21234" xr:uid="{4F424494-346B-4CE6-B5AC-7E20D1564E5C}"/>
    <cellStyle name="40% - Accent4 6" xfId="262" xr:uid="{00000000-0005-0000-0000-000005010000}"/>
    <cellStyle name="40% - Accent4 6 2" xfId="263" xr:uid="{00000000-0005-0000-0000-000006010000}"/>
    <cellStyle name="40% - Accent4 6 2 2" xfId="21238" xr:uid="{F0B01114-9620-4C8F-BEF7-2D168108A55E}"/>
    <cellStyle name="40% - Accent4 6 3" xfId="264" xr:uid="{00000000-0005-0000-0000-000007010000}"/>
    <cellStyle name="40% - Accent4 6 3 2" xfId="21239" xr:uid="{459AB083-0957-4D65-9995-475E3B369FC9}"/>
    <cellStyle name="40% - Accent4 6 4" xfId="21237" xr:uid="{1477D6C5-C53B-48F6-B8A1-F38B74520CDB}"/>
    <cellStyle name="40% - Accent4 7" xfId="265" xr:uid="{00000000-0005-0000-0000-000008010000}"/>
    <cellStyle name="40% - Accent4 7 2" xfId="21240" xr:uid="{7BAD6B3F-20F8-42F5-9B00-F04F9CF65982}"/>
    <cellStyle name="40% - Accent5 2" xfId="266" xr:uid="{00000000-0005-0000-0000-000009010000}"/>
    <cellStyle name="40% - Accent5 2 10" xfId="267" xr:uid="{00000000-0005-0000-0000-00000A010000}"/>
    <cellStyle name="40% - Accent5 2 10 2" xfId="21242" xr:uid="{AD0FB7EC-E283-426A-B3AF-C7A31076E9E7}"/>
    <cellStyle name="40% - Accent5 2 11" xfId="268" xr:uid="{00000000-0005-0000-0000-00000B010000}"/>
    <cellStyle name="40% - Accent5 2 11 2" xfId="21243" xr:uid="{2B784763-2373-41ED-8591-7CC52595B4BC}"/>
    <cellStyle name="40% - Accent5 2 12" xfId="269" xr:uid="{00000000-0005-0000-0000-00000C010000}"/>
    <cellStyle name="40% - Accent5 2 12 2" xfId="21244" xr:uid="{86158B7A-E18A-41A3-BEA2-6394B67C6C1C}"/>
    <cellStyle name="40% - Accent5 2 13" xfId="21241" xr:uid="{4E2DBFD7-C993-4790-8468-8D3330D0BA21}"/>
    <cellStyle name="40% - Accent5 2 2" xfId="270" xr:uid="{00000000-0005-0000-0000-00000D010000}"/>
    <cellStyle name="40% - Accent5 2 2 2" xfId="271" xr:uid="{00000000-0005-0000-0000-00000E010000}"/>
    <cellStyle name="40% - Accent5 2 2 2 2" xfId="21246" xr:uid="{0D508F87-214F-4295-8E7A-7EFA1C8203D0}"/>
    <cellStyle name="40% - Accent5 2 2 3" xfId="21245" xr:uid="{17CE7F97-24D2-4FEA-B0A9-1C033532A4B8}"/>
    <cellStyle name="40% - Accent5 2 3" xfId="272" xr:uid="{00000000-0005-0000-0000-00000F010000}"/>
    <cellStyle name="40% - Accent5 2 3 2" xfId="21247" xr:uid="{69C567A4-5798-45F1-ABEA-9CBB3267E34D}"/>
    <cellStyle name="40% - Accent5 2 4" xfId="273" xr:uid="{00000000-0005-0000-0000-000010010000}"/>
    <cellStyle name="40% - Accent5 2 4 2" xfId="21248" xr:uid="{A578D1EA-CC06-41BC-A205-79197B4AE530}"/>
    <cellStyle name="40% - Accent5 2 5" xfId="274" xr:uid="{00000000-0005-0000-0000-000011010000}"/>
    <cellStyle name="40% - Accent5 2 5 2" xfId="21249" xr:uid="{B3ADCE6D-B289-40FD-8840-3D6A485F50A2}"/>
    <cellStyle name="40% - Accent5 2 6" xfId="275" xr:uid="{00000000-0005-0000-0000-000012010000}"/>
    <cellStyle name="40% - Accent5 2 6 2" xfId="21250" xr:uid="{8CB8FA21-A7E3-4585-9E26-43F878C1486B}"/>
    <cellStyle name="40% - Accent5 2 7" xfId="276" xr:uid="{00000000-0005-0000-0000-000013010000}"/>
    <cellStyle name="40% - Accent5 2 7 2" xfId="21251" xr:uid="{79BEEB5E-B442-4DE2-87B9-7E918B53790A}"/>
    <cellStyle name="40% - Accent5 2 8" xfId="277" xr:uid="{00000000-0005-0000-0000-000014010000}"/>
    <cellStyle name="40% - Accent5 2 8 2" xfId="21252" xr:uid="{DF959E71-E3D5-4DA3-8B48-E0DB6952C687}"/>
    <cellStyle name="40% - Accent5 2 9" xfId="278" xr:uid="{00000000-0005-0000-0000-000015010000}"/>
    <cellStyle name="40% - Accent5 2 9 2" xfId="21253" xr:uid="{CFAA94C1-CD47-4FBB-9815-D27DBB3F2817}"/>
    <cellStyle name="40% - Accent5 3" xfId="279" xr:uid="{00000000-0005-0000-0000-000016010000}"/>
    <cellStyle name="40% - Accent5 3 2" xfId="280" xr:uid="{00000000-0005-0000-0000-000017010000}"/>
    <cellStyle name="40% - Accent5 3 2 2" xfId="21255" xr:uid="{41A7316C-08AD-4A0F-B92A-AB2CBB13230D}"/>
    <cellStyle name="40% - Accent5 3 3" xfId="281" xr:uid="{00000000-0005-0000-0000-000018010000}"/>
    <cellStyle name="40% - Accent5 3 3 2" xfId="21256" xr:uid="{2CDC11EC-97C6-40C2-83F0-706F534C2BF2}"/>
    <cellStyle name="40% - Accent5 3 4" xfId="21254" xr:uid="{7A79F2DB-0DB5-42B9-97CB-4D3959A7A38B}"/>
    <cellStyle name="40% - Accent5 4" xfId="282" xr:uid="{00000000-0005-0000-0000-000019010000}"/>
    <cellStyle name="40% - Accent5 4 2" xfId="283" xr:uid="{00000000-0005-0000-0000-00001A010000}"/>
    <cellStyle name="40% - Accent5 4 2 2" xfId="21258" xr:uid="{C311E86B-89BB-4722-8FFC-47829C3D4D98}"/>
    <cellStyle name="40% - Accent5 4 3" xfId="284" xr:uid="{00000000-0005-0000-0000-00001B010000}"/>
    <cellStyle name="40% - Accent5 4 3 2" xfId="21259" xr:uid="{9ADD1699-E2B9-461D-B239-BDDE35AD2A34}"/>
    <cellStyle name="40% - Accent5 4 4" xfId="21257" xr:uid="{AECD881C-276B-487D-B3FB-3B27ED931772}"/>
    <cellStyle name="40% - Accent5 5" xfId="285" xr:uid="{00000000-0005-0000-0000-00001C010000}"/>
    <cellStyle name="40% - Accent5 5 2" xfId="286" xr:uid="{00000000-0005-0000-0000-00001D010000}"/>
    <cellStyle name="40% - Accent5 5 2 2" xfId="21261" xr:uid="{7B81A061-4488-4D2C-B924-97FBE11CE9AD}"/>
    <cellStyle name="40% - Accent5 5 3" xfId="287" xr:uid="{00000000-0005-0000-0000-00001E010000}"/>
    <cellStyle name="40% - Accent5 5 3 2" xfId="21262" xr:uid="{6617DF04-733A-4A8C-9284-9389775440CA}"/>
    <cellStyle name="40% - Accent5 5 4" xfId="21260" xr:uid="{2BA7760C-0CCA-4866-ACDD-8E273DA8DE0A}"/>
    <cellStyle name="40% - Accent5 6" xfId="288" xr:uid="{00000000-0005-0000-0000-00001F010000}"/>
    <cellStyle name="40% - Accent5 6 2" xfId="289" xr:uid="{00000000-0005-0000-0000-000020010000}"/>
    <cellStyle name="40% - Accent5 6 2 2" xfId="21264" xr:uid="{A880AC68-967D-40CB-96AC-44F72068B825}"/>
    <cellStyle name="40% - Accent5 6 3" xfId="290" xr:uid="{00000000-0005-0000-0000-000021010000}"/>
    <cellStyle name="40% - Accent5 6 3 2" xfId="21265" xr:uid="{2A3E0C76-2A85-4DA4-BFF8-1724E95B6B59}"/>
    <cellStyle name="40% - Accent5 6 4" xfId="21263" xr:uid="{90B5F7F1-A4C5-48E4-AF68-4FFF6C2DCAC2}"/>
    <cellStyle name="40% - Accent5 7" xfId="291" xr:uid="{00000000-0005-0000-0000-000022010000}"/>
    <cellStyle name="40% - Accent5 7 2" xfId="21266" xr:uid="{FDE94813-A2EF-4C4D-B9F2-27A57EAC846F}"/>
    <cellStyle name="40% - Accent6 2" xfId="292" xr:uid="{00000000-0005-0000-0000-000023010000}"/>
    <cellStyle name="40% - Accent6 2 10" xfId="293" xr:uid="{00000000-0005-0000-0000-000024010000}"/>
    <cellStyle name="40% - Accent6 2 10 2" xfId="21268" xr:uid="{247C8176-6A88-4EFE-8C9A-7E60672BFFEA}"/>
    <cellStyle name="40% - Accent6 2 11" xfId="294" xr:uid="{00000000-0005-0000-0000-000025010000}"/>
    <cellStyle name="40% - Accent6 2 11 2" xfId="21269" xr:uid="{51381BBB-0642-498B-BF5B-86073632DCED}"/>
    <cellStyle name="40% - Accent6 2 12" xfId="295" xr:uid="{00000000-0005-0000-0000-000026010000}"/>
    <cellStyle name="40% - Accent6 2 12 2" xfId="21270" xr:uid="{0B10C6BC-A77C-41C2-9F3A-8529F132D594}"/>
    <cellStyle name="40% - Accent6 2 13" xfId="21267" xr:uid="{6391C132-7632-4BE0-B120-85145D534098}"/>
    <cellStyle name="40% - Accent6 2 2" xfId="296" xr:uid="{00000000-0005-0000-0000-000027010000}"/>
    <cellStyle name="40% - Accent6 2 2 2" xfId="297" xr:uid="{00000000-0005-0000-0000-000028010000}"/>
    <cellStyle name="40% - Accent6 2 2 2 2" xfId="21272" xr:uid="{90FA0E0A-79E8-4F75-9EDD-0E1DECFDC5A4}"/>
    <cellStyle name="40% - Accent6 2 2 3" xfId="21271" xr:uid="{631658B6-DDE5-41A0-A8B7-A36B770384C0}"/>
    <cellStyle name="40% - Accent6 2 3" xfId="298" xr:uid="{00000000-0005-0000-0000-000029010000}"/>
    <cellStyle name="40% - Accent6 2 3 2" xfId="21273" xr:uid="{E395D0AC-9F6E-49AE-8066-552947E2A139}"/>
    <cellStyle name="40% - Accent6 2 4" xfId="299" xr:uid="{00000000-0005-0000-0000-00002A010000}"/>
    <cellStyle name="40% - Accent6 2 4 2" xfId="21274" xr:uid="{A8A15AAC-D1A7-4240-A657-9555DEA1C3D8}"/>
    <cellStyle name="40% - Accent6 2 5" xfId="300" xr:uid="{00000000-0005-0000-0000-00002B010000}"/>
    <cellStyle name="40% - Accent6 2 5 2" xfId="21275" xr:uid="{0D990D17-AEA3-4C1B-9966-E073E6381B72}"/>
    <cellStyle name="40% - Accent6 2 6" xfId="301" xr:uid="{00000000-0005-0000-0000-00002C010000}"/>
    <cellStyle name="40% - Accent6 2 6 2" xfId="21276" xr:uid="{A1843CB6-A67F-48F7-89C4-19350572A786}"/>
    <cellStyle name="40% - Accent6 2 7" xfId="302" xr:uid="{00000000-0005-0000-0000-00002D010000}"/>
    <cellStyle name="40% - Accent6 2 7 2" xfId="21277" xr:uid="{34CF1E98-B165-4660-99C2-EAAE950FBCEF}"/>
    <cellStyle name="40% - Accent6 2 8" xfId="303" xr:uid="{00000000-0005-0000-0000-00002E010000}"/>
    <cellStyle name="40% - Accent6 2 8 2" xfId="21278" xr:uid="{29FE19BA-E8BC-4CC9-BA34-1BE60ABA101A}"/>
    <cellStyle name="40% - Accent6 2 9" xfId="304" xr:uid="{00000000-0005-0000-0000-00002F010000}"/>
    <cellStyle name="40% - Accent6 2 9 2" xfId="21279" xr:uid="{7967AFE2-3361-43DC-9FD1-7B9CFBDD64F5}"/>
    <cellStyle name="40% - Accent6 3" xfId="305" xr:uid="{00000000-0005-0000-0000-000030010000}"/>
    <cellStyle name="40% - Accent6 3 2" xfId="306" xr:uid="{00000000-0005-0000-0000-000031010000}"/>
    <cellStyle name="40% - Accent6 3 2 2" xfId="21281" xr:uid="{7B1C2FB8-65E7-4018-9702-7E55A7F57B1F}"/>
    <cellStyle name="40% - Accent6 3 3" xfId="307" xr:uid="{00000000-0005-0000-0000-000032010000}"/>
    <cellStyle name="40% - Accent6 3 3 2" xfId="21282" xr:uid="{449B9343-AE2F-47E8-9F93-7A815680D619}"/>
    <cellStyle name="40% - Accent6 3 4" xfId="21280" xr:uid="{839F8473-F66E-4AE7-8F62-6A3F8061CA13}"/>
    <cellStyle name="40% - Accent6 4" xfId="308" xr:uid="{00000000-0005-0000-0000-000033010000}"/>
    <cellStyle name="40% - Accent6 4 2" xfId="309" xr:uid="{00000000-0005-0000-0000-000034010000}"/>
    <cellStyle name="40% - Accent6 4 2 2" xfId="21284" xr:uid="{356FC4E9-F144-472A-BD81-856CC1E8C4C6}"/>
    <cellStyle name="40% - Accent6 4 3" xfId="310" xr:uid="{00000000-0005-0000-0000-000035010000}"/>
    <cellStyle name="40% - Accent6 4 3 2" xfId="21285" xr:uid="{66DDEB04-07CE-452A-AA9C-66013772F529}"/>
    <cellStyle name="40% - Accent6 4 4" xfId="21283" xr:uid="{19E27D2A-1A13-49C9-82CF-BE2AA744C2F5}"/>
    <cellStyle name="40% - Accent6 5" xfId="311" xr:uid="{00000000-0005-0000-0000-000036010000}"/>
    <cellStyle name="40% - Accent6 5 2" xfId="312" xr:uid="{00000000-0005-0000-0000-000037010000}"/>
    <cellStyle name="40% - Accent6 5 2 2" xfId="21287" xr:uid="{1CE793FE-53E5-41A8-B75B-D7F1E5891AF5}"/>
    <cellStyle name="40% - Accent6 5 3" xfId="313" xr:uid="{00000000-0005-0000-0000-000038010000}"/>
    <cellStyle name="40% - Accent6 5 3 2" xfId="21288" xr:uid="{D0C36C03-61E1-49A5-AEF3-F7F119D4CD17}"/>
    <cellStyle name="40% - Accent6 5 4" xfId="21286" xr:uid="{B9CE59EC-4D81-4749-B5A5-60BB384829D2}"/>
    <cellStyle name="40% - Accent6 6" xfId="314" xr:uid="{00000000-0005-0000-0000-000039010000}"/>
    <cellStyle name="40% - Accent6 6 2" xfId="315" xr:uid="{00000000-0005-0000-0000-00003A010000}"/>
    <cellStyle name="40% - Accent6 6 2 2" xfId="21290" xr:uid="{0C0EF21E-B345-4F11-8395-E08925928821}"/>
    <cellStyle name="40% - Accent6 6 3" xfId="316" xr:uid="{00000000-0005-0000-0000-00003B010000}"/>
    <cellStyle name="40% - Accent6 6 3 2" xfId="21291" xr:uid="{F1B6C99A-4672-4F82-BFE2-B82A4F6AA130}"/>
    <cellStyle name="40% - Accent6 6 4" xfId="21289" xr:uid="{67E82437-C4D8-4AE8-A7D8-2A5A99CB6354}"/>
    <cellStyle name="40% - Accent6 7" xfId="317" xr:uid="{00000000-0005-0000-0000-00003C010000}"/>
    <cellStyle name="40% - Accent6 7 2" xfId="21292" xr:uid="{E48486EF-2379-492E-900E-739AA4B4CD9E}"/>
    <cellStyle name="60% - Accent1 2" xfId="318" xr:uid="{00000000-0005-0000-0000-00003D010000}"/>
    <cellStyle name="60% - Accent1 2 10" xfId="319" xr:uid="{00000000-0005-0000-0000-00003E010000}"/>
    <cellStyle name="60% - Accent1 2 10 2" xfId="21294" xr:uid="{95B07AFA-126D-4550-9BA0-96A8FD99CA06}"/>
    <cellStyle name="60% - Accent1 2 11" xfId="320" xr:uid="{00000000-0005-0000-0000-00003F010000}"/>
    <cellStyle name="60% - Accent1 2 11 2" xfId="21295" xr:uid="{F0F54FDC-5433-4BD5-8236-ED8C2C3BB5A0}"/>
    <cellStyle name="60% - Accent1 2 12" xfId="321" xr:uid="{00000000-0005-0000-0000-000040010000}"/>
    <cellStyle name="60% - Accent1 2 12 2" xfId="21296" xr:uid="{EBFFBF82-4CE9-4169-B008-D6411812A9F2}"/>
    <cellStyle name="60% - Accent1 2 13" xfId="21293" xr:uid="{D1345630-7077-426A-813A-95FEFC9B25CE}"/>
    <cellStyle name="60% - Accent1 2 2" xfId="322" xr:uid="{00000000-0005-0000-0000-000041010000}"/>
    <cellStyle name="60% - Accent1 2 2 2" xfId="323" xr:uid="{00000000-0005-0000-0000-000042010000}"/>
    <cellStyle name="60% - Accent1 2 2 2 2" xfId="21298" xr:uid="{B1B183DA-4076-4535-9D2B-8E76973755DD}"/>
    <cellStyle name="60% - Accent1 2 2 3" xfId="21297" xr:uid="{8B0C0633-BA4A-4358-B326-6792F6CB4ABC}"/>
    <cellStyle name="60% - Accent1 2 3" xfId="324" xr:uid="{00000000-0005-0000-0000-000043010000}"/>
    <cellStyle name="60% - Accent1 2 3 2" xfId="21299" xr:uid="{05B83AB7-7F02-452C-9D86-ADF36B5C71C0}"/>
    <cellStyle name="60% - Accent1 2 4" xfId="325" xr:uid="{00000000-0005-0000-0000-000044010000}"/>
    <cellStyle name="60% - Accent1 2 4 2" xfId="21300" xr:uid="{008B48CD-0504-4B09-9A6D-FD3CC337939B}"/>
    <cellStyle name="60% - Accent1 2 5" xfId="326" xr:uid="{00000000-0005-0000-0000-000045010000}"/>
    <cellStyle name="60% - Accent1 2 5 2" xfId="21301" xr:uid="{AC175A68-504F-4E72-9F4E-8DED5D19FBDF}"/>
    <cellStyle name="60% - Accent1 2 6" xfId="327" xr:uid="{00000000-0005-0000-0000-000046010000}"/>
    <cellStyle name="60% - Accent1 2 6 2" xfId="21302" xr:uid="{DA13AE72-1D17-4C53-8917-A784BAC57851}"/>
    <cellStyle name="60% - Accent1 2 7" xfId="328" xr:uid="{00000000-0005-0000-0000-000047010000}"/>
    <cellStyle name="60% - Accent1 2 7 2" xfId="21303" xr:uid="{03940974-1393-4AA7-AB76-DD3D7BB90DB2}"/>
    <cellStyle name="60% - Accent1 2 8" xfId="329" xr:uid="{00000000-0005-0000-0000-000048010000}"/>
    <cellStyle name="60% - Accent1 2 8 2" xfId="21304" xr:uid="{B582003D-E7B9-4CAB-AB5B-AFB40781883A}"/>
    <cellStyle name="60% - Accent1 2 9" xfId="330" xr:uid="{00000000-0005-0000-0000-000049010000}"/>
    <cellStyle name="60% - Accent1 2 9 2" xfId="21305" xr:uid="{C3A817BD-500D-4F23-858E-42C685033145}"/>
    <cellStyle name="60% - Accent1 3" xfId="331" xr:uid="{00000000-0005-0000-0000-00004A010000}"/>
    <cellStyle name="60% - Accent1 3 2" xfId="332" xr:uid="{00000000-0005-0000-0000-00004B010000}"/>
    <cellStyle name="60% - Accent1 3 2 2" xfId="21307" xr:uid="{2AF224B3-12CB-4204-8218-CBB5631198FE}"/>
    <cellStyle name="60% - Accent1 3 3" xfId="333" xr:uid="{00000000-0005-0000-0000-00004C010000}"/>
    <cellStyle name="60% - Accent1 3 3 2" xfId="21308" xr:uid="{71F189D7-FD9E-47FD-8E48-D97ED18C9EED}"/>
    <cellStyle name="60% - Accent1 3 4" xfId="21306" xr:uid="{6335CBD7-1428-43F2-95DC-700BBF3630A6}"/>
    <cellStyle name="60% - Accent1 4" xfId="334" xr:uid="{00000000-0005-0000-0000-00004D010000}"/>
    <cellStyle name="60% - Accent1 4 2" xfId="335" xr:uid="{00000000-0005-0000-0000-00004E010000}"/>
    <cellStyle name="60% - Accent1 4 2 2" xfId="21310" xr:uid="{C68CD903-6332-4065-8041-CF850F4A6198}"/>
    <cellStyle name="60% - Accent1 4 3" xfId="336" xr:uid="{00000000-0005-0000-0000-00004F010000}"/>
    <cellStyle name="60% - Accent1 4 3 2" xfId="21311" xr:uid="{B79FAE48-F4CE-4C0B-B3EC-3A0C6221F8DD}"/>
    <cellStyle name="60% - Accent1 4 4" xfId="21309" xr:uid="{7E443C4E-BDA8-4267-BC59-94CD2C60E6BC}"/>
    <cellStyle name="60% - Accent1 5" xfId="337" xr:uid="{00000000-0005-0000-0000-000050010000}"/>
    <cellStyle name="60% - Accent1 5 2" xfId="338" xr:uid="{00000000-0005-0000-0000-000051010000}"/>
    <cellStyle name="60% - Accent1 5 2 2" xfId="21313" xr:uid="{7164BA16-D54E-4E42-A818-390A4E016B64}"/>
    <cellStyle name="60% - Accent1 5 3" xfId="339" xr:uid="{00000000-0005-0000-0000-000052010000}"/>
    <cellStyle name="60% - Accent1 5 3 2" xfId="21314" xr:uid="{6694AC25-40BA-4C93-90DC-B082CB66CEE2}"/>
    <cellStyle name="60% - Accent1 5 4" xfId="21312" xr:uid="{578E4D95-084A-4733-A3D0-149F63293648}"/>
    <cellStyle name="60% - Accent1 6" xfId="340" xr:uid="{00000000-0005-0000-0000-000053010000}"/>
    <cellStyle name="60% - Accent1 6 2" xfId="341" xr:uid="{00000000-0005-0000-0000-000054010000}"/>
    <cellStyle name="60% - Accent1 6 2 2" xfId="21316" xr:uid="{2C31C6A7-8BF2-416D-8200-5B3A489321C4}"/>
    <cellStyle name="60% - Accent1 6 3" xfId="342" xr:uid="{00000000-0005-0000-0000-000055010000}"/>
    <cellStyle name="60% - Accent1 6 3 2" xfId="21317" xr:uid="{4BFCE604-4153-47C7-B0DA-19B18AC592AA}"/>
    <cellStyle name="60% - Accent1 6 4" xfId="21315" xr:uid="{9B2A63D1-58C7-4C76-B514-BE3BF40C24F7}"/>
    <cellStyle name="60% - Accent1 7" xfId="343" xr:uid="{00000000-0005-0000-0000-000056010000}"/>
    <cellStyle name="60% - Accent1 7 2" xfId="21318" xr:uid="{656F4552-622E-441B-A8BD-653210BF47C1}"/>
    <cellStyle name="60% - Accent2 2" xfId="344" xr:uid="{00000000-0005-0000-0000-000057010000}"/>
    <cellStyle name="60% - Accent2 2 10" xfId="345" xr:uid="{00000000-0005-0000-0000-000058010000}"/>
    <cellStyle name="60% - Accent2 2 10 2" xfId="21320" xr:uid="{F58CEC25-D7E2-405B-9189-BBD87712D3E5}"/>
    <cellStyle name="60% - Accent2 2 11" xfId="346" xr:uid="{00000000-0005-0000-0000-000059010000}"/>
    <cellStyle name="60% - Accent2 2 11 2" xfId="21321" xr:uid="{99130DFD-04A6-4974-B802-0EB5B40F1B70}"/>
    <cellStyle name="60% - Accent2 2 12" xfId="347" xr:uid="{00000000-0005-0000-0000-00005A010000}"/>
    <cellStyle name="60% - Accent2 2 12 2" xfId="21322" xr:uid="{D8FD7AB2-2593-4EC8-8B61-4BC658D50811}"/>
    <cellStyle name="60% - Accent2 2 13" xfId="21319" xr:uid="{13BA52CC-7D38-47F1-BC0F-E508C77718A7}"/>
    <cellStyle name="60% - Accent2 2 2" xfId="348" xr:uid="{00000000-0005-0000-0000-00005B010000}"/>
    <cellStyle name="60% - Accent2 2 2 2" xfId="349" xr:uid="{00000000-0005-0000-0000-00005C010000}"/>
    <cellStyle name="60% - Accent2 2 2 2 2" xfId="21324" xr:uid="{1A877EFE-D0EB-49D4-9639-5C66BC917839}"/>
    <cellStyle name="60% - Accent2 2 2 3" xfId="21323" xr:uid="{43C01A36-11C0-4505-B3DE-EAAF4FA4A8E7}"/>
    <cellStyle name="60% - Accent2 2 3" xfId="350" xr:uid="{00000000-0005-0000-0000-00005D010000}"/>
    <cellStyle name="60% - Accent2 2 3 2" xfId="21325" xr:uid="{F611FAB4-6646-431D-AA10-FB48CF028257}"/>
    <cellStyle name="60% - Accent2 2 4" xfId="351" xr:uid="{00000000-0005-0000-0000-00005E010000}"/>
    <cellStyle name="60% - Accent2 2 4 2" xfId="21326" xr:uid="{FA392F0E-ACBD-402F-942D-ECD000A0ADFB}"/>
    <cellStyle name="60% - Accent2 2 5" xfId="352" xr:uid="{00000000-0005-0000-0000-00005F010000}"/>
    <cellStyle name="60% - Accent2 2 5 2" xfId="21327" xr:uid="{D646F127-6B34-4061-8F77-76530BE84490}"/>
    <cellStyle name="60% - Accent2 2 6" xfId="353" xr:uid="{00000000-0005-0000-0000-000060010000}"/>
    <cellStyle name="60% - Accent2 2 6 2" xfId="21328" xr:uid="{B81446AE-94BE-4A4E-9C90-E29CD445EAD4}"/>
    <cellStyle name="60% - Accent2 2 7" xfId="354" xr:uid="{00000000-0005-0000-0000-000061010000}"/>
    <cellStyle name="60% - Accent2 2 7 2" xfId="21329" xr:uid="{1DA22661-3776-4996-A4C5-EA63A0E5814D}"/>
    <cellStyle name="60% - Accent2 2 8" xfId="355" xr:uid="{00000000-0005-0000-0000-000062010000}"/>
    <cellStyle name="60% - Accent2 2 8 2" xfId="21330" xr:uid="{B7D5E4C0-CA7F-4812-A2EB-D6089F047B02}"/>
    <cellStyle name="60% - Accent2 2 9" xfId="356" xr:uid="{00000000-0005-0000-0000-000063010000}"/>
    <cellStyle name="60% - Accent2 2 9 2" xfId="21331" xr:uid="{6B96A361-EFFE-46B9-A8B2-EB57062DE719}"/>
    <cellStyle name="60% - Accent2 3" xfId="357" xr:uid="{00000000-0005-0000-0000-000064010000}"/>
    <cellStyle name="60% - Accent2 3 2" xfId="358" xr:uid="{00000000-0005-0000-0000-000065010000}"/>
    <cellStyle name="60% - Accent2 3 2 2" xfId="21333" xr:uid="{D1ECEC27-66CB-46CE-A858-6CF00D97A027}"/>
    <cellStyle name="60% - Accent2 3 3" xfId="359" xr:uid="{00000000-0005-0000-0000-000066010000}"/>
    <cellStyle name="60% - Accent2 3 3 2" xfId="21334" xr:uid="{E6DF867B-682F-4261-A295-5D21E55A91B5}"/>
    <cellStyle name="60% - Accent2 3 4" xfId="21332" xr:uid="{57AC0FD6-7F7D-407E-87F5-C7FCBBB089DD}"/>
    <cellStyle name="60% - Accent2 4" xfId="360" xr:uid="{00000000-0005-0000-0000-000067010000}"/>
    <cellStyle name="60% - Accent2 4 2" xfId="361" xr:uid="{00000000-0005-0000-0000-000068010000}"/>
    <cellStyle name="60% - Accent2 4 2 2" xfId="21336" xr:uid="{86F5CBC3-8C70-463F-BEFB-782E0BB7C4F3}"/>
    <cellStyle name="60% - Accent2 4 3" xfId="362" xr:uid="{00000000-0005-0000-0000-000069010000}"/>
    <cellStyle name="60% - Accent2 4 3 2" xfId="21337" xr:uid="{C21D870B-01A9-4D7D-B0E9-4A2857D0B620}"/>
    <cellStyle name="60% - Accent2 4 4" xfId="21335" xr:uid="{BD6BA57F-1ACE-4228-A85F-531E3E654A64}"/>
    <cellStyle name="60% - Accent2 5" xfId="363" xr:uid="{00000000-0005-0000-0000-00006A010000}"/>
    <cellStyle name="60% - Accent2 5 2" xfId="364" xr:uid="{00000000-0005-0000-0000-00006B010000}"/>
    <cellStyle name="60% - Accent2 5 2 2" xfId="21339" xr:uid="{6D4C9E55-3DC9-476C-A78C-028DFEF4E988}"/>
    <cellStyle name="60% - Accent2 5 3" xfId="365" xr:uid="{00000000-0005-0000-0000-00006C010000}"/>
    <cellStyle name="60% - Accent2 5 3 2" xfId="21340" xr:uid="{699BA2EB-DCF0-499A-89C3-3371049B5570}"/>
    <cellStyle name="60% - Accent2 5 4" xfId="21338" xr:uid="{0168AEA2-762F-4908-BA34-CAAA72D075E0}"/>
    <cellStyle name="60% - Accent2 6" xfId="366" xr:uid="{00000000-0005-0000-0000-00006D010000}"/>
    <cellStyle name="60% - Accent2 6 2" xfId="367" xr:uid="{00000000-0005-0000-0000-00006E010000}"/>
    <cellStyle name="60% - Accent2 6 2 2" xfId="21342" xr:uid="{0FF7EA77-98DB-4BDB-8B26-74B3AFC51B82}"/>
    <cellStyle name="60% - Accent2 6 3" xfId="368" xr:uid="{00000000-0005-0000-0000-00006F010000}"/>
    <cellStyle name="60% - Accent2 6 3 2" xfId="21343" xr:uid="{27508EB0-7291-435B-BF6F-D7D015B1F38E}"/>
    <cellStyle name="60% - Accent2 6 4" xfId="21341" xr:uid="{1F611FD9-1BF4-4F94-9DB9-3E01C54E106F}"/>
    <cellStyle name="60% - Accent2 7" xfId="369" xr:uid="{00000000-0005-0000-0000-000070010000}"/>
    <cellStyle name="60% - Accent2 7 2" xfId="21344" xr:uid="{E31D0368-2E65-4944-814A-F43C7E13A206}"/>
    <cellStyle name="60% - Accent3 2" xfId="370" xr:uid="{00000000-0005-0000-0000-000071010000}"/>
    <cellStyle name="60% - Accent3 2 10" xfId="371" xr:uid="{00000000-0005-0000-0000-000072010000}"/>
    <cellStyle name="60% - Accent3 2 10 2" xfId="21346" xr:uid="{95BB1117-4642-4206-8CB0-558BDFE0BB53}"/>
    <cellStyle name="60% - Accent3 2 11" xfId="372" xr:uid="{00000000-0005-0000-0000-000073010000}"/>
    <cellStyle name="60% - Accent3 2 11 2" xfId="21347" xr:uid="{330BD9E1-BE9F-4289-B98C-CF056047F151}"/>
    <cellStyle name="60% - Accent3 2 12" xfId="373" xr:uid="{00000000-0005-0000-0000-000074010000}"/>
    <cellStyle name="60% - Accent3 2 12 2" xfId="21348" xr:uid="{5371CE04-BDCB-4014-90C8-34E55A303EC3}"/>
    <cellStyle name="60% - Accent3 2 13" xfId="21345" xr:uid="{A4526544-DEB6-4968-BAA9-10EDA7B989DF}"/>
    <cellStyle name="60% - Accent3 2 2" xfId="374" xr:uid="{00000000-0005-0000-0000-000075010000}"/>
    <cellStyle name="60% - Accent3 2 2 2" xfId="375" xr:uid="{00000000-0005-0000-0000-000076010000}"/>
    <cellStyle name="60% - Accent3 2 2 2 2" xfId="21350" xr:uid="{88C135C5-06B4-40C9-AF49-CA974AAAF41D}"/>
    <cellStyle name="60% - Accent3 2 2 3" xfId="21349" xr:uid="{E0AC94E8-BE42-4894-9F19-BE93C170C76D}"/>
    <cellStyle name="60% - Accent3 2 3" xfId="376" xr:uid="{00000000-0005-0000-0000-000077010000}"/>
    <cellStyle name="60% - Accent3 2 3 2" xfId="21351" xr:uid="{8A63BE0C-FFF6-4660-982F-5F7028BB0253}"/>
    <cellStyle name="60% - Accent3 2 4" xfId="377" xr:uid="{00000000-0005-0000-0000-000078010000}"/>
    <cellStyle name="60% - Accent3 2 4 2" xfId="21352" xr:uid="{B4DC5AEA-B3C5-46FB-8203-16CF88F0CC32}"/>
    <cellStyle name="60% - Accent3 2 5" xfId="378" xr:uid="{00000000-0005-0000-0000-000079010000}"/>
    <cellStyle name="60% - Accent3 2 5 2" xfId="21353" xr:uid="{EE69F576-4E3B-40D1-B085-E6E3578CDF9B}"/>
    <cellStyle name="60% - Accent3 2 6" xfId="379" xr:uid="{00000000-0005-0000-0000-00007A010000}"/>
    <cellStyle name="60% - Accent3 2 6 2" xfId="21354" xr:uid="{B413927E-D695-435F-8447-814B22F9113C}"/>
    <cellStyle name="60% - Accent3 2 7" xfId="380" xr:uid="{00000000-0005-0000-0000-00007B010000}"/>
    <cellStyle name="60% - Accent3 2 7 2" xfId="21355" xr:uid="{32E7071E-128C-4F4F-8294-4E3421AD39EF}"/>
    <cellStyle name="60% - Accent3 2 8" xfId="381" xr:uid="{00000000-0005-0000-0000-00007C010000}"/>
    <cellStyle name="60% - Accent3 2 8 2" xfId="21356" xr:uid="{4C23391C-4866-4ACC-BA0D-0DB5F70E9D6F}"/>
    <cellStyle name="60% - Accent3 2 9" xfId="382" xr:uid="{00000000-0005-0000-0000-00007D010000}"/>
    <cellStyle name="60% - Accent3 2 9 2" xfId="21357" xr:uid="{5E19D978-C5B0-4CCD-87A5-3EB6E469A78A}"/>
    <cellStyle name="60% - Accent3 3" xfId="383" xr:uid="{00000000-0005-0000-0000-00007E010000}"/>
    <cellStyle name="60% - Accent3 3 2" xfId="384" xr:uid="{00000000-0005-0000-0000-00007F010000}"/>
    <cellStyle name="60% - Accent3 3 2 2" xfId="21359" xr:uid="{76C78C95-8809-45D4-858E-18F0BF887B63}"/>
    <cellStyle name="60% - Accent3 3 3" xfId="385" xr:uid="{00000000-0005-0000-0000-000080010000}"/>
    <cellStyle name="60% - Accent3 3 3 2" xfId="21360" xr:uid="{D9DCEF69-5AE7-4290-8D55-72397649054C}"/>
    <cellStyle name="60% - Accent3 3 4" xfId="21358" xr:uid="{0E3FA900-F522-4844-AAA3-EE374E38A6F8}"/>
    <cellStyle name="60% - Accent3 4" xfId="386" xr:uid="{00000000-0005-0000-0000-000081010000}"/>
    <cellStyle name="60% - Accent3 4 2" xfId="387" xr:uid="{00000000-0005-0000-0000-000082010000}"/>
    <cellStyle name="60% - Accent3 4 2 2" xfId="21362" xr:uid="{50487A81-3625-4C20-835B-7CCC2C411C0D}"/>
    <cellStyle name="60% - Accent3 4 3" xfId="388" xr:uid="{00000000-0005-0000-0000-000083010000}"/>
    <cellStyle name="60% - Accent3 4 3 2" xfId="21363" xr:uid="{45754850-5521-4E9E-86EF-BC7218D07D12}"/>
    <cellStyle name="60% - Accent3 4 4" xfId="21361" xr:uid="{A071EB6B-414B-4072-ABCD-50C223EB3DD6}"/>
    <cellStyle name="60% - Accent3 5" xfId="389" xr:uid="{00000000-0005-0000-0000-000084010000}"/>
    <cellStyle name="60% - Accent3 5 2" xfId="390" xr:uid="{00000000-0005-0000-0000-000085010000}"/>
    <cellStyle name="60% - Accent3 5 2 2" xfId="21365" xr:uid="{FF029E64-4602-4E6B-9FE7-4ACFEF353D67}"/>
    <cellStyle name="60% - Accent3 5 3" xfId="391" xr:uid="{00000000-0005-0000-0000-000086010000}"/>
    <cellStyle name="60% - Accent3 5 3 2" xfId="21366" xr:uid="{59BAE0A6-6778-436E-BF09-2DBA7C8E57FD}"/>
    <cellStyle name="60% - Accent3 5 4" xfId="21364" xr:uid="{36DCB162-7764-443D-ADFD-069884BDCE6D}"/>
    <cellStyle name="60% - Accent3 6" xfId="392" xr:uid="{00000000-0005-0000-0000-000087010000}"/>
    <cellStyle name="60% - Accent3 6 2" xfId="393" xr:uid="{00000000-0005-0000-0000-000088010000}"/>
    <cellStyle name="60% - Accent3 6 2 2" xfId="21368" xr:uid="{5B9FC34D-9825-4B66-8ACF-49C31CB3567C}"/>
    <cellStyle name="60% - Accent3 6 3" xfId="394" xr:uid="{00000000-0005-0000-0000-000089010000}"/>
    <cellStyle name="60% - Accent3 6 3 2" xfId="21369" xr:uid="{B5BA5B77-7B5E-4825-841A-13B08B9FBD92}"/>
    <cellStyle name="60% - Accent3 6 4" xfId="21367" xr:uid="{5206FB2F-B122-4C5E-A6D0-B4B0D056D56B}"/>
    <cellStyle name="60% - Accent3 7" xfId="395" xr:uid="{00000000-0005-0000-0000-00008A010000}"/>
    <cellStyle name="60% - Accent3 7 2" xfId="21370" xr:uid="{A5AC1806-2F47-42E3-8D5F-9886FD942912}"/>
    <cellStyle name="60% - Accent4 2" xfId="396" xr:uid="{00000000-0005-0000-0000-00008B010000}"/>
    <cellStyle name="60% - Accent4 2 10" xfId="397" xr:uid="{00000000-0005-0000-0000-00008C010000}"/>
    <cellStyle name="60% - Accent4 2 10 2" xfId="21372" xr:uid="{FDCED6FE-1529-49FB-B8EC-2CFD241E1517}"/>
    <cellStyle name="60% - Accent4 2 11" xfId="398" xr:uid="{00000000-0005-0000-0000-00008D010000}"/>
    <cellStyle name="60% - Accent4 2 11 2" xfId="21373" xr:uid="{26BA2D49-7B4F-4E30-91AF-F0326736570B}"/>
    <cellStyle name="60% - Accent4 2 12" xfId="399" xr:uid="{00000000-0005-0000-0000-00008E010000}"/>
    <cellStyle name="60% - Accent4 2 12 2" xfId="21374" xr:uid="{252A6E11-C767-4875-A5B1-5401383E6319}"/>
    <cellStyle name="60% - Accent4 2 13" xfId="21371" xr:uid="{91EFCF2F-D83C-4AE9-A404-9BAA5DA252A6}"/>
    <cellStyle name="60% - Accent4 2 2" xfId="400" xr:uid="{00000000-0005-0000-0000-00008F010000}"/>
    <cellStyle name="60% - Accent4 2 2 2" xfId="401" xr:uid="{00000000-0005-0000-0000-000090010000}"/>
    <cellStyle name="60% - Accent4 2 2 2 2" xfId="21376" xr:uid="{BDF15FF0-803D-4961-910A-219731FB7604}"/>
    <cellStyle name="60% - Accent4 2 2 3" xfId="21375" xr:uid="{583E4F79-852F-4B1A-9EDC-23C8A09DDEDA}"/>
    <cellStyle name="60% - Accent4 2 3" xfId="402" xr:uid="{00000000-0005-0000-0000-000091010000}"/>
    <cellStyle name="60% - Accent4 2 3 2" xfId="21377" xr:uid="{996D9FB8-08A1-43FC-A81C-4B6209A51441}"/>
    <cellStyle name="60% - Accent4 2 4" xfId="403" xr:uid="{00000000-0005-0000-0000-000092010000}"/>
    <cellStyle name="60% - Accent4 2 4 2" xfId="21378" xr:uid="{77DD8580-8EB7-4F3B-9397-3175E40BDEE3}"/>
    <cellStyle name="60% - Accent4 2 5" xfId="404" xr:uid="{00000000-0005-0000-0000-000093010000}"/>
    <cellStyle name="60% - Accent4 2 5 2" xfId="21379" xr:uid="{EFB03471-1635-4046-904F-6B148541BD2C}"/>
    <cellStyle name="60% - Accent4 2 6" xfId="405" xr:uid="{00000000-0005-0000-0000-000094010000}"/>
    <cellStyle name="60% - Accent4 2 6 2" xfId="21380" xr:uid="{79F40326-0146-406B-B75A-0E2F31586D5D}"/>
    <cellStyle name="60% - Accent4 2 7" xfId="406" xr:uid="{00000000-0005-0000-0000-000095010000}"/>
    <cellStyle name="60% - Accent4 2 7 2" xfId="21381" xr:uid="{4DFBC712-CD68-40BE-AF05-4A4E11DE5A52}"/>
    <cellStyle name="60% - Accent4 2 8" xfId="407" xr:uid="{00000000-0005-0000-0000-000096010000}"/>
    <cellStyle name="60% - Accent4 2 8 2" xfId="21382" xr:uid="{595AC346-0C8E-4D10-8530-9BDECE1B6C80}"/>
    <cellStyle name="60% - Accent4 2 9" xfId="408" xr:uid="{00000000-0005-0000-0000-000097010000}"/>
    <cellStyle name="60% - Accent4 2 9 2" xfId="21383" xr:uid="{DDC407DA-07E7-4513-8F5C-09DF9D98F357}"/>
    <cellStyle name="60% - Accent4 3" xfId="409" xr:uid="{00000000-0005-0000-0000-000098010000}"/>
    <cellStyle name="60% - Accent4 3 2" xfId="410" xr:uid="{00000000-0005-0000-0000-000099010000}"/>
    <cellStyle name="60% - Accent4 3 2 2" xfId="21385" xr:uid="{41809865-D13F-4531-9DD9-E63FD663B410}"/>
    <cellStyle name="60% - Accent4 3 3" xfId="411" xr:uid="{00000000-0005-0000-0000-00009A010000}"/>
    <cellStyle name="60% - Accent4 3 3 2" xfId="21386" xr:uid="{553D3A72-6205-44DB-8846-1DF707AEF763}"/>
    <cellStyle name="60% - Accent4 3 4" xfId="21384" xr:uid="{936968A8-9523-4541-93AC-E12BB7FD9DD7}"/>
    <cellStyle name="60% - Accent4 4" xfId="412" xr:uid="{00000000-0005-0000-0000-00009B010000}"/>
    <cellStyle name="60% - Accent4 4 2" xfId="413" xr:uid="{00000000-0005-0000-0000-00009C010000}"/>
    <cellStyle name="60% - Accent4 4 2 2" xfId="21388" xr:uid="{0F7883B8-D187-40C8-8812-F7730EDC03BD}"/>
    <cellStyle name="60% - Accent4 4 3" xfId="414" xr:uid="{00000000-0005-0000-0000-00009D010000}"/>
    <cellStyle name="60% - Accent4 4 3 2" xfId="21389" xr:uid="{A1A78235-76D4-4DD0-AA1A-D8738BD68FA5}"/>
    <cellStyle name="60% - Accent4 4 4" xfId="21387" xr:uid="{3D6B3D9E-6DCC-4F8E-8FD9-341CC1DC226C}"/>
    <cellStyle name="60% - Accent4 5" xfId="415" xr:uid="{00000000-0005-0000-0000-00009E010000}"/>
    <cellStyle name="60% - Accent4 5 2" xfId="416" xr:uid="{00000000-0005-0000-0000-00009F010000}"/>
    <cellStyle name="60% - Accent4 5 2 2" xfId="21391" xr:uid="{683AE146-39EC-49AE-973C-6DA62A3CE7A2}"/>
    <cellStyle name="60% - Accent4 5 3" xfId="417" xr:uid="{00000000-0005-0000-0000-0000A0010000}"/>
    <cellStyle name="60% - Accent4 5 3 2" xfId="21392" xr:uid="{93484CF9-C989-4374-AF4C-1CF810B2E8A0}"/>
    <cellStyle name="60% - Accent4 5 4" xfId="21390" xr:uid="{B35CF316-BDEC-4262-A6B8-87989971B7C0}"/>
    <cellStyle name="60% - Accent4 6" xfId="418" xr:uid="{00000000-0005-0000-0000-0000A1010000}"/>
    <cellStyle name="60% - Accent4 6 2" xfId="419" xr:uid="{00000000-0005-0000-0000-0000A2010000}"/>
    <cellStyle name="60% - Accent4 6 2 2" xfId="21394" xr:uid="{DBAC201D-FECD-435E-8583-9B9182BB594D}"/>
    <cellStyle name="60% - Accent4 6 3" xfId="420" xr:uid="{00000000-0005-0000-0000-0000A3010000}"/>
    <cellStyle name="60% - Accent4 6 3 2" xfId="21395" xr:uid="{57360220-FE9A-4C96-AAF5-ECC0AE613313}"/>
    <cellStyle name="60% - Accent4 6 4" xfId="21393" xr:uid="{824A17E8-242F-4715-BFEC-386E7B52AC24}"/>
    <cellStyle name="60% - Accent4 7" xfId="421" xr:uid="{00000000-0005-0000-0000-0000A4010000}"/>
    <cellStyle name="60% - Accent4 7 2" xfId="21396" xr:uid="{40E6EFE1-11CE-4928-BBC5-9F4805B761B3}"/>
    <cellStyle name="60% - Accent5 2" xfId="422" xr:uid="{00000000-0005-0000-0000-0000A5010000}"/>
    <cellStyle name="60% - Accent5 2 10" xfId="423" xr:uid="{00000000-0005-0000-0000-0000A6010000}"/>
    <cellStyle name="60% - Accent5 2 10 2" xfId="21398" xr:uid="{4F49D2FF-A185-4C0C-932D-EEEFE8B82E5E}"/>
    <cellStyle name="60% - Accent5 2 11" xfId="424" xr:uid="{00000000-0005-0000-0000-0000A7010000}"/>
    <cellStyle name="60% - Accent5 2 11 2" xfId="21399" xr:uid="{AC15C614-6631-4A9D-80BE-F9E83781BD3B}"/>
    <cellStyle name="60% - Accent5 2 12" xfId="425" xr:uid="{00000000-0005-0000-0000-0000A8010000}"/>
    <cellStyle name="60% - Accent5 2 12 2" xfId="21400" xr:uid="{100C7E15-EB35-4E1C-82F1-E9D48C774B48}"/>
    <cellStyle name="60% - Accent5 2 13" xfId="21397" xr:uid="{9D4C4DB4-9D63-4AF5-8226-F6F3A2DC76FB}"/>
    <cellStyle name="60% - Accent5 2 2" xfId="426" xr:uid="{00000000-0005-0000-0000-0000A9010000}"/>
    <cellStyle name="60% - Accent5 2 2 2" xfId="427" xr:uid="{00000000-0005-0000-0000-0000AA010000}"/>
    <cellStyle name="60% - Accent5 2 2 2 2" xfId="21402" xr:uid="{3AB8667A-92BB-4EC0-87C4-81E57A9CFFB9}"/>
    <cellStyle name="60% - Accent5 2 2 3" xfId="21401" xr:uid="{5317E690-8968-4490-9108-EF71ECCDFEB1}"/>
    <cellStyle name="60% - Accent5 2 3" xfId="428" xr:uid="{00000000-0005-0000-0000-0000AB010000}"/>
    <cellStyle name="60% - Accent5 2 3 2" xfId="21403" xr:uid="{A09D147D-DAA7-4571-AC8E-70616D7B1717}"/>
    <cellStyle name="60% - Accent5 2 4" xfId="429" xr:uid="{00000000-0005-0000-0000-0000AC010000}"/>
    <cellStyle name="60% - Accent5 2 4 2" xfId="21404" xr:uid="{0761F3B4-8721-47A0-A8AF-B2168569CA02}"/>
    <cellStyle name="60% - Accent5 2 5" xfId="430" xr:uid="{00000000-0005-0000-0000-0000AD010000}"/>
    <cellStyle name="60% - Accent5 2 5 2" xfId="21405" xr:uid="{55390F4B-5648-48D9-90A8-F132E3169ED4}"/>
    <cellStyle name="60% - Accent5 2 6" xfId="431" xr:uid="{00000000-0005-0000-0000-0000AE010000}"/>
    <cellStyle name="60% - Accent5 2 6 2" xfId="21406" xr:uid="{1A508DCF-77EE-45E3-93F0-96538DAF0F41}"/>
    <cellStyle name="60% - Accent5 2 7" xfId="432" xr:uid="{00000000-0005-0000-0000-0000AF010000}"/>
    <cellStyle name="60% - Accent5 2 7 2" xfId="21407" xr:uid="{F65228BC-BB25-465C-B109-88565AC8A499}"/>
    <cellStyle name="60% - Accent5 2 8" xfId="433" xr:uid="{00000000-0005-0000-0000-0000B0010000}"/>
    <cellStyle name="60% - Accent5 2 8 2" xfId="21408" xr:uid="{49A47509-736E-453C-BCF6-BB805C61EE2B}"/>
    <cellStyle name="60% - Accent5 2 9" xfId="434" xr:uid="{00000000-0005-0000-0000-0000B1010000}"/>
    <cellStyle name="60% - Accent5 2 9 2" xfId="21409" xr:uid="{3B410972-A161-4EF8-A62D-6205B09BCDF6}"/>
    <cellStyle name="60% - Accent5 3" xfId="435" xr:uid="{00000000-0005-0000-0000-0000B2010000}"/>
    <cellStyle name="60% - Accent5 3 2" xfId="436" xr:uid="{00000000-0005-0000-0000-0000B3010000}"/>
    <cellStyle name="60% - Accent5 3 2 2" xfId="21411" xr:uid="{013962F7-0653-4B82-9B93-0D8F7A5308CF}"/>
    <cellStyle name="60% - Accent5 3 3" xfId="437" xr:uid="{00000000-0005-0000-0000-0000B4010000}"/>
    <cellStyle name="60% - Accent5 3 3 2" xfId="21412" xr:uid="{BD879ABC-775A-4B0B-92C5-A180428481AE}"/>
    <cellStyle name="60% - Accent5 3 4" xfId="21410" xr:uid="{5E90D429-EADF-4C24-94E0-9095B5802E36}"/>
    <cellStyle name="60% - Accent5 4" xfId="438" xr:uid="{00000000-0005-0000-0000-0000B5010000}"/>
    <cellStyle name="60% - Accent5 4 2" xfId="439" xr:uid="{00000000-0005-0000-0000-0000B6010000}"/>
    <cellStyle name="60% - Accent5 4 2 2" xfId="21414" xr:uid="{FC6685EC-9717-45F3-A0FD-2DD9F638E9FA}"/>
    <cellStyle name="60% - Accent5 4 3" xfId="440" xr:uid="{00000000-0005-0000-0000-0000B7010000}"/>
    <cellStyle name="60% - Accent5 4 3 2" xfId="21415" xr:uid="{C68AA570-F26B-4D55-8209-1050C768E9B8}"/>
    <cellStyle name="60% - Accent5 4 4" xfId="21413" xr:uid="{198BB547-C39F-44F0-9AD5-F22EFF58064B}"/>
    <cellStyle name="60% - Accent5 5" xfId="441" xr:uid="{00000000-0005-0000-0000-0000B8010000}"/>
    <cellStyle name="60% - Accent5 5 2" xfId="442" xr:uid="{00000000-0005-0000-0000-0000B9010000}"/>
    <cellStyle name="60% - Accent5 5 2 2" xfId="21417" xr:uid="{25B26EC3-B73D-45D8-8461-859D6D280B79}"/>
    <cellStyle name="60% - Accent5 5 3" xfId="443" xr:uid="{00000000-0005-0000-0000-0000BA010000}"/>
    <cellStyle name="60% - Accent5 5 3 2" xfId="21418" xr:uid="{3BF7AD29-CE26-4F84-B29E-94BDC8C55766}"/>
    <cellStyle name="60% - Accent5 5 4" xfId="21416" xr:uid="{81C0FED0-3B04-405D-BD04-4838DFA84DAB}"/>
    <cellStyle name="60% - Accent5 6" xfId="444" xr:uid="{00000000-0005-0000-0000-0000BB010000}"/>
    <cellStyle name="60% - Accent5 6 2" xfId="445" xr:uid="{00000000-0005-0000-0000-0000BC010000}"/>
    <cellStyle name="60% - Accent5 6 2 2" xfId="21420" xr:uid="{1880ECC2-1D3B-408D-B942-3BB4C94AC821}"/>
    <cellStyle name="60% - Accent5 6 3" xfId="446" xr:uid="{00000000-0005-0000-0000-0000BD010000}"/>
    <cellStyle name="60% - Accent5 6 3 2" xfId="21421" xr:uid="{F3A4D657-1DB3-471C-BCE7-12D5D750AADE}"/>
    <cellStyle name="60% - Accent5 6 4" xfId="21419" xr:uid="{594C9944-B2F7-49BB-9032-49E56768D4AB}"/>
    <cellStyle name="60% - Accent5 7" xfId="447" xr:uid="{00000000-0005-0000-0000-0000BE010000}"/>
    <cellStyle name="60% - Accent5 7 2" xfId="21422" xr:uid="{C08E0543-AEDC-4583-8810-E8A8786CC33C}"/>
    <cellStyle name="60% - Accent6 2" xfId="448" xr:uid="{00000000-0005-0000-0000-0000BF010000}"/>
    <cellStyle name="60% - Accent6 2 10" xfId="449" xr:uid="{00000000-0005-0000-0000-0000C0010000}"/>
    <cellStyle name="60% - Accent6 2 10 2" xfId="21424" xr:uid="{33A576FE-63FB-44AA-ABA8-C242424721FF}"/>
    <cellStyle name="60% - Accent6 2 11" xfId="450" xr:uid="{00000000-0005-0000-0000-0000C1010000}"/>
    <cellStyle name="60% - Accent6 2 11 2" xfId="21425" xr:uid="{8F2C9CC7-470D-4D5D-8BE1-5851968A4FBB}"/>
    <cellStyle name="60% - Accent6 2 12" xfId="451" xr:uid="{00000000-0005-0000-0000-0000C2010000}"/>
    <cellStyle name="60% - Accent6 2 12 2" xfId="21426" xr:uid="{C1018635-EB04-405E-80A9-F901799A5816}"/>
    <cellStyle name="60% - Accent6 2 13" xfId="21423" xr:uid="{FA8C280F-188E-4447-BCF9-F295032C5A08}"/>
    <cellStyle name="60% - Accent6 2 2" xfId="452" xr:uid="{00000000-0005-0000-0000-0000C3010000}"/>
    <cellStyle name="60% - Accent6 2 2 2" xfId="453" xr:uid="{00000000-0005-0000-0000-0000C4010000}"/>
    <cellStyle name="60% - Accent6 2 2 2 2" xfId="21428" xr:uid="{BDEE6756-28CD-467D-8DA6-4EBFCF48F543}"/>
    <cellStyle name="60% - Accent6 2 2 3" xfId="21427" xr:uid="{BB12A657-2AD0-449A-BA1C-8193258FE674}"/>
    <cellStyle name="60% - Accent6 2 3" xfId="454" xr:uid="{00000000-0005-0000-0000-0000C5010000}"/>
    <cellStyle name="60% - Accent6 2 3 2" xfId="21429" xr:uid="{06760F45-B233-4248-9CCB-4547555BB0A5}"/>
    <cellStyle name="60% - Accent6 2 4" xfId="455" xr:uid="{00000000-0005-0000-0000-0000C6010000}"/>
    <cellStyle name="60% - Accent6 2 4 2" xfId="21430" xr:uid="{27819668-1A02-49A9-8BE4-5D001F0639C8}"/>
    <cellStyle name="60% - Accent6 2 5" xfId="456" xr:uid="{00000000-0005-0000-0000-0000C7010000}"/>
    <cellStyle name="60% - Accent6 2 5 2" xfId="21431" xr:uid="{BAD77DF1-B557-4AEE-831F-6C58BA3B75D0}"/>
    <cellStyle name="60% - Accent6 2 6" xfId="457" xr:uid="{00000000-0005-0000-0000-0000C8010000}"/>
    <cellStyle name="60% - Accent6 2 6 2" xfId="21432" xr:uid="{AF7EDE85-8653-4650-9473-11848C702B4E}"/>
    <cellStyle name="60% - Accent6 2 7" xfId="458" xr:uid="{00000000-0005-0000-0000-0000C9010000}"/>
    <cellStyle name="60% - Accent6 2 7 2" xfId="21433" xr:uid="{2D96CFB7-128E-408D-8833-0E5B36CC9AA2}"/>
    <cellStyle name="60% - Accent6 2 8" xfId="459" xr:uid="{00000000-0005-0000-0000-0000CA010000}"/>
    <cellStyle name="60% - Accent6 2 8 2" xfId="21434" xr:uid="{B72610CE-ED53-4C89-A71E-093A99047F6F}"/>
    <cellStyle name="60% - Accent6 2 9" xfId="460" xr:uid="{00000000-0005-0000-0000-0000CB010000}"/>
    <cellStyle name="60% - Accent6 2 9 2" xfId="21435" xr:uid="{2AA6643E-569B-40A8-9221-8FA2C4080FFB}"/>
    <cellStyle name="60% - Accent6 3" xfId="461" xr:uid="{00000000-0005-0000-0000-0000CC010000}"/>
    <cellStyle name="60% - Accent6 3 2" xfId="462" xr:uid="{00000000-0005-0000-0000-0000CD010000}"/>
    <cellStyle name="60% - Accent6 3 2 2" xfId="21437" xr:uid="{8BEF395A-0D12-4E99-8ECB-C3BFA07DE607}"/>
    <cellStyle name="60% - Accent6 3 3" xfId="463" xr:uid="{00000000-0005-0000-0000-0000CE010000}"/>
    <cellStyle name="60% - Accent6 3 3 2" xfId="21438" xr:uid="{C4F63AE9-AD29-49EC-BB34-A9B51E097AA2}"/>
    <cellStyle name="60% - Accent6 3 4" xfId="21436" xr:uid="{76601115-004C-46B1-8AF8-6EDB1A90A2B0}"/>
    <cellStyle name="60% - Accent6 4" xfId="464" xr:uid="{00000000-0005-0000-0000-0000CF010000}"/>
    <cellStyle name="60% - Accent6 4 2" xfId="465" xr:uid="{00000000-0005-0000-0000-0000D0010000}"/>
    <cellStyle name="60% - Accent6 4 2 2" xfId="21440" xr:uid="{C605F6B4-1341-4C9D-AA13-0A10838A215A}"/>
    <cellStyle name="60% - Accent6 4 3" xfId="466" xr:uid="{00000000-0005-0000-0000-0000D1010000}"/>
    <cellStyle name="60% - Accent6 4 3 2" xfId="21441" xr:uid="{B5F0C098-E144-44A8-9F9F-AD6A7D457CD1}"/>
    <cellStyle name="60% - Accent6 4 4" xfId="21439" xr:uid="{A10A8664-EA7E-40E7-9010-1DD1EF282E70}"/>
    <cellStyle name="60% - Accent6 5" xfId="467" xr:uid="{00000000-0005-0000-0000-0000D2010000}"/>
    <cellStyle name="60% - Accent6 5 2" xfId="468" xr:uid="{00000000-0005-0000-0000-0000D3010000}"/>
    <cellStyle name="60% - Accent6 5 2 2" xfId="21443" xr:uid="{342D0781-4177-4C49-A52D-ECCA4E12417F}"/>
    <cellStyle name="60% - Accent6 5 3" xfId="469" xr:uid="{00000000-0005-0000-0000-0000D4010000}"/>
    <cellStyle name="60% - Accent6 5 3 2" xfId="21444" xr:uid="{36E09131-602D-4269-AAD9-EE3043318AFF}"/>
    <cellStyle name="60% - Accent6 5 4" xfId="21442" xr:uid="{19271263-27B1-4424-8551-070693F24B5B}"/>
    <cellStyle name="60% - Accent6 6" xfId="470" xr:uid="{00000000-0005-0000-0000-0000D5010000}"/>
    <cellStyle name="60% - Accent6 6 2" xfId="471" xr:uid="{00000000-0005-0000-0000-0000D6010000}"/>
    <cellStyle name="60% - Accent6 6 2 2" xfId="21446" xr:uid="{42FE845F-386E-4D2B-BD58-D69C0E5CEEC9}"/>
    <cellStyle name="60% - Accent6 6 3" xfId="472" xr:uid="{00000000-0005-0000-0000-0000D7010000}"/>
    <cellStyle name="60% - Accent6 6 3 2" xfId="21447" xr:uid="{F09AED47-F922-4DB6-985D-EF176134C5CE}"/>
    <cellStyle name="60% - Accent6 6 4" xfId="21445" xr:uid="{8E16AD6C-F442-47FE-BC19-6F1E96A58C9B}"/>
    <cellStyle name="60% - Accent6 7" xfId="473" xr:uid="{00000000-0005-0000-0000-0000D8010000}"/>
    <cellStyle name="60% - Accent6 7 2" xfId="21448" xr:uid="{CAD76974-A740-49F5-94E5-39153357198F}"/>
    <cellStyle name="Accent1 - 20%" xfId="476" xr:uid="{00000000-0005-0000-0000-0000D9010000}"/>
    <cellStyle name="Accent1 - 20% 2" xfId="21449" xr:uid="{388DF958-F6B9-4835-BA19-D397DEF843BD}"/>
    <cellStyle name="Accent1 - 40%" xfId="477" xr:uid="{00000000-0005-0000-0000-0000DA010000}"/>
    <cellStyle name="Accent1 - 40% 2" xfId="21450" xr:uid="{BAF26608-E83C-4BBE-849B-320343528CDA}"/>
    <cellStyle name="Accent1 - 60%" xfId="478" xr:uid="{00000000-0005-0000-0000-0000DB010000}"/>
    <cellStyle name="Accent1 - 60% 2" xfId="21451" xr:uid="{E35625D1-D29B-4362-B1BB-8EB16D0A3507}"/>
    <cellStyle name="Accent1 2" xfId="479" xr:uid="{00000000-0005-0000-0000-0000DC010000}"/>
    <cellStyle name="Accent1 2 10" xfId="480" xr:uid="{00000000-0005-0000-0000-0000DD010000}"/>
    <cellStyle name="Accent1 2 10 2" xfId="21453" xr:uid="{1B0DD9BE-873F-48BF-B38B-5E6B9179A393}"/>
    <cellStyle name="Accent1 2 11" xfId="481" xr:uid="{00000000-0005-0000-0000-0000DE010000}"/>
    <cellStyle name="Accent1 2 11 2" xfId="21454" xr:uid="{CA12ED08-3DAC-4862-AB1B-675E26CA0E30}"/>
    <cellStyle name="Accent1 2 12" xfId="482" xr:uid="{00000000-0005-0000-0000-0000DF010000}"/>
    <cellStyle name="Accent1 2 12 2" xfId="21455" xr:uid="{E47821E9-2955-4333-A4AD-DA818E553211}"/>
    <cellStyle name="Accent1 2 13" xfId="21452" xr:uid="{A69B5055-28FE-4EB1-B2CC-D7C7F3E7C183}"/>
    <cellStyle name="Accent1 2 2" xfId="483" xr:uid="{00000000-0005-0000-0000-0000E0010000}"/>
    <cellStyle name="Accent1 2 2 2" xfId="484" xr:uid="{00000000-0005-0000-0000-0000E1010000}"/>
    <cellStyle name="Accent1 2 2 2 2" xfId="21457" xr:uid="{B39940BC-A472-4ACE-81F7-F02D664F597D}"/>
    <cellStyle name="Accent1 2 2 3" xfId="21456" xr:uid="{55488485-1CA0-4D53-AC14-6D3C2246E676}"/>
    <cellStyle name="Accent1 2 3" xfId="485" xr:uid="{00000000-0005-0000-0000-0000E2010000}"/>
    <cellStyle name="Accent1 2 3 2" xfId="21458" xr:uid="{C644859A-080A-4EBC-B942-A95352555164}"/>
    <cellStyle name="Accent1 2 4" xfId="486" xr:uid="{00000000-0005-0000-0000-0000E3010000}"/>
    <cellStyle name="Accent1 2 4 2" xfId="21459" xr:uid="{CD0CE376-BD11-47C3-BE7F-14D58926B375}"/>
    <cellStyle name="Accent1 2 5" xfId="487" xr:uid="{00000000-0005-0000-0000-0000E4010000}"/>
    <cellStyle name="Accent1 2 5 2" xfId="21460" xr:uid="{2DB96ECB-8F24-4C4E-B00D-FC504A7DDF92}"/>
    <cellStyle name="Accent1 2 6" xfId="488" xr:uid="{00000000-0005-0000-0000-0000E5010000}"/>
    <cellStyle name="Accent1 2 6 2" xfId="21461" xr:uid="{340A8946-7999-4AE5-A1B8-03D9AD1EFEC6}"/>
    <cellStyle name="Accent1 2 7" xfId="489" xr:uid="{00000000-0005-0000-0000-0000E6010000}"/>
    <cellStyle name="Accent1 2 7 2" xfId="21462" xr:uid="{0DA8419B-A72D-4409-B2AE-AD59FC407A95}"/>
    <cellStyle name="Accent1 2 8" xfId="490" xr:uid="{00000000-0005-0000-0000-0000E7010000}"/>
    <cellStyle name="Accent1 2 8 2" xfId="21463" xr:uid="{C1F4DF58-E3FF-4069-8350-6A8389F0E4C4}"/>
    <cellStyle name="Accent1 2 9" xfId="491" xr:uid="{00000000-0005-0000-0000-0000E8010000}"/>
    <cellStyle name="Accent1 2 9 2" xfId="21464" xr:uid="{3D7DC6C6-301C-4916-B658-55CA3DD8D131}"/>
    <cellStyle name="Accent1 3" xfId="492" xr:uid="{00000000-0005-0000-0000-0000E9010000}"/>
    <cellStyle name="Accent1 3 2" xfId="493" xr:uid="{00000000-0005-0000-0000-0000EA010000}"/>
    <cellStyle name="Accent1 3 2 2" xfId="21466" xr:uid="{9F56C720-9D5B-4B9B-9F36-54B90ECF200F}"/>
    <cellStyle name="Accent1 3 3" xfId="494" xr:uid="{00000000-0005-0000-0000-0000EB010000}"/>
    <cellStyle name="Accent1 3 3 2" xfId="21467" xr:uid="{FB305578-60D3-48CC-8900-60ED43A3B159}"/>
    <cellStyle name="Accent1 3 4" xfId="21465" xr:uid="{42D2C851-3275-4F1D-A1B8-67DC36301B87}"/>
    <cellStyle name="Accent1 4" xfId="495" xr:uid="{00000000-0005-0000-0000-0000EC010000}"/>
    <cellStyle name="Accent1 4 2" xfId="496" xr:uid="{00000000-0005-0000-0000-0000ED010000}"/>
    <cellStyle name="Accent1 4 2 2" xfId="21469" xr:uid="{267BBDDA-87F6-493E-BD6F-2AF8DD03DA9C}"/>
    <cellStyle name="Accent1 4 3" xfId="497" xr:uid="{00000000-0005-0000-0000-0000EE010000}"/>
    <cellStyle name="Accent1 4 3 2" xfId="21470" xr:uid="{068E0B2D-E8D6-48DC-93EB-F01A4480B6A9}"/>
    <cellStyle name="Accent1 4 4" xfId="21468" xr:uid="{7DFBE20A-6601-45E2-8983-BAFDEC57C2C6}"/>
    <cellStyle name="Accent1 5" xfId="498" xr:uid="{00000000-0005-0000-0000-0000EF010000}"/>
    <cellStyle name="Accent1 5 2" xfId="499" xr:uid="{00000000-0005-0000-0000-0000F0010000}"/>
    <cellStyle name="Accent1 5 2 2" xfId="21472" xr:uid="{6A205274-AD3C-48F5-8A8A-5E17422FCC07}"/>
    <cellStyle name="Accent1 5 3" xfId="500" xr:uid="{00000000-0005-0000-0000-0000F1010000}"/>
    <cellStyle name="Accent1 5 3 2" xfId="21473" xr:uid="{FB2E5CC9-E3CA-47EC-B839-03B22E61D10D}"/>
    <cellStyle name="Accent1 5 4" xfId="21471" xr:uid="{C0693ECA-C61A-4A91-99C2-5C8D2B80C354}"/>
    <cellStyle name="Accent1 6" xfId="501" xr:uid="{00000000-0005-0000-0000-0000F2010000}"/>
    <cellStyle name="Accent1 6 2" xfId="502" xr:uid="{00000000-0005-0000-0000-0000F3010000}"/>
    <cellStyle name="Accent1 6 2 2" xfId="21475" xr:uid="{BD80E294-3A64-4EAE-86EF-D21A49217E93}"/>
    <cellStyle name="Accent1 6 3" xfId="503" xr:uid="{00000000-0005-0000-0000-0000F4010000}"/>
    <cellStyle name="Accent1 6 3 2" xfId="21476" xr:uid="{A0571D39-C707-4268-84EF-446A499A630E}"/>
    <cellStyle name="Accent1 6 4" xfId="21474" xr:uid="{AD1F2E70-63B2-4AA5-923B-AC95D6F15661}"/>
    <cellStyle name="Accent1 7" xfId="504" xr:uid="{00000000-0005-0000-0000-0000F5010000}"/>
    <cellStyle name="Accent1 7 2" xfId="21477" xr:uid="{731E0F9B-D181-411E-8182-4A1970563FCB}"/>
    <cellStyle name="Accent1 8" xfId="505" xr:uid="{00000000-0005-0000-0000-0000F6010000}"/>
    <cellStyle name="Accent1 8 2" xfId="21478" xr:uid="{35EF7B59-9DEA-4E02-8705-4CB5B0A18A77}"/>
    <cellStyle name="Accent1 9" xfId="506" xr:uid="{00000000-0005-0000-0000-0000F7010000}"/>
    <cellStyle name="Accent1 9 2" xfId="21479" xr:uid="{473A1161-15BF-4181-8C26-8AF7DBAE6109}"/>
    <cellStyle name="Accent2 - 20%" xfId="507" xr:uid="{00000000-0005-0000-0000-0000F8010000}"/>
    <cellStyle name="Accent2 - 20% 2" xfId="21480" xr:uid="{21CC4388-AC36-4A19-89DC-C32F4CD0DBF8}"/>
    <cellStyle name="Accent2 - 40%" xfId="508" xr:uid="{00000000-0005-0000-0000-0000F9010000}"/>
    <cellStyle name="Accent2 - 40% 2" xfId="21481" xr:uid="{FE2020E3-F068-4DA7-9B29-B1B5EB48A6F1}"/>
    <cellStyle name="Accent2 - 60%" xfId="509" xr:uid="{00000000-0005-0000-0000-0000FA010000}"/>
    <cellStyle name="Accent2 - 60% 2" xfId="21482" xr:uid="{0837C7CB-6DA1-40B2-942B-4E5B7E7DA2DB}"/>
    <cellStyle name="Accent2 2" xfId="510" xr:uid="{00000000-0005-0000-0000-0000FB010000}"/>
    <cellStyle name="Accent2 2 10" xfId="511" xr:uid="{00000000-0005-0000-0000-0000FC010000}"/>
    <cellStyle name="Accent2 2 10 2" xfId="21484" xr:uid="{6C04305F-D48B-4FF5-B21E-21A88E1949BE}"/>
    <cellStyle name="Accent2 2 11" xfId="512" xr:uid="{00000000-0005-0000-0000-0000FD010000}"/>
    <cellStyle name="Accent2 2 11 2" xfId="21485" xr:uid="{F86BED33-DA1C-496B-80B8-BD72E556A8D7}"/>
    <cellStyle name="Accent2 2 12" xfId="513" xr:uid="{00000000-0005-0000-0000-0000FE010000}"/>
    <cellStyle name="Accent2 2 12 2" xfId="21486" xr:uid="{D74D4144-D399-40FF-BC4B-1B6ABCBB71EC}"/>
    <cellStyle name="Accent2 2 13" xfId="21483" xr:uid="{F203B2A5-ADB8-4C68-A400-B7AEAC5BAFEE}"/>
    <cellStyle name="Accent2 2 2" xfId="514" xr:uid="{00000000-0005-0000-0000-0000FF010000}"/>
    <cellStyle name="Accent2 2 2 2" xfId="515" xr:uid="{00000000-0005-0000-0000-000000020000}"/>
    <cellStyle name="Accent2 2 2 2 2" xfId="21488" xr:uid="{FE8AF37C-9DD4-4EA9-AB2D-266909E3AFDB}"/>
    <cellStyle name="Accent2 2 2 3" xfId="21487" xr:uid="{91D70B34-E7AE-4AA4-9048-174445BE35E8}"/>
    <cellStyle name="Accent2 2 3" xfId="516" xr:uid="{00000000-0005-0000-0000-000001020000}"/>
    <cellStyle name="Accent2 2 3 2" xfId="21489" xr:uid="{B20022EA-4682-4393-B2A6-72AD94C5AD20}"/>
    <cellStyle name="Accent2 2 4" xfId="517" xr:uid="{00000000-0005-0000-0000-000002020000}"/>
    <cellStyle name="Accent2 2 4 2" xfId="21490" xr:uid="{4B7C3F39-D7B0-479D-889D-6E78D120043B}"/>
    <cellStyle name="Accent2 2 5" xfId="518" xr:uid="{00000000-0005-0000-0000-000003020000}"/>
    <cellStyle name="Accent2 2 5 2" xfId="21491" xr:uid="{D50B6BD5-5001-4C93-B5B2-A5F62951D79E}"/>
    <cellStyle name="Accent2 2 6" xfId="519" xr:uid="{00000000-0005-0000-0000-000004020000}"/>
    <cellStyle name="Accent2 2 6 2" xfId="21492" xr:uid="{582A3A9B-825B-4DDC-87B9-471594D1B0C7}"/>
    <cellStyle name="Accent2 2 7" xfId="520" xr:uid="{00000000-0005-0000-0000-000005020000}"/>
    <cellStyle name="Accent2 2 7 2" xfId="21493" xr:uid="{BA9C6556-8FB3-4E5F-9BA2-2D79401E1498}"/>
    <cellStyle name="Accent2 2 8" xfId="521" xr:uid="{00000000-0005-0000-0000-000006020000}"/>
    <cellStyle name="Accent2 2 8 2" xfId="21494" xr:uid="{10B6DC70-C615-4D3F-B7BE-3DC4949F14A2}"/>
    <cellStyle name="Accent2 2 9" xfId="522" xr:uid="{00000000-0005-0000-0000-000007020000}"/>
    <cellStyle name="Accent2 2 9 2" xfId="21495" xr:uid="{EA39EA97-C01F-4007-8097-8983AF498012}"/>
    <cellStyle name="Accent2 3" xfId="523" xr:uid="{00000000-0005-0000-0000-000008020000}"/>
    <cellStyle name="Accent2 3 2" xfId="524" xr:uid="{00000000-0005-0000-0000-000009020000}"/>
    <cellStyle name="Accent2 3 2 2" xfId="21497" xr:uid="{83EB9D7A-F4C7-4D1F-AB79-BE03A2D81526}"/>
    <cellStyle name="Accent2 3 3" xfId="525" xr:uid="{00000000-0005-0000-0000-00000A020000}"/>
    <cellStyle name="Accent2 3 3 2" xfId="21498" xr:uid="{7E0C6AF8-8123-4F81-BAFA-149BE3774C87}"/>
    <cellStyle name="Accent2 3 4" xfId="21496" xr:uid="{7A2261C7-669D-4654-A556-B330B2C4BEEC}"/>
    <cellStyle name="Accent2 4" xfId="526" xr:uid="{00000000-0005-0000-0000-00000B020000}"/>
    <cellStyle name="Accent2 4 2" xfId="527" xr:uid="{00000000-0005-0000-0000-00000C020000}"/>
    <cellStyle name="Accent2 4 2 2" xfId="21500" xr:uid="{89392F45-D261-4FCE-BE2F-C5CE796CD5CC}"/>
    <cellStyle name="Accent2 4 3" xfId="528" xr:uid="{00000000-0005-0000-0000-00000D020000}"/>
    <cellStyle name="Accent2 4 3 2" xfId="21501" xr:uid="{01A4CB53-ADD4-4DF0-ACB8-B0806B9EA971}"/>
    <cellStyle name="Accent2 4 4" xfId="21499" xr:uid="{C60F8424-D5CA-4CB7-9001-F0619479A355}"/>
    <cellStyle name="Accent2 5" xfId="529" xr:uid="{00000000-0005-0000-0000-00000E020000}"/>
    <cellStyle name="Accent2 5 2" xfId="530" xr:uid="{00000000-0005-0000-0000-00000F020000}"/>
    <cellStyle name="Accent2 5 2 2" xfId="21503" xr:uid="{F0277118-2C4F-4839-9402-2AACE441BC95}"/>
    <cellStyle name="Accent2 5 3" xfId="531" xr:uid="{00000000-0005-0000-0000-000010020000}"/>
    <cellStyle name="Accent2 5 3 2" xfId="21504" xr:uid="{0CB1C6E5-16CC-4A3F-812A-BDA743B58739}"/>
    <cellStyle name="Accent2 5 4" xfId="21502" xr:uid="{6CD2D80B-F921-47C8-8A79-C45E0F9ED4B0}"/>
    <cellStyle name="Accent2 6" xfId="532" xr:uid="{00000000-0005-0000-0000-000011020000}"/>
    <cellStyle name="Accent2 6 2" xfId="533" xr:uid="{00000000-0005-0000-0000-000012020000}"/>
    <cellStyle name="Accent2 6 2 2" xfId="21506" xr:uid="{E8F3361F-FA19-41EC-88D8-C66A8741AAA3}"/>
    <cellStyle name="Accent2 6 3" xfId="534" xr:uid="{00000000-0005-0000-0000-000013020000}"/>
    <cellStyle name="Accent2 6 3 2" xfId="21507" xr:uid="{BACD70BD-4666-40DC-B873-8945510E696C}"/>
    <cellStyle name="Accent2 6 4" xfId="21505" xr:uid="{027A5BFE-E813-4F9D-9127-B5F7F3B486A0}"/>
    <cellStyle name="Accent2 7" xfId="535" xr:uid="{00000000-0005-0000-0000-000014020000}"/>
    <cellStyle name="Accent2 7 2" xfId="21508" xr:uid="{D3A3E852-7D74-4AFA-AF13-DB9A20D7A688}"/>
    <cellStyle name="Accent2 8" xfId="536" xr:uid="{00000000-0005-0000-0000-000015020000}"/>
    <cellStyle name="Accent2 8 2" xfId="21509" xr:uid="{0E080A51-3FD7-4E98-85BE-50FB50F8B2B8}"/>
    <cellStyle name="Accent2 9" xfId="537" xr:uid="{00000000-0005-0000-0000-000016020000}"/>
    <cellStyle name="Accent2 9 2" xfId="21510" xr:uid="{3342BFFD-F507-4BC2-9EEB-8E85916BA4C6}"/>
    <cellStyle name="Accent3 - 20%" xfId="538" xr:uid="{00000000-0005-0000-0000-000017020000}"/>
    <cellStyle name="Accent3 - 20% 2" xfId="21511" xr:uid="{20F72150-7CE9-402C-AEA9-4599EEE7171A}"/>
    <cellStyle name="Accent3 - 40%" xfId="539" xr:uid="{00000000-0005-0000-0000-000018020000}"/>
    <cellStyle name="Accent3 - 40% 2" xfId="21512" xr:uid="{7EC23A49-66CB-4D52-9E6B-C50968945D5F}"/>
    <cellStyle name="Accent3 - 60%" xfId="540" xr:uid="{00000000-0005-0000-0000-000019020000}"/>
    <cellStyle name="Accent3 - 60% 2" xfId="21513" xr:uid="{F8C806A3-A31F-43F0-90E4-7C456483E1BB}"/>
    <cellStyle name="Accent3 2" xfId="541" xr:uid="{00000000-0005-0000-0000-00001A020000}"/>
    <cellStyle name="Accent3 2 10" xfId="542" xr:uid="{00000000-0005-0000-0000-00001B020000}"/>
    <cellStyle name="Accent3 2 10 2" xfId="21515" xr:uid="{AD17C2BF-8129-489B-A653-BF06396B75AE}"/>
    <cellStyle name="Accent3 2 11" xfId="543" xr:uid="{00000000-0005-0000-0000-00001C020000}"/>
    <cellStyle name="Accent3 2 11 2" xfId="21516" xr:uid="{589A912F-2B70-4629-BFE2-242D17BA92E3}"/>
    <cellStyle name="Accent3 2 12" xfId="544" xr:uid="{00000000-0005-0000-0000-00001D020000}"/>
    <cellStyle name="Accent3 2 12 2" xfId="21517" xr:uid="{52A03162-D3B9-4F80-A04A-5F060ABC89E3}"/>
    <cellStyle name="Accent3 2 13" xfId="21514" xr:uid="{04628187-1F1B-435D-AEF5-FC0D58BA8D45}"/>
    <cellStyle name="Accent3 2 2" xfId="545" xr:uid="{00000000-0005-0000-0000-00001E020000}"/>
    <cellStyle name="Accent3 2 2 2" xfId="546" xr:uid="{00000000-0005-0000-0000-00001F020000}"/>
    <cellStyle name="Accent3 2 2 2 2" xfId="21519" xr:uid="{1A0D8576-0264-479F-84F1-8DA3C28D5B4C}"/>
    <cellStyle name="Accent3 2 2 3" xfId="21518" xr:uid="{33F97796-092F-462F-9519-4749AFF6C0B4}"/>
    <cellStyle name="Accent3 2 3" xfId="547" xr:uid="{00000000-0005-0000-0000-000020020000}"/>
    <cellStyle name="Accent3 2 3 2" xfId="21520" xr:uid="{B35794EA-7452-470A-A3AB-96C21C99CEC1}"/>
    <cellStyle name="Accent3 2 4" xfId="548" xr:uid="{00000000-0005-0000-0000-000021020000}"/>
    <cellStyle name="Accent3 2 4 2" xfId="21521" xr:uid="{BBDEEE6E-97CC-4A4F-BEF6-C2526150742B}"/>
    <cellStyle name="Accent3 2 5" xfId="549" xr:uid="{00000000-0005-0000-0000-000022020000}"/>
    <cellStyle name="Accent3 2 5 2" xfId="21522" xr:uid="{D2ADF0DA-83AA-4332-9EE5-27B508FB1BC9}"/>
    <cellStyle name="Accent3 2 6" xfId="550" xr:uid="{00000000-0005-0000-0000-000023020000}"/>
    <cellStyle name="Accent3 2 6 2" xfId="21523" xr:uid="{6B55DA77-7D10-4787-99C5-9B3B1596BEA8}"/>
    <cellStyle name="Accent3 2 7" xfId="551" xr:uid="{00000000-0005-0000-0000-000024020000}"/>
    <cellStyle name="Accent3 2 7 2" xfId="21524" xr:uid="{8102D13C-8445-4A2C-B063-1BE44F9F004F}"/>
    <cellStyle name="Accent3 2 8" xfId="552" xr:uid="{00000000-0005-0000-0000-000025020000}"/>
    <cellStyle name="Accent3 2 8 2" xfId="21525" xr:uid="{87D0659F-14F0-4449-AD12-2CBDAF3BA968}"/>
    <cellStyle name="Accent3 2 9" xfId="553" xr:uid="{00000000-0005-0000-0000-000026020000}"/>
    <cellStyle name="Accent3 2 9 2" xfId="21526" xr:uid="{F780E6F0-9313-412D-9003-5EBF5FBA6A6B}"/>
    <cellStyle name="Accent3 3" xfId="554" xr:uid="{00000000-0005-0000-0000-000027020000}"/>
    <cellStyle name="Accent3 3 2" xfId="555" xr:uid="{00000000-0005-0000-0000-000028020000}"/>
    <cellStyle name="Accent3 3 2 2" xfId="21528" xr:uid="{D6BEFB5F-A030-412C-96CF-06DC7EC53B9E}"/>
    <cellStyle name="Accent3 3 3" xfId="556" xr:uid="{00000000-0005-0000-0000-000029020000}"/>
    <cellStyle name="Accent3 3 3 2" xfId="21529" xr:uid="{3EA076D9-0A3B-45E1-8890-FB6D6FBC2DFF}"/>
    <cellStyle name="Accent3 3 4" xfId="21527" xr:uid="{10F5DAF9-2062-4B01-9DD2-6CD69E52A69B}"/>
    <cellStyle name="Accent3 4" xfId="557" xr:uid="{00000000-0005-0000-0000-00002A020000}"/>
    <cellStyle name="Accent3 4 2" xfId="558" xr:uid="{00000000-0005-0000-0000-00002B020000}"/>
    <cellStyle name="Accent3 4 2 2" xfId="21531" xr:uid="{78073ED6-5CAA-4EA1-8EC8-E9166F4081EA}"/>
    <cellStyle name="Accent3 4 3" xfId="559" xr:uid="{00000000-0005-0000-0000-00002C020000}"/>
    <cellStyle name="Accent3 4 3 2" xfId="21532" xr:uid="{E7F2EE1F-D0C6-48D6-86A1-E9D55DFD0B92}"/>
    <cellStyle name="Accent3 4 4" xfId="21530" xr:uid="{C6FBDB89-660E-47DB-A2BD-54AF79694FDB}"/>
    <cellStyle name="Accent3 5" xfId="560" xr:uid="{00000000-0005-0000-0000-00002D020000}"/>
    <cellStyle name="Accent3 5 2" xfId="561" xr:uid="{00000000-0005-0000-0000-00002E020000}"/>
    <cellStyle name="Accent3 5 2 2" xfId="21534" xr:uid="{D47570F7-CA88-42C2-A4E0-0F81D2FB2F8C}"/>
    <cellStyle name="Accent3 5 3" xfId="562" xr:uid="{00000000-0005-0000-0000-00002F020000}"/>
    <cellStyle name="Accent3 5 3 2" xfId="21535" xr:uid="{140B5742-EAAC-45FC-9058-D4406A38686D}"/>
    <cellStyle name="Accent3 5 4" xfId="21533" xr:uid="{4C0F9A0D-CC4D-4CBF-827C-B1712F8F4CA7}"/>
    <cellStyle name="Accent3 6" xfId="563" xr:uid="{00000000-0005-0000-0000-000030020000}"/>
    <cellStyle name="Accent3 6 2" xfId="564" xr:uid="{00000000-0005-0000-0000-000031020000}"/>
    <cellStyle name="Accent3 6 2 2" xfId="21537" xr:uid="{3C79C4F9-D47F-4310-987B-E019EC9580E6}"/>
    <cellStyle name="Accent3 6 3" xfId="565" xr:uid="{00000000-0005-0000-0000-000032020000}"/>
    <cellStyle name="Accent3 6 3 2" xfId="21538" xr:uid="{3B4C1879-DA18-43D5-B4A7-A08CFE948600}"/>
    <cellStyle name="Accent3 6 4" xfId="21536" xr:uid="{CCFE1FE1-530F-4793-939B-F3ED948CACB5}"/>
    <cellStyle name="Accent3 7" xfId="566" xr:uid="{00000000-0005-0000-0000-000033020000}"/>
    <cellStyle name="Accent3 7 2" xfId="21539" xr:uid="{4E1459A9-778A-4D89-85FE-730EEBE4824C}"/>
    <cellStyle name="Accent3 8" xfId="567" xr:uid="{00000000-0005-0000-0000-000034020000}"/>
    <cellStyle name="Accent3 8 2" xfId="21540" xr:uid="{97BA4D0A-AE53-4433-8537-A24923BF17A4}"/>
    <cellStyle name="Accent3 9" xfId="568" xr:uid="{00000000-0005-0000-0000-000035020000}"/>
    <cellStyle name="Accent3 9 2" xfId="21541" xr:uid="{435D8060-82ED-4527-8236-C992D0DDA21C}"/>
    <cellStyle name="Accent4 - 20%" xfId="569" xr:uid="{00000000-0005-0000-0000-000036020000}"/>
    <cellStyle name="Accent4 - 20% 2" xfId="21542" xr:uid="{C892026F-7C6A-404D-AFFD-923E27A09756}"/>
    <cellStyle name="Accent4 - 40%" xfId="570" xr:uid="{00000000-0005-0000-0000-000037020000}"/>
    <cellStyle name="Accent4 - 40% 2" xfId="21543" xr:uid="{80FFE831-C456-4A12-A25C-062EE1D6C757}"/>
    <cellStyle name="Accent4 - 60%" xfId="571" xr:uid="{00000000-0005-0000-0000-000038020000}"/>
    <cellStyle name="Accent4 - 60% 2" xfId="21544" xr:uid="{5F32AE59-CC48-4D86-A101-0312722A1669}"/>
    <cellStyle name="Accent4 2" xfId="572" xr:uid="{00000000-0005-0000-0000-000039020000}"/>
    <cellStyle name="Accent4 2 10" xfId="573" xr:uid="{00000000-0005-0000-0000-00003A020000}"/>
    <cellStyle name="Accent4 2 10 2" xfId="21546" xr:uid="{270EE6CA-0134-4E97-869E-98E22F053708}"/>
    <cellStyle name="Accent4 2 11" xfId="574" xr:uid="{00000000-0005-0000-0000-00003B020000}"/>
    <cellStyle name="Accent4 2 11 2" xfId="21547" xr:uid="{E4BD5EFD-48D1-4C6B-A981-E24A6796E643}"/>
    <cellStyle name="Accent4 2 12" xfId="575" xr:uid="{00000000-0005-0000-0000-00003C020000}"/>
    <cellStyle name="Accent4 2 12 2" xfId="21548" xr:uid="{385A8C44-459F-4C9E-8AD3-C0254520C227}"/>
    <cellStyle name="Accent4 2 13" xfId="21545" xr:uid="{685118F8-D6C8-41AA-9F35-49CDE776EEB0}"/>
    <cellStyle name="Accent4 2 2" xfId="576" xr:uid="{00000000-0005-0000-0000-00003D020000}"/>
    <cellStyle name="Accent4 2 2 2" xfId="577" xr:uid="{00000000-0005-0000-0000-00003E020000}"/>
    <cellStyle name="Accent4 2 2 2 2" xfId="21550" xr:uid="{D2FC628F-0324-4560-9A0D-39FB03C9BC6F}"/>
    <cellStyle name="Accent4 2 2 3" xfId="21549" xr:uid="{7378E62D-99DF-417D-8AB2-F5ED5E387685}"/>
    <cellStyle name="Accent4 2 3" xfId="578" xr:uid="{00000000-0005-0000-0000-00003F020000}"/>
    <cellStyle name="Accent4 2 3 2" xfId="21551" xr:uid="{59648723-BE21-46FE-B3F5-58D10A753AFD}"/>
    <cellStyle name="Accent4 2 4" xfId="579" xr:uid="{00000000-0005-0000-0000-000040020000}"/>
    <cellStyle name="Accent4 2 4 2" xfId="21552" xr:uid="{8DA0FA38-AA75-4FEC-A133-1C5FA6C3B03C}"/>
    <cellStyle name="Accent4 2 5" xfId="580" xr:uid="{00000000-0005-0000-0000-000041020000}"/>
    <cellStyle name="Accent4 2 5 2" xfId="21553" xr:uid="{818BE5AE-1FD0-415D-8AB4-78B805C52C46}"/>
    <cellStyle name="Accent4 2 6" xfId="581" xr:uid="{00000000-0005-0000-0000-000042020000}"/>
    <cellStyle name="Accent4 2 6 2" xfId="21554" xr:uid="{5695CE52-7FD5-4D92-BDD8-032C8576A6AD}"/>
    <cellStyle name="Accent4 2 7" xfId="582" xr:uid="{00000000-0005-0000-0000-000043020000}"/>
    <cellStyle name="Accent4 2 7 2" xfId="21555" xr:uid="{3A935F4B-E6D1-4164-9755-B770C874278B}"/>
    <cellStyle name="Accent4 2 8" xfId="583" xr:uid="{00000000-0005-0000-0000-000044020000}"/>
    <cellStyle name="Accent4 2 8 2" xfId="21556" xr:uid="{F5FAF17E-7E5F-4E39-A0AA-5E98E79A3022}"/>
    <cellStyle name="Accent4 2 9" xfId="584" xr:uid="{00000000-0005-0000-0000-000045020000}"/>
    <cellStyle name="Accent4 2 9 2" xfId="21557" xr:uid="{84B98C48-68BE-43ED-923D-E78D5A70E096}"/>
    <cellStyle name="Accent4 3" xfId="585" xr:uid="{00000000-0005-0000-0000-000046020000}"/>
    <cellStyle name="Accent4 3 2" xfId="586" xr:uid="{00000000-0005-0000-0000-000047020000}"/>
    <cellStyle name="Accent4 3 2 2" xfId="21559" xr:uid="{DDBBBEDF-3DD1-4EE9-9DFD-C0325BBB391A}"/>
    <cellStyle name="Accent4 3 3" xfId="587" xr:uid="{00000000-0005-0000-0000-000048020000}"/>
    <cellStyle name="Accent4 3 3 2" xfId="21560" xr:uid="{227240A7-D378-4F56-BCC6-BEF005114AFE}"/>
    <cellStyle name="Accent4 3 4" xfId="21558" xr:uid="{9E994FD3-D7EC-44C0-B994-F788B80F4708}"/>
    <cellStyle name="Accent4 4" xfId="588" xr:uid="{00000000-0005-0000-0000-000049020000}"/>
    <cellStyle name="Accent4 4 2" xfId="589" xr:uid="{00000000-0005-0000-0000-00004A020000}"/>
    <cellStyle name="Accent4 4 2 2" xfId="21562" xr:uid="{684190E9-0F08-430D-BFF2-010F59299F43}"/>
    <cellStyle name="Accent4 4 3" xfId="590" xr:uid="{00000000-0005-0000-0000-00004B020000}"/>
    <cellStyle name="Accent4 4 3 2" xfId="21563" xr:uid="{B3922364-6ECA-404B-8C6C-ECD7B79CF389}"/>
    <cellStyle name="Accent4 4 4" xfId="21561" xr:uid="{78CE2822-7901-41A2-A2C0-2111864E07C4}"/>
    <cellStyle name="Accent4 5" xfId="591" xr:uid="{00000000-0005-0000-0000-00004C020000}"/>
    <cellStyle name="Accent4 5 2" xfId="592" xr:uid="{00000000-0005-0000-0000-00004D020000}"/>
    <cellStyle name="Accent4 5 2 2" xfId="21565" xr:uid="{E855149F-9F2E-4C50-98BB-DB4C1BE838D1}"/>
    <cellStyle name="Accent4 5 3" xfId="593" xr:uid="{00000000-0005-0000-0000-00004E020000}"/>
    <cellStyle name="Accent4 5 3 2" xfId="21566" xr:uid="{EEBCB190-F3D6-4579-93BB-F58B05D830F4}"/>
    <cellStyle name="Accent4 5 4" xfId="21564" xr:uid="{8B0DE094-68CE-45B2-B544-36763307DB1A}"/>
    <cellStyle name="Accent4 6" xfId="594" xr:uid="{00000000-0005-0000-0000-00004F020000}"/>
    <cellStyle name="Accent4 6 2" xfId="595" xr:uid="{00000000-0005-0000-0000-000050020000}"/>
    <cellStyle name="Accent4 6 2 2" xfId="21568" xr:uid="{93049B2B-88FC-446F-B812-1C77533320F4}"/>
    <cellStyle name="Accent4 6 3" xfId="596" xr:uid="{00000000-0005-0000-0000-000051020000}"/>
    <cellStyle name="Accent4 6 3 2" xfId="21569" xr:uid="{E3C6D975-C3FB-4FCD-8D56-656F2E6C6D16}"/>
    <cellStyle name="Accent4 6 4" xfId="21567" xr:uid="{58C24984-CE0C-479B-A47D-9B08486A5C9B}"/>
    <cellStyle name="Accent4 7" xfId="597" xr:uid="{00000000-0005-0000-0000-000052020000}"/>
    <cellStyle name="Accent4 7 2" xfId="21570" xr:uid="{6F5E64FA-8EBB-4B44-88F4-49462DE08B9A}"/>
    <cellStyle name="Accent4 8" xfId="598" xr:uid="{00000000-0005-0000-0000-000053020000}"/>
    <cellStyle name="Accent4 8 2" xfId="21571" xr:uid="{5EF450B2-CAE2-4894-814D-3604CDA1BDFD}"/>
    <cellStyle name="Accent4 9" xfId="599" xr:uid="{00000000-0005-0000-0000-000054020000}"/>
    <cellStyle name="Accent4 9 2" xfId="21572" xr:uid="{4905EAD1-03D3-4DCA-B95D-523A309A26FD}"/>
    <cellStyle name="Accent5 - 20%" xfId="600" xr:uid="{00000000-0005-0000-0000-000055020000}"/>
    <cellStyle name="Accent5 - 20% 2" xfId="21573" xr:uid="{FE52F512-8365-4096-A130-6E551E683D01}"/>
    <cellStyle name="Accent5 - 40%" xfId="601" xr:uid="{00000000-0005-0000-0000-000056020000}"/>
    <cellStyle name="Accent5 - 40% 2" xfId="21574" xr:uid="{E6869BF4-CB0E-4FEC-ADC3-0CDD6E63CE5B}"/>
    <cellStyle name="Accent5 - 60%" xfId="602" xr:uid="{00000000-0005-0000-0000-000057020000}"/>
    <cellStyle name="Accent5 - 60% 2" xfId="21575" xr:uid="{323441AB-3CE6-4E6A-B7AB-A75F6305F80C}"/>
    <cellStyle name="Accent5 2" xfId="603" xr:uid="{00000000-0005-0000-0000-000058020000}"/>
    <cellStyle name="Accent5 2 10" xfId="604" xr:uid="{00000000-0005-0000-0000-000059020000}"/>
    <cellStyle name="Accent5 2 10 2" xfId="21577" xr:uid="{B5E6D306-F5BE-490E-8675-8BB201965DE4}"/>
    <cellStyle name="Accent5 2 11" xfId="605" xr:uid="{00000000-0005-0000-0000-00005A020000}"/>
    <cellStyle name="Accent5 2 11 2" xfId="21578" xr:uid="{BF9EB13A-0652-48A0-92B4-834969569FEC}"/>
    <cellStyle name="Accent5 2 12" xfId="606" xr:uid="{00000000-0005-0000-0000-00005B020000}"/>
    <cellStyle name="Accent5 2 12 2" xfId="21579" xr:uid="{C251FF48-215D-44F3-A0C2-2DAF5657E41D}"/>
    <cellStyle name="Accent5 2 13" xfId="21576" xr:uid="{7209128D-2634-4CE0-ABEB-D4C03C9F43EF}"/>
    <cellStyle name="Accent5 2 2" xfId="607" xr:uid="{00000000-0005-0000-0000-00005C020000}"/>
    <cellStyle name="Accent5 2 2 2" xfId="608" xr:uid="{00000000-0005-0000-0000-00005D020000}"/>
    <cellStyle name="Accent5 2 2 2 2" xfId="21581" xr:uid="{D050AEB7-B258-49AF-8F9F-143869BDFBA1}"/>
    <cellStyle name="Accent5 2 2 3" xfId="21580" xr:uid="{0593B013-4D9D-4B1C-9041-78D225D33DB1}"/>
    <cellStyle name="Accent5 2 3" xfId="609" xr:uid="{00000000-0005-0000-0000-00005E020000}"/>
    <cellStyle name="Accent5 2 3 2" xfId="21582" xr:uid="{BAFB3B05-578F-4021-B568-3B376F4C6BCC}"/>
    <cellStyle name="Accent5 2 4" xfId="610" xr:uid="{00000000-0005-0000-0000-00005F020000}"/>
    <cellStyle name="Accent5 2 4 2" xfId="21583" xr:uid="{61E50F62-DF6D-49E7-9547-683EF1485788}"/>
    <cellStyle name="Accent5 2 5" xfId="611" xr:uid="{00000000-0005-0000-0000-000060020000}"/>
    <cellStyle name="Accent5 2 5 2" xfId="21584" xr:uid="{E0DE1888-BF60-4CBB-BD8A-50EB5BBEF781}"/>
    <cellStyle name="Accent5 2 6" xfId="612" xr:uid="{00000000-0005-0000-0000-000061020000}"/>
    <cellStyle name="Accent5 2 6 2" xfId="21585" xr:uid="{844E4F68-9C34-4A48-84CA-682D36F6E7E8}"/>
    <cellStyle name="Accent5 2 7" xfId="613" xr:uid="{00000000-0005-0000-0000-000062020000}"/>
    <cellStyle name="Accent5 2 7 2" xfId="21586" xr:uid="{4C659F5A-33F8-49C2-B1A2-5B7A307B05DC}"/>
    <cellStyle name="Accent5 2 8" xfId="614" xr:uid="{00000000-0005-0000-0000-000063020000}"/>
    <cellStyle name="Accent5 2 8 2" xfId="21587" xr:uid="{80F14651-0C03-47BA-843D-DD2CD85DF5B2}"/>
    <cellStyle name="Accent5 2 9" xfId="615" xr:uid="{00000000-0005-0000-0000-000064020000}"/>
    <cellStyle name="Accent5 2 9 2" xfId="21588" xr:uid="{90769421-56F1-4345-9BA5-68C6EB6F0F3E}"/>
    <cellStyle name="Accent5 3" xfId="616" xr:uid="{00000000-0005-0000-0000-000065020000}"/>
    <cellStyle name="Accent5 3 2" xfId="617" xr:uid="{00000000-0005-0000-0000-000066020000}"/>
    <cellStyle name="Accent5 3 2 2" xfId="21590" xr:uid="{1FF54FF7-976C-4AA0-A059-7E1F0F5FF514}"/>
    <cellStyle name="Accent5 3 3" xfId="618" xr:uid="{00000000-0005-0000-0000-000067020000}"/>
    <cellStyle name="Accent5 3 3 2" xfId="21591" xr:uid="{D5D5E812-8D92-4DBE-921C-C70E991E0A7B}"/>
    <cellStyle name="Accent5 3 4" xfId="21589" xr:uid="{0DB752C8-06DF-4DA0-A613-B8FEA54DB819}"/>
    <cellStyle name="Accent5 4" xfId="619" xr:uid="{00000000-0005-0000-0000-000068020000}"/>
    <cellStyle name="Accent5 4 2" xfId="620" xr:uid="{00000000-0005-0000-0000-000069020000}"/>
    <cellStyle name="Accent5 4 2 2" xfId="21593" xr:uid="{D26A8F33-C7CE-4EEC-A934-91392CF23685}"/>
    <cellStyle name="Accent5 4 3" xfId="621" xr:uid="{00000000-0005-0000-0000-00006A020000}"/>
    <cellStyle name="Accent5 4 3 2" xfId="21594" xr:uid="{1CF62726-41CA-41CD-837E-7B1365E76A9E}"/>
    <cellStyle name="Accent5 4 4" xfId="21592" xr:uid="{414D38C5-8C41-41AA-B56C-72BCD851325E}"/>
    <cellStyle name="Accent5 5" xfId="622" xr:uid="{00000000-0005-0000-0000-00006B020000}"/>
    <cellStyle name="Accent5 5 2" xfId="623" xr:uid="{00000000-0005-0000-0000-00006C020000}"/>
    <cellStyle name="Accent5 5 2 2" xfId="21596" xr:uid="{D69F0ACB-EED9-48DB-BE7E-B10B4CB0446C}"/>
    <cellStyle name="Accent5 5 3" xfId="624" xr:uid="{00000000-0005-0000-0000-00006D020000}"/>
    <cellStyle name="Accent5 5 3 2" xfId="21597" xr:uid="{A8B2656C-7DE6-4469-B807-187B351D934E}"/>
    <cellStyle name="Accent5 5 4" xfId="21595" xr:uid="{0DC36D8B-C0B3-4BEB-A71D-93A633A889DF}"/>
    <cellStyle name="Accent5 6" xfId="625" xr:uid="{00000000-0005-0000-0000-00006E020000}"/>
    <cellStyle name="Accent5 6 2" xfId="626" xr:uid="{00000000-0005-0000-0000-00006F020000}"/>
    <cellStyle name="Accent5 6 2 2" xfId="21599" xr:uid="{95A47709-56E7-420E-8FB5-FB47714AC7FD}"/>
    <cellStyle name="Accent5 6 3" xfId="627" xr:uid="{00000000-0005-0000-0000-000070020000}"/>
    <cellStyle name="Accent5 6 3 2" xfId="21600" xr:uid="{26E6DA14-7363-4172-95A8-9E1AA8C62C7B}"/>
    <cellStyle name="Accent5 6 4" xfId="21598" xr:uid="{CCB41D8B-A989-4A5D-8617-3B3AA6DF63F0}"/>
    <cellStyle name="Accent5 7" xfId="628" xr:uid="{00000000-0005-0000-0000-000071020000}"/>
    <cellStyle name="Accent5 7 2" xfId="21601" xr:uid="{AF8C3182-B597-4FAF-ABA1-FCE9F1660CD1}"/>
    <cellStyle name="Accent5 8" xfId="629" xr:uid="{00000000-0005-0000-0000-000072020000}"/>
    <cellStyle name="Accent5 8 2" xfId="21602" xr:uid="{3455A08F-B2BA-44A0-BB7F-64817B374E51}"/>
    <cellStyle name="Accent5 9" xfId="630" xr:uid="{00000000-0005-0000-0000-000073020000}"/>
    <cellStyle name="Accent5 9 2" xfId="21603" xr:uid="{47703B55-3787-4512-9E43-7A6E5E8526A8}"/>
    <cellStyle name="Accent6 - 20%" xfId="631" xr:uid="{00000000-0005-0000-0000-000074020000}"/>
    <cellStyle name="Accent6 - 20% 2" xfId="21604" xr:uid="{022275F4-3F59-40FF-A228-BD609727931C}"/>
    <cellStyle name="Accent6 - 40%" xfId="632" xr:uid="{00000000-0005-0000-0000-000075020000}"/>
    <cellStyle name="Accent6 - 40% 2" xfId="21605" xr:uid="{FB169D63-0156-4630-A196-200A8A843690}"/>
    <cellStyle name="Accent6 - 60%" xfId="633" xr:uid="{00000000-0005-0000-0000-000076020000}"/>
    <cellStyle name="Accent6 - 60% 2" xfId="21606" xr:uid="{0D189BB8-94EF-4AC6-8DAE-5F2C4E558F73}"/>
    <cellStyle name="Accent6 2" xfId="634" xr:uid="{00000000-0005-0000-0000-000077020000}"/>
    <cellStyle name="Accent6 2 10" xfId="635" xr:uid="{00000000-0005-0000-0000-000078020000}"/>
    <cellStyle name="Accent6 2 10 2" xfId="21608" xr:uid="{B0BA8185-FC97-4749-A273-F9F80FE0C815}"/>
    <cellStyle name="Accent6 2 11" xfId="636" xr:uid="{00000000-0005-0000-0000-000079020000}"/>
    <cellStyle name="Accent6 2 11 2" xfId="21609" xr:uid="{9428A59F-21BC-4811-89BE-545BF2FFB6B7}"/>
    <cellStyle name="Accent6 2 12" xfId="637" xr:uid="{00000000-0005-0000-0000-00007A020000}"/>
    <cellStyle name="Accent6 2 12 2" xfId="21610" xr:uid="{4EFB5074-1237-4DB5-82A4-3FBD118D86A8}"/>
    <cellStyle name="Accent6 2 13" xfId="21607" xr:uid="{5C017614-32D9-410F-95B2-B61E8C23EEDA}"/>
    <cellStyle name="Accent6 2 2" xfId="638" xr:uid="{00000000-0005-0000-0000-00007B020000}"/>
    <cellStyle name="Accent6 2 2 2" xfId="639" xr:uid="{00000000-0005-0000-0000-00007C020000}"/>
    <cellStyle name="Accent6 2 2 2 2" xfId="21612" xr:uid="{D2535672-4BC0-4050-9DDF-C1093DA41B29}"/>
    <cellStyle name="Accent6 2 2 3" xfId="21611" xr:uid="{5B393958-434E-4E54-B259-D3B28474E155}"/>
    <cellStyle name="Accent6 2 3" xfId="640" xr:uid="{00000000-0005-0000-0000-00007D020000}"/>
    <cellStyle name="Accent6 2 3 2" xfId="21613" xr:uid="{71AA9629-BF60-48AB-8BA8-1FBE82F2F385}"/>
    <cellStyle name="Accent6 2 4" xfId="641" xr:uid="{00000000-0005-0000-0000-00007E020000}"/>
    <cellStyle name="Accent6 2 4 2" xfId="21614" xr:uid="{60CC08DD-8555-4CC7-A28D-56B83615701B}"/>
    <cellStyle name="Accent6 2 5" xfId="642" xr:uid="{00000000-0005-0000-0000-00007F020000}"/>
    <cellStyle name="Accent6 2 5 2" xfId="21615" xr:uid="{0CD52523-7CEB-4507-B759-5EE273702268}"/>
    <cellStyle name="Accent6 2 6" xfId="643" xr:uid="{00000000-0005-0000-0000-000080020000}"/>
    <cellStyle name="Accent6 2 6 2" xfId="21616" xr:uid="{D78FBFEC-F007-458E-BF23-158FB8940F76}"/>
    <cellStyle name="Accent6 2 7" xfId="644" xr:uid="{00000000-0005-0000-0000-000081020000}"/>
    <cellStyle name="Accent6 2 7 2" xfId="21617" xr:uid="{24D31D93-B0CF-42DA-A412-FE02C1C2E186}"/>
    <cellStyle name="Accent6 2 8" xfId="645" xr:uid="{00000000-0005-0000-0000-000082020000}"/>
    <cellStyle name="Accent6 2 8 2" xfId="21618" xr:uid="{1600EB61-8F18-4CEC-B98A-A1CA422ACA49}"/>
    <cellStyle name="Accent6 2 9" xfId="646" xr:uid="{00000000-0005-0000-0000-000083020000}"/>
    <cellStyle name="Accent6 2 9 2" xfId="21619" xr:uid="{80639CC2-BA73-4BB1-AEDB-3FE3D31D5983}"/>
    <cellStyle name="Accent6 3" xfId="647" xr:uid="{00000000-0005-0000-0000-000084020000}"/>
    <cellStyle name="Accent6 3 2" xfId="648" xr:uid="{00000000-0005-0000-0000-000085020000}"/>
    <cellStyle name="Accent6 3 2 2" xfId="21621" xr:uid="{9C8A8180-FCC8-4C59-BC4F-9B6150E004DD}"/>
    <cellStyle name="Accent6 3 3" xfId="649" xr:uid="{00000000-0005-0000-0000-000086020000}"/>
    <cellStyle name="Accent6 3 3 2" xfId="21622" xr:uid="{1DB340B1-6F39-4EA3-A001-4166847FD534}"/>
    <cellStyle name="Accent6 3 4" xfId="21620" xr:uid="{0548C0F6-EB5D-452F-AFE0-122AE674DE3E}"/>
    <cellStyle name="Accent6 4" xfId="650" xr:uid="{00000000-0005-0000-0000-000087020000}"/>
    <cellStyle name="Accent6 4 2" xfId="651" xr:uid="{00000000-0005-0000-0000-000088020000}"/>
    <cellStyle name="Accent6 4 2 2" xfId="21624" xr:uid="{BC2B882C-0276-40BF-94C3-F25E8D201E2E}"/>
    <cellStyle name="Accent6 4 3" xfId="652" xr:uid="{00000000-0005-0000-0000-000089020000}"/>
    <cellStyle name="Accent6 4 3 2" xfId="21625" xr:uid="{B362D244-7410-4280-9882-7C51AD486815}"/>
    <cellStyle name="Accent6 4 4" xfId="21623" xr:uid="{33CA641F-B0B1-4374-A9E9-6C361724CEF9}"/>
    <cellStyle name="Accent6 5" xfId="653" xr:uid="{00000000-0005-0000-0000-00008A020000}"/>
    <cellStyle name="Accent6 5 2" xfId="654" xr:uid="{00000000-0005-0000-0000-00008B020000}"/>
    <cellStyle name="Accent6 5 2 2" xfId="21627" xr:uid="{4373F5B4-CD1C-4712-8D92-FB30652C2175}"/>
    <cellStyle name="Accent6 5 3" xfId="655" xr:uid="{00000000-0005-0000-0000-00008C020000}"/>
    <cellStyle name="Accent6 5 3 2" xfId="21628" xr:uid="{F46F9D4A-0995-4E70-8C7C-F2F08641744F}"/>
    <cellStyle name="Accent6 5 4" xfId="21626" xr:uid="{BCB75835-9774-4024-8E31-7F3943BAF3F2}"/>
    <cellStyle name="Accent6 6" xfId="656" xr:uid="{00000000-0005-0000-0000-00008D020000}"/>
    <cellStyle name="Accent6 6 2" xfId="657" xr:uid="{00000000-0005-0000-0000-00008E020000}"/>
    <cellStyle name="Accent6 6 2 2" xfId="21630" xr:uid="{21B6DE99-2EB4-429A-9042-F737D233180E}"/>
    <cellStyle name="Accent6 6 3" xfId="658" xr:uid="{00000000-0005-0000-0000-00008F020000}"/>
    <cellStyle name="Accent6 6 3 2" xfId="21631" xr:uid="{8546B50D-5AAB-4568-8E03-F57C78EAF271}"/>
    <cellStyle name="Accent6 6 4" xfId="21629" xr:uid="{037FADB2-2A4E-4A7F-9385-EACA4684B19B}"/>
    <cellStyle name="Accent6 7" xfId="659" xr:uid="{00000000-0005-0000-0000-000090020000}"/>
    <cellStyle name="Accent6 7 2" xfId="21632" xr:uid="{6418CD0C-A5AE-40AC-B7EA-06869B6B7245}"/>
    <cellStyle name="Accent6 8" xfId="660" xr:uid="{00000000-0005-0000-0000-000091020000}"/>
    <cellStyle name="Accent6 8 2" xfId="21633" xr:uid="{6DF16BE9-80B7-449D-8B10-8253AC96FAF1}"/>
    <cellStyle name="Accent6 9" xfId="661" xr:uid="{00000000-0005-0000-0000-000092020000}"/>
    <cellStyle name="Accent6 9 2" xfId="21634" xr:uid="{2176910A-C329-4365-B6C4-3DBEC5008E70}"/>
    <cellStyle name="Bad 2" xfId="662" xr:uid="{00000000-0005-0000-0000-000093020000}"/>
    <cellStyle name="Bad 2 10" xfId="663" xr:uid="{00000000-0005-0000-0000-000094020000}"/>
    <cellStyle name="Bad 2 10 2" xfId="21636" xr:uid="{D87833B8-C37B-441E-BDA5-444C3DE2656F}"/>
    <cellStyle name="Bad 2 11" xfId="664" xr:uid="{00000000-0005-0000-0000-000095020000}"/>
    <cellStyle name="Bad 2 11 2" xfId="21637" xr:uid="{C1D04549-37E1-4C17-8586-AB5AFD97C399}"/>
    <cellStyle name="Bad 2 12" xfId="665" xr:uid="{00000000-0005-0000-0000-000096020000}"/>
    <cellStyle name="Bad 2 12 2" xfId="21638" xr:uid="{26C67F94-6A0D-4AB9-B16A-67A0A81A8F71}"/>
    <cellStyle name="Bad 2 13" xfId="21635" xr:uid="{AF144070-636D-4349-9C5F-8FA8BAEC8F9D}"/>
    <cellStyle name="Bad 2 2" xfId="666" xr:uid="{00000000-0005-0000-0000-000097020000}"/>
    <cellStyle name="Bad 2 2 2" xfId="667" xr:uid="{00000000-0005-0000-0000-000098020000}"/>
    <cellStyle name="Bad 2 2 2 2" xfId="21640" xr:uid="{4B6352E4-0859-4755-9C56-5926151D4789}"/>
    <cellStyle name="Bad 2 2 3" xfId="21639" xr:uid="{3D9716E3-75CF-4B82-8B23-69A73108A3EA}"/>
    <cellStyle name="Bad 2 3" xfId="668" xr:uid="{00000000-0005-0000-0000-000099020000}"/>
    <cellStyle name="Bad 2 3 2" xfId="21641" xr:uid="{FF665F91-660E-4725-A530-3F70F5F3A19D}"/>
    <cellStyle name="Bad 2 4" xfId="669" xr:uid="{00000000-0005-0000-0000-00009A020000}"/>
    <cellStyle name="Bad 2 4 2" xfId="21642" xr:uid="{70862EA0-A490-42BC-894E-7E8F20899118}"/>
    <cellStyle name="Bad 2 5" xfId="670" xr:uid="{00000000-0005-0000-0000-00009B020000}"/>
    <cellStyle name="Bad 2 5 2" xfId="21643" xr:uid="{6854D741-48AB-4DA2-941C-2F7292F796C1}"/>
    <cellStyle name="Bad 2 6" xfId="671" xr:uid="{00000000-0005-0000-0000-00009C020000}"/>
    <cellStyle name="Bad 2 6 2" xfId="21644" xr:uid="{E6DC0E80-5230-48CF-9DF2-57713021DDDF}"/>
    <cellStyle name="Bad 2 7" xfId="672" xr:uid="{00000000-0005-0000-0000-00009D020000}"/>
    <cellStyle name="Bad 2 7 2" xfId="21645" xr:uid="{79442572-A943-4103-921A-20F13325827E}"/>
    <cellStyle name="Bad 2 8" xfId="673" xr:uid="{00000000-0005-0000-0000-00009E020000}"/>
    <cellStyle name="Bad 2 8 2" xfId="21646" xr:uid="{2819161A-10C5-451C-ABB3-A8B6C7335FA9}"/>
    <cellStyle name="Bad 2 9" xfId="674" xr:uid="{00000000-0005-0000-0000-00009F020000}"/>
    <cellStyle name="Bad 2 9 2" xfId="21647" xr:uid="{EDD71C04-A3D0-42AC-A837-DA9B644910C4}"/>
    <cellStyle name="Bad 3" xfId="675" xr:uid="{00000000-0005-0000-0000-0000A0020000}"/>
    <cellStyle name="Bad 3 2" xfId="676" xr:uid="{00000000-0005-0000-0000-0000A1020000}"/>
    <cellStyle name="Bad 3 2 2" xfId="21649" xr:uid="{5285CACA-4842-4421-A2E5-98C8618A57EF}"/>
    <cellStyle name="Bad 3 3" xfId="677" xr:uid="{00000000-0005-0000-0000-0000A2020000}"/>
    <cellStyle name="Bad 3 3 2" xfId="21650" xr:uid="{9FA5CD75-F9D2-4259-B4C5-023F7AA3299D}"/>
    <cellStyle name="Bad 3 4" xfId="21648" xr:uid="{4D6300F1-258B-40E3-9E11-59FD9A735930}"/>
    <cellStyle name="Bad 4" xfId="678" xr:uid="{00000000-0005-0000-0000-0000A3020000}"/>
    <cellStyle name="Bad 4 2" xfId="679" xr:uid="{00000000-0005-0000-0000-0000A4020000}"/>
    <cellStyle name="Bad 4 2 2" xfId="21652" xr:uid="{2F2F62EF-B1B4-437D-AD08-200A048E17E9}"/>
    <cellStyle name="Bad 4 3" xfId="680" xr:uid="{00000000-0005-0000-0000-0000A5020000}"/>
    <cellStyle name="Bad 4 3 2" xfId="21653" xr:uid="{6FF03829-D26E-415E-9622-CFA6435CF8AF}"/>
    <cellStyle name="Bad 4 4" xfId="21651" xr:uid="{466F4C12-762E-49C0-A829-B7E8DC1110D0}"/>
    <cellStyle name="Bad 5" xfId="681" xr:uid="{00000000-0005-0000-0000-0000A6020000}"/>
    <cellStyle name="Bad 5 2" xfId="682" xr:uid="{00000000-0005-0000-0000-0000A7020000}"/>
    <cellStyle name="Bad 5 2 2" xfId="21655" xr:uid="{578DAB1D-A127-4D91-A79E-C8EEDDBA8D8F}"/>
    <cellStyle name="Bad 5 3" xfId="683" xr:uid="{00000000-0005-0000-0000-0000A8020000}"/>
    <cellStyle name="Bad 5 3 2" xfId="21656" xr:uid="{8E995A42-6D4E-40DA-8D60-7D27A97234C5}"/>
    <cellStyle name="Bad 5 4" xfId="21654" xr:uid="{E5FF601B-E432-485F-82A9-96E4E4A91541}"/>
    <cellStyle name="Bad 6" xfId="684" xr:uid="{00000000-0005-0000-0000-0000A9020000}"/>
    <cellStyle name="Bad 6 2" xfId="685" xr:uid="{00000000-0005-0000-0000-0000AA020000}"/>
    <cellStyle name="Bad 6 2 2" xfId="21658" xr:uid="{B1CFFB7F-3037-4CDC-9A05-898C8962FF31}"/>
    <cellStyle name="Bad 6 3" xfId="686" xr:uid="{00000000-0005-0000-0000-0000AB020000}"/>
    <cellStyle name="Bad 6 3 2" xfId="21659" xr:uid="{310BB688-CD4E-48B9-A741-9F5562E2E3FD}"/>
    <cellStyle name="Bad 6 4" xfId="21657" xr:uid="{6142883B-ABC7-4AB7-B530-C271E6A7CFB2}"/>
    <cellStyle name="Bad 7" xfId="687" xr:uid="{00000000-0005-0000-0000-0000AC020000}"/>
    <cellStyle name="Bad 7 2" xfId="21660" xr:uid="{870DE80B-494A-4092-8235-74144F3D6420}"/>
    <cellStyle name="Calc Currency (0)" xfId="688" xr:uid="{00000000-0005-0000-0000-0000AD020000}"/>
    <cellStyle name="Calc Currency (0) 10" xfId="689" xr:uid="{00000000-0005-0000-0000-0000AE020000}"/>
    <cellStyle name="Calc Currency (0) 10 2" xfId="21662" xr:uid="{3025542E-A6BD-4634-BC52-21844783E059}"/>
    <cellStyle name="Calc Currency (0) 11" xfId="690" xr:uid="{00000000-0005-0000-0000-0000AF020000}"/>
    <cellStyle name="Calc Currency (0) 11 2" xfId="21663" xr:uid="{A8A7DAB6-4B2E-4916-B88A-36CB84EF208F}"/>
    <cellStyle name="Calc Currency (0) 12" xfId="691" xr:uid="{00000000-0005-0000-0000-0000B0020000}"/>
    <cellStyle name="Calc Currency (0) 12 2" xfId="21664" xr:uid="{E2541335-FC81-4256-A42D-0C5ACD12C2C0}"/>
    <cellStyle name="Calc Currency (0) 13" xfId="21661" xr:uid="{89E94630-0776-440C-A82C-67DE3F5D3796}"/>
    <cellStyle name="Calc Currency (0) 2" xfId="692" xr:uid="{00000000-0005-0000-0000-0000B1020000}"/>
    <cellStyle name="Calc Currency (0) 2 2" xfId="21665" xr:uid="{8767D53A-9E5C-48FF-B34F-875C2DEFF04F}"/>
    <cellStyle name="Calc Currency (0) 3" xfId="693" xr:uid="{00000000-0005-0000-0000-0000B2020000}"/>
    <cellStyle name="Calc Currency (0) 3 2" xfId="21666" xr:uid="{1D7FF866-E17F-4A8D-A30A-72FC2BD95ED4}"/>
    <cellStyle name="Calc Currency (0) 4" xfId="694" xr:uid="{00000000-0005-0000-0000-0000B3020000}"/>
    <cellStyle name="Calc Currency (0) 4 2" xfId="21667" xr:uid="{CB29F3A3-8FA0-4DC2-B2EC-89F82EEBB668}"/>
    <cellStyle name="Calc Currency (0) 5" xfId="695" xr:uid="{00000000-0005-0000-0000-0000B4020000}"/>
    <cellStyle name="Calc Currency (0) 5 2" xfId="21668" xr:uid="{453A47D3-043F-49AA-9CA6-0D6AED131A03}"/>
    <cellStyle name="Calc Currency (0) 6" xfId="696" xr:uid="{00000000-0005-0000-0000-0000B5020000}"/>
    <cellStyle name="Calc Currency (0) 6 2" xfId="21669" xr:uid="{D2411971-2327-4252-83FB-F8F6D8F065B1}"/>
    <cellStyle name="Calc Currency (0) 7" xfId="697" xr:uid="{00000000-0005-0000-0000-0000B6020000}"/>
    <cellStyle name="Calc Currency (0) 7 2" xfId="21670" xr:uid="{7A43467E-C2C8-4CF6-9AB2-4EE0FF82EA72}"/>
    <cellStyle name="Calc Currency (0) 8" xfId="698" xr:uid="{00000000-0005-0000-0000-0000B7020000}"/>
    <cellStyle name="Calc Currency (0) 8 2" xfId="21671" xr:uid="{55FA9346-438E-4A53-ABCD-056B9B6EFBA6}"/>
    <cellStyle name="Calc Currency (0) 9" xfId="699" xr:uid="{00000000-0005-0000-0000-0000B8020000}"/>
    <cellStyle name="Calc Currency (0) 9 2" xfId="21672" xr:uid="{667454DA-E807-4D7E-A641-EC697E32DDE8}"/>
    <cellStyle name="Calc Currency (2)" xfId="700" xr:uid="{00000000-0005-0000-0000-0000B9020000}"/>
    <cellStyle name="Calc Currency (2) 2" xfId="21673" xr:uid="{77B2B986-EC19-4C05-BF32-390412B41CA2}"/>
    <cellStyle name="Calc Percent (0)" xfId="701" xr:uid="{00000000-0005-0000-0000-0000BA020000}"/>
    <cellStyle name="Calc Percent (0) 2" xfId="21674" xr:uid="{E77927D3-F053-4217-B059-FFE4313B02A9}"/>
    <cellStyle name="Calc Percent (1)" xfId="702" xr:uid="{00000000-0005-0000-0000-0000BB020000}"/>
    <cellStyle name="Calc Percent (1) 2" xfId="21675" xr:uid="{9F198DF4-22D7-440B-9327-9E0C4F11A492}"/>
    <cellStyle name="Calc Percent (2)" xfId="703" xr:uid="{00000000-0005-0000-0000-0000BC020000}"/>
    <cellStyle name="Calc Percent (2) 2" xfId="21676" xr:uid="{A536C685-D9C3-4D68-A794-F747F07877F8}"/>
    <cellStyle name="Calc Units (0)" xfId="704" xr:uid="{00000000-0005-0000-0000-0000BD020000}"/>
    <cellStyle name="Calc Units (0) 2" xfId="21677" xr:uid="{5306DC14-2E78-45A8-9DD8-FCDA47237633}"/>
    <cellStyle name="Calc Units (1)" xfId="705" xr:uid="{00000000-0005-0000-0000-0000BE020000}"/>
    <cellStyle name="Calc Units (1) 2" xfId="21678" xr:uid="{A32F4B1A-349A-45CC-9B9B-A280C0CF1B4C}"/>
    <cellStyle name="Calc Units (2)" xfId="706" xr:uid="{00000000-0005-0000-0000-0000BF020000}"/>
    <cellStyle name="Calc Units (2) 2" xfId="21679" xr:uid="{6D7C4E3F-3F77-4933-BEC1-F50C4F7C192E}"/>
    <cellStyle name="Calculation 2" xfId="707" xr:uid="{00000000-0005-0000-0000-0000C0020000}"/>
    <cellStyle name="Calculation 2 10" xfId="708" xr:uid="{00000000-0005-0000-0000-0000C1020000}"/>
    <cellStyle name="Calculation 2 10 2" xfId="709" xr:uid="{00000000-0005-0000-0000-0000C2020000}"/>
    <cellStyle name="Calculation 2 10 2 2" xfId="42344" xr:uid="{73609AE0-7D4F-401F-8B80-65F96FDAE9DF}"/>
    <cellStyle name="Calculation 2 10 2 3" xfId="21682" xr:uid="{1B898787-7FBB-47D9-BD00-19668AD58E90}"/>
    <cellStyle name="Calculation 2 10 3" xfId="710" xr:uid="{00000000-0005-0000-0000-0000C3020000}"/>
    <cellStyle name="Calculation 2 10 3 2" xfId="42343" xr:uid="{6728113E-B532-4089-805D-A41D99541EFC}"/>
    <cellStyle name="Calculation 2 10 3 3" xfId="21683" xr:uid="{11372899-61C8-40FF-BC95-187C190BCEFC}"/>
    <cellStyle name="Calculation 2 10 4" xfId="711" xr:uid="{00000000-0005-0000-0000-0000C4020000}"/>
    <cellStyle name="Calculation 2 10 4 2" xfId="42342" xr:uid="{32B9BB33-AB0A-4A8C-A68F-9CF2726A05CA}"/>
    <cellStyle name="Calculation 2 10 4 3" xfId="21684" xr:uid="{1829223A-6B8E-4A15-9A92-61C16E8F9DEF}"/>
    <cellStyle name="Calculation 2 10 5" xfId="712" xr:uid="{00000000-0005-0000-0000-0000C5020000}"/>
    <cellStyle name="Calculation 2 10 5 2" xfId="42341" xr:uid="{061147DE-675B-463C-B8FF-99C7DD0256D9}"/>
    <cellStyle name="Calculation 2 10 5 3" xfId="21685" xr:uid="{C8AE74A3-4933-4476-8EB6-1C2212FA1BEB}"/>
    <cellStyle name="Calculation 2 10 6" xfId="21681" xr:uid="{8F24852E-EDB3-4E7E-B0FD-D79903821A81}"/>
    <cellStyle name="Calculation 2 11" xfId="713" xr:uid="{00000000-0005-0000-0000-0000C6020000}"/>
    <cellStyle name="Calculation 2 11 2" xfId="714" xr:uid="{00000000-0005-0000-0000-0000C7020000}"/>
    <cellStyle name="Calculation 2 11 2 2" xfId="42339" xr:uid="{7495039E-705E-499B-BFF7-1F980045F4DE}"/>
    <cellStyle name="Calculation 2 11 2 3" xfId="21687" xr:uid="{BCA8B0FC-3409-4DD0-B0F6-D2E63F841C77}"/>
    <cellStyle name="Calculation 2 11 3" xfId="715" xr:uid="{00000000-0005-0000-0000-0000C8020000}"/>
    <cellStyle name="Calculation 2 11 3 2" xfId="42338" xr:uid="{84B94194-01D7-44BB-98C4-F528E388E08F}"/>
    <cellStyle name="Calculation 2 11 3 3" xfId="21688" xr:uid="{E607E38B-7CFB-42C3-A796-C287B3DB23A4}"/>
    <cellStyle name="Calculation 2 11 4" xfId="716" xr:uid="{00000000-0005-0000-0000-0000C9020000}"/>
    <cellStyle name="Calculation 2 11 4 2" xfId="42337" xr:uid="{919C4FA3-2319-443E-AACB-9678497160DE}"/>
    <cellStyle name="Calculation 2 11 4 3" xfId="21689" xr:uid="{F348B21C-85B1-48A8-8FA5-FC197C8489DC}"/>
    <cellStyle name="Calculation 2 11 5" xfId="717" xr:uid="{00000000-0005-0000-0000-0000CA020000}"/>
    <cellStyle name="Calculation 2 11 5 2" xfId="42336" xr:uid="{4A867765-0CEB-45C4-BD44-8AD7EE686D08}"/>
    <cellStyle name="Calculation 2 11 5 3" xfId="21690" xr:uid="{65569965-8DF3-4F56-BE3C-235DEB6693E1}"/>
    <cellStyle name="Calculation 2 11 6" xfId="42340" xr:uid="{819EA640-3205-403B-98A8-6CC81B58C946}"/>
    <cellStyle name="Calculation 2 11 7" xfId="21686" xr:uid="{D012E931-80CB-4125-B1CA-8199414FD091}"/>
    <cellStyle name="Calculation 2 12" xfId="718" xr:uid="{00000000-0005-0000-0000-0000CB020000}"/>
    <cellStyle name="Calculation 2 12 2" xfId="719" xr:uid="{00000000-0005-0000-0000-0000CC020000}"/>
    <cellStyle name="Calculation 2 12 2 2" xfId="42334" xr:uid="{C022591F-0400-4D48-98F4-0DFF891B90D7}"/>
    <cellStyle name="Calculation 2 12 2 3" xfId="21692" xr:uid="{7361BE83-C525-4EDB-9AF2-1DEB568CFF13}"/>
    <cellStyle name="Calculation 2 12 3" xfId="720" xr:uid="{00000000-0005-0000-0000-0000CD020000}"/>
    <cellStyle name="Calculation 2 12 3 2" xfId="42333" xr:uid="{97CECE08-7235-4E8A-A158-940E123987B6}"/>
    <cellStyle name="Calculation 2 12 3 3" xfId="21693" xr:uid="{1552591A-695D-4C98-BF01-82D15C97CC9D}"/>
    <cellStyle name="Calculation 2 12 4" xfId="721" xr:uid="{00000000-0005-0000-0000-0000CE020000}"/>
    <cellStyle name="Calculation 2 12 4 2" xfId="42332" xr:uid="{AB2A332B-5EB5-48DA-9200-64018C8DF5EE}"/>
    <cellStyle name="Calculation 2 12 4 3" xfId="21694" xr:uid="{CCDAECF1-EB43-4C33-BF48-254DDC583AF9}"/>
    <cellStyle name="Calculation 2 12 5" xfId="722" xr:uid="{00000000-0005-0000-0000-0000CF020000}"/>
    <cellStyle name="Calculation 2 12 5 2" xfId="42331" xr:uid="{1813C0C6-D72F-4CBB-ADA5-AA7581ABFC4F}"/>
    <cellStyle name="Calculation 2 12 5 3" xfId="21695" xr:uid="{A2E469C5-BF28-481A-A825-CAE53DC5C66F}"/>
    <cellStyle name="Calculation 2 12 6" xfId="42335" xr:uid="{C7956BDD-17A7-49AD-99D9-6B259BD150B0}"/>
    <cellStyle name="Calculation 2 12 7" xfId="21691" xr:uid="{A676635F-0D26-4B4B-AEC5-8FEB687BA340}"/>
    <cellStyle name="Calculation 2 13" xfId="723" xr:uid="{00000000-0005-0000-0000-0000D0020000}"/>
    <cellStyle name="Calculation 2 13 2" xfId="724" xr:uid="{00000000-0005-0000-0000-0000D1020000}"/>
    <cellStyle name="Calculation 2 13 2 2" xfId="42329" xr:uid="{080F6646-EDD5-4E59-A771-E97E03BB8C6D}"/>
    <cellStyle name="Calculation 2 13 2 3" xfId="21697" xr:uid="{546E1F17-8771-4281-BC78-D2D485B83461}"/>
    <cellStyle name="Calculation 2 13 3" xfId="725" xr:uid="{00000000-0005-0000-0000-0000D2020000}"/>
    <cellStyle name="Calculation 2 13 3 2" xfId="42328" xr:uid="{46B23AC3-E54B-419D-A70A-3201CBFF3920}"/>
    <cellStyle name="Calculation 2 13 3 3" xfId="21698" xr:uid="{82BC71DB-35F5-4197-ACD3-14C29DB0C982}"/>
    <cellStyle name="Calculation 2 13 4" xfId="726" xr:uid="{00000000-0005-0000-0000-0000D3020000}"/>
    <cellStyle name="Calculation 2 13 4 2" xfId="42327" xr:uid="{450BA73F-F5BB-4DC5-BEAB-16A3FA55A527}"/>
    <cellStyle name="Calculation 2 13 4 3" xfId="21699" xr:uid="{C7F8C063-7249-4FB0-95CD-C406F3C732E5}"/>
    <cellStyle name="Calculation 2 13 5" xfId="42330" xr:uid="{07E2A977-7AE0-4DEF-9522-43986F83D8B3}"/>
    <cellStyle name="Calculation 2 13 6" xfId="21696" xr:uid="{5BFEB252-700B-4629-AFD4-DEEBD7176A51}"/>
    <cellStyle name="Calculation 2 14" xfId="727" xr:uid="{00000000-0005-0000-0000-0000D4020000}"/>
    <cellStyle name="Calculation 2 14 2" xfId="42326" xr:uid="{C382D456-B24B-4426-AA2E-004A7B8DD047}"/>
    <cellStyle name="Calculation 2 14 3" xfId="21700" xr:uid="{D2A1A16C-58A0-40CA-A92F-FBDE96C75EE2}"/>
    <cellStyle name="Calculation 2 15" xfId="728" xr:uid="{00000000-0005-0000-0000-0000D5020000}"/>
    <cellStyle name="Calculation 2 15 2" xfId="42325" xr:uid="{4B3BFFB2-58F0-47B7-8DE4-9D6E83CACEE2}"/>
    <cellStyle name="Calculation 2 15 3" xfId="21701" xr:uid="{377F2C7E-5594-403B-9A2E-C24270449263}"/>
    <cellStyle name="Calculation 2 16" xfId="729" xr:uid="{00000000-0005-0000-0000-0000D6020000}"/>
    <cellStyle name="Calculation 2 16 2" xfId="42324" xr:uid="{C8BEBB2B-2CAB-48E9-B491-E24709AFE958}"/>
    <cellStyle name="Calculation 2 16 3" xfId="21702" xr:uid="{232C736F-E12C-42CD-AE1F-7BA62BBB0188}"/>
    <cellStyle name="Calculation 2 17" xfId="42345" xr:uid="{6F2FE38B-1F3A-4DC0-91A8-CEF727EB97E5}"/>
    <cellStyle name="Calculation 2 18" xfId="21680" xr:uid="{4767C7F4-1DB1-4B2E-BBEC-83F82830B213}"/>
    <cellStyle name="Calculation 2 2" xfId="730" xr:uid="{00000000-0005-0000-0000-0000D7020000}"/>
    <cellStyle name="Calculation 2 2 10" xfId="42323" xr:uid="{75CC2204-1AD6-494A-9317-B342133E1025}"/>
    <cellStyle name="Calculation 2 2 11" xfId="21703" xr:uid="{9F4649DF-B19F-410F-A470-86EFBD9809EA}"/>
    <cellStyle name="Calculation 2 2 2" xfId="731" xr:uid="{00000000-0005-0000-0000-0000D8020000}"/>
    <cellStyle name="Calculation 2 2 2 2" xfId="732" xr:uid="{00000000-0005-0000-0000-0000D9020000}"/>
    <cellStyle name="Calculation 2 2 2 2 2" xfId="42321" xr:uid="{BDD498ED-4E8D-469E-A283-EF10931BDA2A}"/>
    <cellStyle name="Calculation 2 2 2 2 3" xfId="21705" xr:uid="{BB3C1BE3-541D-4F27-9440-E6AC3FA10500}"/>
    <cellStyle name="Calculation 2 2 2 3" xfId="733" xr:uid="{00000000-0005-0000-0000-0000DA020000}"/>
    <cellStyle name="Calculation 2 2 2 3 2" xfId="42320" xr:uid="{814CA6BE-A612-43BA-80D9-5F727B6D98CA}"/>
    <cellStyle name="Calculation 2 2 2 3 3" xfId="21706" xr:uid="{8C037B13-0014-4076-8BEA-EDBE82965A83}"/>
    <cellStyle name="Calculation 2 2 2 4" xfId="734" xr:uid="{00000000-0005-0000-0000-0000DB020000}"/>
    <cellStyle name="Calculation 2 2 2 4 2" xfId="42319" xr:uid="{EB890765-FC61-435A-B7F5-915094D18837}"/>
    <cellStyle name="Calculation 2 2 2 4 3" xfId="21707" xr:uid="{F0896EA1-82D5-4A29-98F7-1052D3143A72}"/>
    <cellStyle name="Calculation 2 2 2 5" xfId="42322" xr:uid="{F1330E0B-7DFC-4453-AAAA-A862F949A484}"/>
    <cellStyle name="Calculation 2 2 2 6" xfId="21704" xr:uid="{EB0D1AC1-B8F5-48DD-83A7-6616BDC7D676}"/>
    <cellStyle name="Calculation 2 2 3" xfId="735" xr:uid="{00000000-0005-0000-0000-0000DC020000}"/>
    <cellStyle name="Calculation 2 2 3 2" xfId="736" xr:uid="{00000000-0005-0000-0000-0000DD020000}"/>
    <cellStyle name="Calculation 2 2 3 2 2" xfId="42317" xr:uid="{7FDE9516-8B59-4969-8EB2-8AEAA767199A}"/>
    <cellStyle name="Calculation 2 2 3 2 3" xfId="21709" xr:uid="{07265E82-7E59-42F3-913E-9217F79DCEAC}"/>
    <cellStyle name="Calculation 2 2 3 3" xfId="737" xr:uid="{00000000-0005-0000-0000-0000DE020000}"/>
    <cellStyle name="Calculation 2 2 3 3 2" xfId="42316" xr:uid="{64D3F028-736D-4D0A-ABBE-3CAF228B2A78}"/>
    <cellStyle name="Calculation 2 2 3 3 3" xfId="21710" xr:uid="{C703E8AF-F057-4B2E-A07E-662E02E2AEA7}"/>
    <cellStyle name="Calculation 2 2 3 4" xfId="738" xr:uid="{00000000-0005-0000-0000-0000DF020000}"/>
    <cellStyle name="Calculation 2 2 3 4 2" xfId="42315" xr:uid="{CD57A799-B2D7-4D80-9E1A-BF7442BDE1D0}"/>
    <cellStyle name="Calculation 2 2 3 4 3" xfId="21711" xr:uid="{4D9A58E1-1C23-4BEB-B4BC-F5346E6F6693}"/>
    <cellStyle name="Calculation 2 2 3 5" xfId="42318" xr:uid="{148C9FF4-A471-477C-99F8-9B984815EF7A}"/>
    <cellStyle name="Calculation 2 2 3 6" xfId="21708" xr:uid="{C6E9279B-4E5F-4A30-BA6C-8C28EF0D3B44}"/>
    <cellStyle name="Calculation 2 2 4" xfId="739" xr:uid="{00000000-0005-0000-0000-0000E0020000}"/>
    <cellStyle name="Calculation 2 2 4 2" xfId="740" xr:uid="{00000000-0005-0000-0000-0000E1020000}"/>
    <cellStyle name="Calculation 2 2 4 2 2" xfId="42313" xr:uid="{AF38CFEC-ED4C-4393-90D1-7223B1F9FAB1}"/>
    <cellStyle name="Calculation 2 2 4 2 3" xfId="21713" xr:uid="{75245736-5FD3-4F15-9886-494179E8DB18}"/>
    <cellStyle name="Calculation 2 2 4 3" xfId="741" xr:uid="{00000000-0005-0000-0000-0000E2020000}"/>
    <cellStyle name="Calculation 2 2 4 3 2" xfId="42312" xr:uid="{5AD333F3-1C74-456C-BB06-F0467D88259F}"/>
    <cellStyle name="Calculation 2 2 4 3 3" xfId="21714" xr:uid="{33E8D37B-53C0-40A7-9E4A-8749E5FBBA10}"/>
    <cellStyle name="Calculation 2 2 4 4" xfId="742" xr:uid="{00000000-0005-0000-0000-0000E3020000}"/>
    <cellStyle name="Calculation 2 2 4 4 2" xfId="42311" xr:uid="{4C7AF6FB-FEB5-4975-8335-048437154770}"/>
    <cellStyle name="Calculation 2 2 4 4 3" xfId="21715" xr:uid="{5D82A1CC-60E0-474A-B26D-00094C50E288}"/>
    <cellStyle name="Calculation 2 2 4 5" xfId="42314" xr:uid="{DC277612-2B65-420A-BA93-4F37A8FF6A72}"/>
    <cellStyle name="Calculation 2 2 4 6" xfId="21712" xr:uid="{8BFC49BB-893C-42CD-8D11-4A19D88F3E81}"/>
    <cellStyle name="Calculation 2 2 5" xfId="743" xr:uid="{00000000-0005-0000-0000-0000E4020000}"/>
    <cellStyle name="Calculation 2 2 5 2" xfId="744" xr:uid="{00000000-0005-0000-0000-0000E5020000}"/>
    <cellStyle name="Calculation 2 2 5 2 2" xfId="42309" xr:uid="{2B3BD1CC-B78D-44AF-9B67-C0AB21BDA2C3}"/>
    <cellStyle name="Calculation 2 2 5 2 3" xfId="21717" xr:uid="{F604FEB2-3DE9-4B56-A9E5-22686B9130EE}"/>
    <cellStyle name="Calculation 2 2 5 3" xfId="745" xr:uid="{00000000-0005-0000-0000-0000E6020000}"/>
    <cellStyle name="Calculation 2 2 5 3 2" xfId="42308" xr:uid="{7F61FA91-76B3-48B8-BADC-CFFDF8AA8D37}"/>
    <cellStyle name="Calculation 2 2 5 3 3" xfId="21718" xr:uid="{67F7CEE2-B13B-4EBD-9F17-E96516C0D0B3}"/>
    <cellStyle name="Calculation 2 2 5 4" xfId="746" xr:uid="{00000000-0005-0000-0000-0000E7020000}"/>
    <cellStyle name="Calculation 2 2 5 4 2" xfId="42307" xr:uid="{710DE3BE-63F6-46FB-8450-89F2417E89B3}"/>
    <cellStyle name="Calculation 2 2 5 4 3" xfId="21719" xr:uid="{24495FA1-BD9B-4057-913B-578E606F02A0}"/>
    <cellStyle name="Calculation 2 2 5 5" xfId="42310" xr:uid="{836F340A-BD6C-49B3-BDF6-736D96C6CB27}"/>
    <cellStyle name="Calculation 2 2 5 6" xfId="21716" xr:uid="{2DEBD6D5-8715-4C8C-B81B-42A764F43A06}"/>
    <cellStyle name="Calculation 2 2 6" xfId="747" xr:uid="{00000000-0005-0000-0000-0000E8020000}"/>
    <cellStyle name="Calculation 2 2 6 2" xfId="42306" xr:uid="{21D26B2B-66AD-4B38-8A50-B6F97BA73A16}"/>
    <cellStyle name="Calculation 2 2 6 3" xfId="21720" xr:uid="{333FC83D-27F2-4AE7-81D3-6CFBAEE7E595}"/>
    <cellStyle name="Calculation 2 2 7" xfId="748" xr:uid="{00000000-0005-0000-0000-0000E9020000}"/>
    <cellStyle name="Calculation 2 2 7 2" xfId="42305" xr:uid="{7467A974-B900-471C-8104-D88BD8D8C8DB}"/>
    <cellStyle name="Calculation 2 2 7 3" xfId="21721" xr:uid="{5447DA35-8A16-482D-A55A-00CB73862F46}"/>
    <cellStyle name="Calculation 2 2 8" xfId="749" xr:uid="{00000000-0005-0000-0000-0000EA020000}"/>
    <cellStyle name="Calculation 2 2 8 2" xfId="42304" xr:uid="{E7AD75E8-ED39-4794-BA37-F1A77A519669}"/>
    <cellStyle name="Calculation 2 2 8 3" xfId="21722" xr:uid="{C7C72412-1E33-4423-AB51-A679F4AB45E4}"/>
    <cellStyle name="Calculation 2 2 9" xfId="750" xr:uid="{00000000-0005-0000-0000-0000EB020000}"/>
    <cellStyle name="Calculation 2 2 9 2" xfId="42303" xr:uid="{CB08C894-FFF9-43C7-B471-B5EB62C8D7A2}"/>
    <cellStyle name="Calculation 2 2 9 3" xfId="21723" xr:uid="{4CBE6798-E150-40A3-9C1D-F4D3811ACE1A}"/>
    <cellStyle name="Calculation 2 3" xfId="751" xr:uid="{00000000-0005-0000-0000-0000EC020000}"/>
    <cellStyle name="Calculation 2 3 2" xfId="752" xr:uid="{00000000-0005-0000-0000-0000ED020000}"/>
    <cellStyle name="Calculation 2 3 2 2" xfId="42302" xr:uid="{9A658C80-401E-43BE-AE61-A452BABE9373}"/>
    <cellStyle name="Calculation 2 3 2 3" xfId="21725" xr:uid="{5576B5FD-ABDB-4A1E-8A32-40ECD1267E74}"/>
    <cellStyle name="Calculation 2 3 3" xfId="753" xr:uid="{00000000-0005-0000-0000-0000EE020000}"/>
    <cellStyle name="Calculation 2 3 3 2" xfId="42301" xr:uid="{78A38038-29D7-419D-9D92-0D5AE532879F}"/>
    <cellStyle name="Calculation 2 3 3 3" xfId="21726" xr:uid="{4F0E8846-69A9-4DB0-B28B-834EC4E5BD71}"/>
    <cellStyle name="Calculation 2 3 4" xfId="754" xr:uid="{00000000-0005-0000-0000-0000EF020000}"/>
    <cellStyle name="Calculation 2 3 4 2" xfId="42300" xr:uid="{0CE7016D-2D97-4BF0-A996-47CAF0D18C9F}"/>
    <cellStyle name="Calculation 2 3 4 3" xfId="21727" xr:uid="{89A440E5-B390-4806-B2F5-4498E6290307}"/>
    <cellStyle name="Calculation 2 3 5" xfId="755" xr:uid="{00000000-0005-0000-0000-0000F0020000}"/>
    <cellStyle name="Calculation 2 3 5 2" xfId="42299" xr:uid="{AEFD7DF5-6BB4-463F-B0AE-AB56017CCFD6}"/>
    <cellStyle name="Calculation 2 3 5 3" xfId="21728" xr:uid="{59A85189-DA89-4A9F-BE8F-2107493FE383}"/>
    <cellStyle name="Calculation 2 3 6" xfId="21724" xr:uid="{886CE899-D1AB-44C5-8F03-E305003D0295}"/>
    <cellStyle name="Calculation 2 4" xfId="756" xr:uid="{00000000-0005-0000-0000-0000F1020000}"/>
    <cellStyle name="Calculation 2 4 2" xfId="757" xr:uid="{00000000-0005-0000-0000-0000F2020000}"/>
    <cellStyle name="Calculation 2 4 2 2" xfId="42298" xr:uid="{9AA40AB2-1109-4F81-ABF1-709B9813CBB4}"/>
    <cellStyle name="Calculation 2 4 2 3" xfId="21730" xr:uid="{69AF9E0D-1D7F-4A38-BB48-A4AF7907BEFC}"/>
    <cellStyle name="Calculation 2 4 3" xfId="758" xr:uid="{00000000-0005-0000-0000-0000F3020000}"/>
    <cellStyle name="Calculation 2 4 3 2" xfId="42297" xr:uid="{88E440B5-6727-438E-B722-0450ECBDCAF6}"/>
    <cellStyle name="Calculation 2 4 3 3" xfId="21731" xr:uid="{B4B107B8-CEB6-4471-A285-3A12113B1D59}"/>
    <cellStyle name="Calculation 2 4 4" xfId="759" xr:uid="{00000000-0005-0000-0000-0000F4020000}"/>
    <cellStyle name="Calculation 2 4 4 2" xfId="42296" xr:uid="{0993E567-7B47-4B27-85FB-C89FD45D29D9}"/>
    <cellStyle name="Calculation 2 4 4 3" xfId="21732" xr:uid="{8FEE94EE-7FB6-4A69-9591-26B8A477FE2E}"/>
    <cellStyle name="Calculation 2 4 5" xfId="760" xr:uid="{00000000-0005-0000-0000-0000F5020000}"/>
    <cellStyle name="Calculation 2 4 5 2" xfId="42295" xr:uid="{16C65CC7-9BB3-4C98-B9BC-9FE2711D8BB6}"/>
    <cellStyle name="Calculation 2 4 5 3" xfId="21733" xr:uid="{80897CFA-455B-4B3C-BB1B-DC07EEE5AD47}"/>
    <cellStyle name="Calculation 2 4 6" xfId="21729" xr:uid="{B74FA663-BB4C-4DC2-8268-AEC6AC65BC36}"/>
    <cellStyle name="Calculation 2 5" xfId="761" xr:uid="{00000000-0005-0000-0000-0000F6020000}"/>
    <cellStyle name="Calculation 2 5 2" xfId="762" xr:uid="{00000000-0005-0000-0000-0000F7020000}"/>
    <cellStyle name="Calculation 2 5 2 2" xfId="42294" xr:uid="{02065B60-B439-4C2E-93DD-A8ABE3DAE92E}"/>
    <cellStyle name="Calculation 2 5 2 3" xfId="21735" xr:uid="{B4E72C68-AF66-498C-B77D-670099C9454F}"/>
    <cellStyle name="Calculation 2 5 3" xfId="763" xr:uid="{00000000-0005-0000-0000-0000F8020000}"/>
    <cellStyle name="Calculation 2 5 3 2" xfId="42293" xr:uid="{76FC693B-5BA1-4357-8B22-8F696043B27C}"/>
    <cellStyle name="Calculation 2 5 3 3" xfId="21736" xr:uid="{B159DF86-ACF2-4FE5-93B0-DDAF2F6B9963}"/>
    <cellStyle name="Calculation 2 5 4" xfId="764" xr:uid="{00000000-0005-0000-0000-0000F9020000}"/>
    <cellStyle name="Calculation 2 5 4 2" xfId="42292" xr:uid="{ADE7641F-10EB-4DF0-B39F-E41A5F37EFD9}"/>
    <cellStyle name="Calculation 2 5 4 3" xfId="21737" xr:uid="{3CE665E2-B03B-4106-9946-A1C8F7C1217C}"/>
    <cellStyle name="Calculation 2 5 5" xfId="765" xr:uid="{00000000-0005-0000-0000-0000FA020000}"/>
    <cellStyle name="Calculation 2 5 5 2" xfId="42291" xr:uid="{08E0228D-0850-489B-8D19-1C8F487E9553}"/>
    <cellStyle name="Calculation 2 5 5 3" xfId="21738" xr:uid="{4730ECEE-56E4-4717-9945-9BE00808ABDA}"/>
    <cellStyle name="Calculation 2 5 6" xfId="21734" xr:uid="{2071D0B7-A84A-4B76-A56E-5A8C1CA5C888}"/>
    <cellStyle name="Calculation 2 6" xfId="766" xr:uid="{00000000-0005-0000-0000-0000FB020000}"/>
    <cellStyle name="Calculation 2 6 2" xfId="767" xr:uid="{00000000-0005-0000-0000-0000FC020000}"/>
    <cellStyle name="Calculation 2 6 2 2" xfId="42290" xr:uid="{5DD75ECB-7BB4-4828-9399-ED7BE0963A69}"/>
    <cellStyle name="Calculation 2 6 2 3" xfId="21740" xr:uid="{49E92C12-8FAD-4E97-B417-29DB6A2C7BB5}"/>
    <cellStyle name="Calculation 2 6 3" xfId="768" xr:uid="{00000000-0005-0000-0000-0000FD020000}"/>
    <cellStyle name="Calculation 2 6 3 2" xfId="42289" xr:uid="{7492D193-6B49-43C2-9F6F-A23815168E88}"/>
    <cellStyle name="Calculation 2 6 3 3" xfId="21741" xr:uid="{30DA0FCB-D265-45E7-96FC-116D5DEAE203}"/>
    <cellStyle name="Calculation 2 6 4" xfId="769" xr:uid="{00000000-0005-0000-0000-0000FE020000}"/>
    <cellStyle name="Calculation 2 6 4 2" xfId="42288" xr:uid="{4EBF688F-A78E-4AFD-A8B8-9A0CBE451DF5}"/>
    <cellStyle name="Calculation 2 6 4 3" xfId="21742" xr:uid="{4C00A849-972B-469A-A921-40DA86952974}"/>
    <cellStyle name="Calculation 2 6 5" xfId="770" xr:uid="{00000000-0005-0000-0000-0000FF020000}"/>
    <cellStyle name="Calculation 2 6 5 2" xfId="42287" xr:uid="{A16D5476-65C6-43D8-9F0F-6BB79F7F6581}"/>
    <cellStyle name="Calculation 2 6 5 3" xfId="21743" xr:uid="{E9A3BD9A-9261-4AAC-AF9D-866AB6020C7F}"/>
    <cellStyle name="Calculation 2 6 6" xfId="21739" xr:uid="{DCD4C979-C9C7-4C21-8CDB-4FAB8EDBE0EA}"/>
    <cellStyle name="Calculation 2 7" xfId="771" xr:uid="{00000000-0005-0000-0000-000000030000}"/>
    <cellStyle name="Calculation 2 7 2" xfId="772" xr:uid="{00000000-0005-0000-0000-000001030000}"/>
    <cellStyle name="Calculation 2 7 2 2" xfId="42286" xr:uid="{6EEABEA6-E7EE-4400-A8A0-E3D47FE05346}"/>
    <cellStyle name="Calculation 2 7 2 3" xfId="21745" xr:uid="{6FE45760-CA25-4A1E-9B4A-DA6E453D8AFF}"/>
    <cellStyle name="Calculation 2 7 3" xfId="773" xr:uid="{00000000-0005-0000-0000-000002030000}"/>
    <cellStyle name="Calculation 2 7 3 2" xfId="42285" xr:uid="{A5B0B2DA-250B-4B98-B9AF-53D89FB8D314}"/>
    <cellStyle name="Calculation 2 7 3 3" xfId="21746" xr:uid="{593D912E-6E39-4A71-991E-22A5DD90FF89}"/>
    <cellStyle name="Calculation 2 7 4" xfId="774" xr:uid="{00000000-0005-0000-0000-000003030000}"/>
    <cellStyle name="Calculation 2 7 4 2" xfId="42284" xr:uid="{C552C3ED-9450-49BF-9CCA-76A4486CE387}"/>
    <cellStyle name="Calculation 2 7 4 3" xfId="21747" xr:uid="{601C2EAA-160D-4DD1-A3BA-D4CB448791FD}"/>
    <cellStyle name="Calculation 2 7 5" xfId="775" xr:uid="{00000000-0005-0000-0000-000004030000}"/>
    <cellStyle name="Calculation 2 7 5 2" xfId="42283" xr:uid="{7AB9BD45-930B-4751-938D-FE62E16250FA}"/>
    <cellStyle name="Calculation 2 7 5 3" xfId="21748" xr:uid="{78F20EA5-BCB4-47AB-AE50-C77D5956D6A8}"/>
    <cellStyle name="Calculation 2 7 6" xfId="21744" xr:uid="{EA75A685-F6D6-4E29-8164-D93D02964701}"/>
    <cellStyle name="Calculation 2 8" xfId="776" xr:uid="{00000000-0005-0000-0000-000005030000}"/>
    <cellStyle name="Calculation 2 8 2" xfId="777" xr:uid="{00000000-0005-0000-0000-000006030000}"/>
    <cellStyle name="Calculation 2 8 2 2" xfId="42282" xr:uid="{804772C6-7C66-4FC9-B3E0-4A06B38AD168}"/>
    <cellStyle name="Calculation 2 8 2 3" xfId="21750" xr:uid="{AA9E7792-7F06-4D99-BA8F-4584C0CAA893}"/>
    <cellStyle name="Calculation 2 8 3" xfId="778" xr:uid="{00000000-0005-0000-0000-000007030000}"/>
    <cellStyle name="Calculation 2 8 3 2" xfId="42281" xr:uid="{4885B3B0-F35D-44DE-A40C-928A81C5EBBE}"/>
    <cellStyle name="Calculation 2 8 3 3" xfId="21751" xr:uid="{1DD5DABE-0122-4756-8D6A-A70BE0AC680A}"/>
    <cellStyle name="Calculation 2 8 4" xfId="779" xr:uid="{00000000-0005-0000-0000-000008030000}"/>
    <cellStyle name="Calculation 2 8 4 2" xfId="42280" xr:uid="{DAD42986-1AB4-4EC3-B301-F0AF0945862B}"/>
    <cellStyle name="Calculation 2 8 4 3" xfId="21752" xr:uid="{0CA73358-3C68-4788-B0CE-5C32459783F9}"/>
    <cellStyle name="Calculation 2 8 5" xfId="780" xr:uid="{00000000-0005-0000-0000-000009030000}"/>
    <cellStyle name="Calculation 2 8 5 2" xfId="42279" xr:uid="{807E19B2-7E9E-4059-A2A5-B35398D223DB}"/>
    <cellStyle name="Calculation 2 8 5 3" xfId="21753" xr:uid="{CD1A404E-7198-46D8-B807-AE09A44E3F14}"/>
    <cellStyle name="Calculation 2 8 6" xfId="21749" xr:uid="{EBF45D85-B681-41C9-A3C3-12D531A67293}"/>
    <cellStyle name="Calculation 2 9" xfId="781" xr:uid="{00000000-0005-0000-0000-00000A030000}"/>
    <cellStyle name="Calculation 2 9 2" xfId="782" xr:uid="{00000000-0005-0000-0000-00000B030000}"/>
    <cellStyle name="Calculation 2 9 2 2" xfId="42278" xr:uid="{2363D86A-2AA4-4C23-842E-B6D3603470D1}"/>
    <cellStyle name="Calculation 2 9 2 3" xfId="21755" xr:uid="{9E436B81-BB04-415F-82BF-C8825E345363}"/>
    <cellStyle name="Calculation 2 9 3" xfId="783" xr:uid="{00000000-0005-0000-0000-00000C030000}"/>
    <cellStyle name="Calculation 2 9 3 2" xfId="42277" xr:uid="{0A213329-1E65-4C90-8F5D-C1A955213950}"/>
    <cellStyle name="Calculation 2 9 3 3" xfId="21756" xr:uid="{675D9A69-1091-448C-9631-78608AD72232}"/>
    <cellStyle name="Calculation 2 9 4" xfId="784" xr:uid="{00000000-0005-0000-0000-00000D030000}"/>
    <cellStyle name="Calculation 2 9 4 2" xfId="42276" xr:uid="{BB05EE23-1EAF-4BC3-9744-82C2DEB8B4B7}"/>
    <cellStyle name="Calculation 2 9 4 3" xfId="21757" xr:uid="{446340B7-C0EF-40E7-A977-8255041F5E7D}"/>
    <cellStyle name="Calculation 2 9 5" xfId="785" xr:uid="{00000000-0005-0000-0000-00000E030000}"/>
    <cellStyle name="Calculation 2 9 5 2" xfId="42275" xr:uid="{5163D426-EF53-47CE-A82A-FDE6BAF39BAD}"/>
    <cellStyle name="Calculation 2 9 5 3" xfId="21758" xr:uid="{32066C18-305B-44F5-8ABE-82BAD5086AA8}"/>
    <cellStyle name="Calculation 2 9 6" xfId="21754" xr:uid="{09507674-AD8B-4F1B-990A-B8F6BDF2F123}"/>
    <cellStyle name="Calculation 3" xfId="786" xr:uid="{00000000-0005-0000-0000-00000F030000}"/>
    <cellStyle name="Calculation 3 2" xfId="787" xr:uid="{00000000-0005-0000-0000-000010030000}"/>
    <cellStyle name="Calculation 3 2 2" xfId="42273" xr:uid="{D6131545-8E53-446E-A77E-B9492B485EFB}"/>
    <cellStyle name="Calculation 3 2 3" xfId="21760" xr:uid="{6ADD8F8D-92A9-4E87-99F9-5BA6EB97BE40}"/>
    <cellStyle name="Calculation 3 3" xfId="788" xr:uid="{00000000-0005-0000-0000-000011030000}"/>
    <cellStyle name="Calculation 3 3 2" xfId="42272" xr:uid="{68CCA144-15A4-4182-A35E-8FBB9D3210EF}"/>
    <cellStyle name="Calculation 3 3 3" xfId="21761" xr:uid="{5090C68A-4E05-437A-A493-26B625DB0806}"/>
    <cellStyle name="Calculation 3 4" xfId="42274" xr:uid="{D0F5C002-83CE-4F02-95A3-86208893611C}"/>
    <cellStyle name="Calculation 3 5" xfId="21759" xr:uid="{8E2D763C-FB9B-46B9-B430-F726D35FDF82}"/>
    <cellStyle name="Calculation 4" xfId="789" xr:uid="{00000000-0005-0000-0000-000012030000}"/>
    <cellStyle name="Calculation 4 2" xfId="790" xr:uid="{00000000-0005-0000-0000-000013030000}"/>
    <cellStyle name="Calculation 4 2 2" xfId="42270" xr:uid="{406C395F-DE11-4F1F-9DAE-89F33E38FCA9}"/>
    <cellStyle name="Calculation 4 2 3" xfId="21763" xr:uid="{3D8960EA-EBE4-4D1E-851D-332B9B6ACB4F}"/>
    <cellStyle name="Calculation 4 3" xfId="791" xr:uid="{00000000-0005-0000-0000-000014030000}"/>
    <cellStyle name="Calculation 4 3 2" xfId="42269" xr:uid="{647D7896-F2B2-45CF-82AB-D1923DFFF85C}"/>
    <cellStyle name="Calculation 4 3 3" xfId="21764" xr:uid="{47930A59-2A85-44BB-848A-F96B02E0D668}"/>
    <cellStyle name="Calculation 4 4" xfId="42271" xr:uid="{DA28495F-209B-4BA9-88CD-E97A3D024236}"/>
    <cellStyle name="Calculation 4 5" xfId="21762" xr:uid="{40D38A73-0809-4DD6-A230-D594A905FAD0}"/>
    <cellStyle name="Calculation 5" xfId="792" xr:uid="{00000000-0005-0000-0000-000015030000}"/>
    <cellStyle name="Calculation 5 2" xfId="793" xr:uid="{00000000-0005-0000-0000-000016030000}"/>
    <cellStyle name="Calculation 5 2 2" xfId="42267" xr:uid="{398ED80D-014D-4E25-AB20-FF4AE3EA0B78}"/>
    <cellStyle name="Calculation 5 2 3" xfId="21766" xr:uid="{C78EAA89-B1F6-4137-B4CA-580E2736FDF0}"/>
    <cellStyle name="Calculation 5 3" xfId="794" xr:uid="{00000000-0005-0000-0000-000017030000}"/>
    <cellStyle name="Calculation 5 3 2" xfId="42266" xr:uid="{64BB7D3B-D21B-4120-BA42-0893C8AC89BE}"/>
    <cellStyle name="Calculation 5 3 3" xfId="21767" xr:uid="{3C4C6343-2A4D-4344-82EC-5F88F19926E9}"/>
    <cellStyle name="Calculation 5 4" xfId="42268" xr:uid="{572ED937-02B0-4A37-8836-0E992A34D674}"/>
    <cellStyle name="Calculation 5 5" xfId="21765" xr:uid="{78CE0BCD-BC6C-4947-AE72-992CF896EAFE}"/>
    <cellStyle name="Calculation 6" xfId="795" xr:uid="{00000000-0005-0000-0000-000018030000}"/>
    <cellStyle name="Calculation 6 2" xfId="796" xr:uid="{00000000-0005-0000-0000-000019030000}"/>
    <cellStyle name="Calculation 6 2 2" xfId="42264" xr:uid="{D24E2782-2000-4845-8E42-6C0F596B7315}"/>
    <cellStyle name="Calculation 6 2 3" xfId="21769" xr:uid="{D5CD1576-95A9-4C18-9A84-8B15FA652645}"/>
    <cellStyle name="Calculation 6 3" xfId="797" xr:uid="{00000000-0005-0000-0000-00001A030000}"/>
    <cellStyle name="Calculation 6 3 2" xfId="42263" xr:uid="{FB1F78B4-9062-46E2-88F1-40B05E8C0FB8}"/>
    <cellStyle name="Calculation 6 3 3" xfId="21770" xr:uid="{E46126A1-1865-4637-AA4D-5BA5CD0BE180}"/>
    <cellStyle name="Calculation 6 4" xfId="42265" xr:uid="{77477F91-C62A-43B2-B898-47C2AAAC32F1}"/>
    <cellStyle name="Calculation 6 5" xfId="21768" xr:uid="{1E0C6690-4EDF-43F7-A22B-D08AFEB03433}"/>
    <cellStyle name="Calculation 7" xfId="798" xr:uid="{00000000-0005-0000-0000-00001B030000}"/>
    <cellStyle name="Calculation 7 2" xfId="42262" xr:uid="{125A9C5D-7967-4C82-93FC-15043A4CC61C}"/>
    <cellStyle name="Calculation 7 3" xfId="21771" xr:uid="{3730E465-6840-42E0-8A2F-5478D593068E}"/>
    <cellStyle name="Check Cell 2" xfId="799" xr:uid="{00000000-0005-0000-0000-00001C030000}"/>
    <cellStyle name="Check Cell 2 10" xfId="800" xr:uid="{00000000-0005-0000-0000-00001D030000}"/>
    <cellStyle name="Check Cell 2 10 2" xfId="21773" xr:uid="{593C5712-4467-406A-BD89-B6ECE449B276}"/>
    <cellStyle name="Check Cell 2 11" xfId="801" xr:uid="{00000000-0005-0000-0000-00001E030000}"/>
    <cellStyle name="Check Cell 2 11 2" xfId="21774" xr:uid="{B68C4E9E-35AA-4128-B45D-D5647F748497}"/>
    <cellStyle name="Check Cell 2 12" xfId="802" xr:uid="{00000000-0005-0000-0000-00001F030000}"/>
    <cellStyle name="Check Cell 2 12 2" xfId="21775" xr:uid="{EA0BD60E-DA0E-463B-9BC3-B0F934FDE668}"/>
    <cellStyle name="Check Cell 2 13" xfId="21772" xr:uid="{50471389-CFA5-49E4-BD75-FBD6DC671AFE}"/>
    <cellStyle name="Check Cell 2 2" xfId="803" xr:uid="{00000000-0005-0000-0000-000020030000}"/>
    <cellStyle name="Check Cell 2 2 2" xfId="804" xr:uid="{00000000-0005-0000-0000-000021030000}"/>
    <cellStyle name="Check Cell 2 2 2 2" xfId="21777" xr:uid="{2920D649-A318-4F59-B623-53608953EB61}"/>
    <cellStyle name="Check Cell 2 2 3" xfId="805" xr:uid="{00000000-0005-0000-0000-000022030000}"/>
    <cellStyle name="Check Cell 2 2 3 2" xfId="21778" xr:uid="{BC2FE0F6-96AD-4000-9EBC-7FEDA0AE48AD}"/>
    <cellStyle name="Check Cell 2 2 4" xfId="806" xr:uid="{00000000-0005-0000-0000-000023030000}"/>
    <cellStyle name="Check Cell 2 2 4 2" xfId="21779" xr:uid="{428162BD-0D1F-444F-9DD6-D4925A045694}"/>
    <cellStyle name="Check Cell 2 2 5" xfId="21776" xr:uid="{2549F7A4-08FA-4D09-95BF-BBFA464E4630}"/>
    <cellStyle name="Check Cell 2 3" xfId="807" xr:uid="{00000000-0005-0000-0000-000024030000}"/>
    <cellStyle name="Check Cell 2 3 2" xfId="808" xr:uid="{00000000-0005-0000-0000-000025030000}"/>
    <cellStyle name="Check Cell 2 3 2 2" xfId="21781" xr:uid="{ADE6CF11-893E-4A2C-BB99-AB76D5537486}"/>
    <cellStyle name="Check Cell 2 3 3" xfId="809" xr:uid="{00000000-0005-0000-0000-000026030000}"/>
    <cellStyle name="Check Cell 2 3 3 2" xfId="21782" xr:uid="{39A9B527-AA98-4200-A587-061E55E9FA5B}"/>
    <cellStyle name="Check Cell 2 3 4" xfId="21780" xr:uid="{356F0708-116C-498A-A435-B655BC0A1162}"/>
    <cellStyle name="Check Cell 2 4" xfId="810" xr:uid="{00000000-0005-0000-0000-000027030000}"/>
    <cellStyle name="Check Cell 2 4 2" xfId="811" xr:uid="{00000000-0005-0000-0000-000028030000}"/>
    <cellStyle name="Check Cell 2 4 2 2" xfId="21784" xr:uid="{E354350E-7902-4AFB-B483-516664282D27}"/>
    <cellStyle name="Check Cell 2 4 3" xfId="812" xr:uid="{00000000-0005-0000-0000-000029030000}"/>
    <cellStyle name="Check Cell 2 4 3 2" xfId="21785" xr:uid="{C4BEA47B-8116-4A88-A570-2594F32584C1}"/>
    <cellStyle name="Check Cell 2 4 4" xfId="21783" xr:uid="{B0FB7FEE-3F5A-4357-B669-BC483794036C}"/>
    <cellStyle name="Check Cell 2 5" xfId="813" xr:uid="{00000000-0005-0000-0000-00002A030000}"/>
    <cellStyle name="Check Cell 2 5 2" xfId="814" xr:uid="{00000000-0005-0000-0000-00002B030000}"/>
    <cellStyle name="Check Cell 2 5 2 2" xfId="21787" xr:uid="{7A368AD1-F257-425E-A50C-77DF7781EB2B}"/>
    <cellStyle name="Check Cell 2 5 3" xfId="815" xr:uid="{00000000-0005-0000-0000-00002C030000}"/>
    <cellStyle name="Check Cell 2 5 3 2" xfId="21788" xr:uid="{95D1A7B8-9BF2-4378-B3DC-046304B67B0B}"/>
    <cellStyle name="Check Cell 2 5 4" xfId="21786" xr:uid="{B7E29B76-4915-44A3-AF40-D6C6515FFE27}"/>
    <cellStyle name="Check Cell 2 6" xfId="816" xr:uid="{00000000-0005-0000-0000-00002D030000}"/>
    <cellStyle name="Check Cell 2 6 2" xfId="817" xr:uid="{00000000-0005-0000-0000-00002E030000}"/>
    <cellStyle name="Check Cell 2 6 2 2" xfId="21790" xr:uid="{6D84D3AA-12A9-4E68-AFD4-99C89C9725EA}"/>
    <cellStyle name="Check Cell 2 6 3" xfId="818" xr:uid="{00000000-0005-0000-0000-00002F030000}"/>
    <cellStyle name="Check Cell 2 6 3 2" xfId="21791" xr:uid="{5928EB04-E239-4F22-B51B-179A7D78EEFC}"/>
    <cellStyle name="Check Cell 2 6 4" xfId="21789" xr:uid="{EEF9716C-0207-4B0F-B52D-67AB5EAD2091}"/>
    <cellStyle name="Check Cell 2 7" xfId="819" xr:uid="{00000000-0005-0000-0000-000030030000}"/>
    <cellStyle name="Check Cell 2 7 2" xfId="820" xr:uid="{00000000-0005-0000-0000-000031030000}"/>
    <cellStyle name="Check Cell 2 7 2 2" xfId="21793" xr:uid="{CEEB63CD-D0E7-446F-86FC-95B6BFF9FFC4}"/>
    <cellStyle name="Check Cell 2 7 3" xfId="821" xr:uid="{00000000-0005-0000-0000-000032030000}"/>
    <cellStyle name="Check Cell 2 7 3 2" xfId="21794" xr:uid="{4D94873B-C491-41F8-A4E0-88317A432776}"/>
    <cellStyle name="Check Cell 2 7 4" xfId="21792" xr:uid="{6BF7AB85-1889-432F-A37E-391B6CAB086A}"/>
    <cellStyle name="Check Cell 2 8" xfId="822" xr:uid="{00000000-0005-0000-0000-000033030000}"/>
    <cellStyle name="Check Cell 2 8 2" xfId="21795" xr:uid="{77F490EF-21CF-421A-817B-033A5E3FB3B6}"/>
    <cellStyle name="Check Cell 2 9" xfId="823" xr:uid="{00000000-0005-0000-0000-000034030000}"/>
    <cellStyle name="Check Cell 2 9 2" xfId="21796" xr:uid="{30B8B44F-5315-4396-9F66-FBF20DE40E21}"/>
    <cellStyle name="Check Cell 3" xfId="824" xr:uid="{00000000-0005-0000-0000-000035030000}"/>
    <cellStyle name="Check Cell 3 10" xfId="21797" xr:uid="{DD59116C-AEA2-4F5A-ADE2-13C8CE86DFB9}"/>
    <cellStyle name="Check Cell 3 2" xfId="825" xr:uid="{00000000-0005-0000-0000-000036030000}"/>
    <cellStyle name="Check Cell 3 2 2" xfId="826" xr:uid="{00000000-0005-0000-0000-000037030000}"/>
    <cellStyle name="Check Cell 3 2 2 2" xfId="21799" xr:uid="{4F3A7005-612B-44ED-956F-7C8D41803444}"/>
    <cellStyle name="Check Cell 3 2 3" xfId="827" xr:uid="{00000000-0005-0000-0000-000038030000}"/>
    <cellStyle name="Check Cell 3 2 3 2" xfId="21800" xr:uid="{F0356637-A03B-480D-A460-D32D91D7CCB6}"/>
    <cellStyle name="Check Cell 3 2 4" xfId="21798" xr:uid="{245B8D34-F356-49D9-89ED-E6273EB6E862}"/>
    <cellStyle name="Check Cell 3 3" xfId="828" xr:uid="{00000000-0005-0000-0000-000039030000}"/>
    <cellStyle name="Check Cell 3 3 2" xfId="829" xr:uid="{00000000-0005-0000-0000-00003A030000}"/>
    <cellStyle name="Check Cell 3 3 2 2" xfId="21802" xr:uid="{1FC1202E-DD7B-4188-A289-DF2323727845}"/>
    <cellStyle name="Check Cell 3 3 3" xfId="830" xr:uid="{00000000-0005-0000-0000-00003B030000}"/>
    <cellStyle name="Check Cell 3 3 3 2" xfId="21803" xr:uid="{84627BB3-9587-4D7A-A94E-544BF490E64B}"/>
    <cellStyle name="Check Cell 3 3 4" xfId="21801" xr:uid="{20D0A52C-46D8-4403-BC07-90ADC3442E6D}"/>
    <cellStyle name="Check Cell 3 4" xfId="831" xr:uid="{00000000-0005-0000-0000-00003C030000}"/>
    <cellStyle name="Check Cell 3 4 2" xfId="832" xr:uid="{00000000-0005-0000-0000-00003D030000}"/>
    <cellStyle name="Check Cell 3 4 2 2" xfId="21805" xr:uid="{584ED6E4-6A6B-45F6-9E72-DE2AB2D3ED66}"/>
    <cellStyle name="Check Cell 3 4 3" xfId="833" xr:uid="{00000000-0005-0000-0000-00003E030000}"/>
    <cellStyle name="Check Cell 3 4 3 2" xfId="21806" xr:uid="{CED3B6B9-2E3C-456A-90C9-066797D2CE9A}"/>
    <cellStyle name="Check Cell 3 4 4" xfId="21804" xr:uid="{D36AA84E-8EB3-468E-B912-7BC9846ADCFC}"/>
    <cellStyle name="Check Cell 3 5" xfId="834" xr:uid="{00000000-0005-0000-0000-00003F030000}"/>
    <cellStyle name="Check Cell 3 5 2" xfId="835" xr:uid="{00000000-0005-0000-0000-000040030000}"/>
    <cellStyle name="Check Cell 3 5 2 2" xfId="21808" xr:uid="{B652F4EB-007F-4958-924E-00CCEA93A69B}"/>
    <cellStyle name="Check Cell 3 5 3" xfId="836" xr:uid="{00000000-0005-0000-0000-000041030000}"/>
    <cellStyle name="Check Cell 3 5 3 2" xfId="21809" xr:uid="{EDCB43BF-0D7B-4B3A-8208-64F5FE1580AF}"/>
    <cellStyle name="Check Cell 3 5 4" xfId="21807" xr:uid="{1FB72E88-A55B-49BE-89CD-F7A25EAEA3F8}"/>
    <cellStyle name="Check Cell 3 6" xfId="837" xr:uid="{00000000-0005-0000-0000-000042030000}"/>
    <cellStyle name="Check Cell 3 6 2" xfId="838" xr:uid="{00000000-0005-0000-0000-000043030000}"/>
    <cellStyle name="Check Cell 3 6 2 2" xfId="21811" xr:uid="{318FAD84-9E12-4F2D-A996-7AFD0A9CDFDE}"/>
    <cellStyle name="Check Cell 3 6 3" xfId="839" xr:uid="{00000000-0005-0000-0000-000044030000}"/>
    <cellStyle name="Check Cell 3 6 3 2" xfId="21812" xr:uid="{0AA0B856-921A-456E-8026-314317B9F663}"/>
    <cellStyle name="Check Cell 3 6 4" xfId="21810" xr:uid="{94EB3FC5-266C-4C78-B3E5-8D5614371F7D}"/>
    <cellStyle name="Check Cell 3 7" xfId="840" xr:uid="{00000000-0005-0000-0000-000045030000}"/>
    <cellStyle name="Check Cell 3 7 2" xfId="841" xr:uid="{00000000-0005-0000-0000-000046030000}"/>
    <cellStyle name="Check Cell 3 7 2 2" xfId="21814" xr:uid="{F520C004-8B9F-4FD9-B549-45428BC5F096}"/>
    <cellStyle name="Check Cell 3 7 3" xfId="842" xr:uid="{00000000-0005-0000-0000-000047030000}"/>
    <cellStyle name="Check Cell 3 7 3 2" xfId="21815" xr:uid="{C8BBD5AD-63E7-4AE9-9D50-70D250DFDCA5}"/>
    <cellStyle name="Check Cell 3 7 4" xfId="21813" xr:uid="{93E28A76-10BF-46CC-BFFA-C32570E49947}"/>
    <cellStyle name="Check Cell 3 8" xfId="843" xr:uid="{00000000-0005-0000-0000-000048030000}"/>
    <cellStyle name="Check Cell 3 8 2" xfId="21816" xr:uid="{3EF77F94-B977-4795-9325-F199FD7838AD}"/>
    <cellStyle name="Check Cell 3 9" xfId="844" xr:uid="{00000000-0005-0000-0000-000049030000}"/>
    <cellStyle name="Check Cell 3 9 2" xfId="21817" xr:uid="{84FC850E-AC57-43B9-A0DB-1FEFEF6BEC2E}"/>
    <cellStyle name="Check Cell 4" xfId="845" xr:uid="{00000000-0005-0000-0000-00004A030000}"/>
    <cellStyle name="Check Cell 4 10" xfId="21818" xr:uid="{4F1B2779-F53C-4A3E-AB8A-03108221655E}"/>
    <cellStyle name="Check Cell 4 2" xfId="846" xr:uid="{00000000-0005-0000-0000-00004B030000}"/>
    <cellStyle name="Check Cell 4 2 2" xfId="847" xr:uid="{00000000-0005-0000-0000-00004C030000}"/>
    <cellStyle name="Check Cell 4 2 2 2" xfId="21820" xr:uid="{51A928D3-1FF6-40C2-A923-6D5026AFB5D0}"/>
    <cellStyle name="Check Cell 4 2 3" xfId="848" xr:uid="{00000000-0005-0000-0000-00004D030000}"/>
    <cellStyle name="Check Cell 4 2 3 2" xfId="21821" xr:uid="{4CAD666A-C317-4F49-95CE-5BE8439E2EE5}"/>
    <cellStyle name="Check Cell 4 2 4" xfId="21819" xr:uid="{D6F5BAC3-1230-473C-9A9E-F210DEF00EF6}"/>
    <cellStyle name="Check Cell 4 3" xfId="849" xr:uid="{00000000-0005-0000-0000-00004E030000}"/>
    <cellStyle name="Check Cell 4 3 2" xfId="850" xr:uid="{00000000-0005-0000-0000-00004F030000}"/>
    <cellStyle name="Check Cell 4 3 2 2" xfId="21823" xr:uid="{C109A5E9-ED2C-4602-9A2B-1DE0064CA3B8}"/>
    <cellStyle name="Check Cell 4 3 3" xfId="851" xr:uid="{00000000-0005-0000-0000-000050030000}"/>
    <cellStyle name="Check Cell 4 3 3 2" xfId="21824" xr:uid="{1ADB64E6-E8D4-4E9C-9E58-44460581D6A7}"/>
    <cellStyle name="Check Cell 4 3 4" xfId="21822" xr:uid="{02592F08-F3A8-4227-898F-34A7B5FDD91B}"/>
    <cellStyle name="Check Cell 4 4" xfId="852" xr:uid="{00000000-0005-0000-0000-000051030000}"/>
    <cellStyle name="Check Cell 4 4 2" xfId="853" xr:uid="{00000000-0005-0000-0000-000052030000}"/>
    <cellStyle name="Check Cell 4 4 2 2" xfId="21826" xr:uid="{F82DD049-57C5-4996-BF81-D07D3C7F7CC8}"/>
    <cellStyle name="Check Cell 4 4 3" xfId="854" xr:uid="{00000000-0005-0000-0000-000053030000}"/>
    <cellStyle name="Check Cell 4 4 3 2" xfId="21827" xr:uid="{E7AEEE1F-4032-44FB-AE59-DC2D9C3B9F23}"/>
    <cellStyle name="Check Cell 4 4 4" xfId="21825" xr:uid="{E11A0841-3E33-43AF-AFD8-9C9F3CA184ED}"/>
    <cellStyle name="Check Cell 4 5" xfId="855" xr:uid="{00000000-0005-0000-0000-000054030000}"/>
    <cellStyle name="Check Cell 4 5 2" xfId="856" xr:uid="{00000000-0005-0000-0000-000055030000}"/>
    <cellStyle name="Check Cell 4 5 2 2" xfId="21829" xr:uid="{FDB7FFE2-BD18-47AC-AE30-8CF6F5E03FB8}"/>
    <cellStyle name="Check Cell 4 5 3" xfId="857" xr:uid="{00000000-0005-0000-0000-000056030000}"/>
    <cellStyle name="Check Cell 4 5 3 2" xfId="21830" xr:uid="{0B0321B9-F065-43DB-A1CD-DE4DD51E4509}"/>
    <cellStyle name="Check Cell 4 5 4" xfId="21828" xr:uid="{7BCD1166-8D60-4F80-A46A-2CD0C1E55482}"/>
    <cellStyle name="Check Cell 4 6" xfId="858" xr:uid="{00000000-0005-0000-0000-000057030000}"/>
    <cellStyle name="Check Cell 4 6 2" xfId="859" xr:uid="{00000000-0005-0000-0000-000058030000}"/>
    <cellStyle name="Check Cell 4 6 2 2" xfId="21832" xr:uid="{BF343FD7-3CBB-4EFD-9257-6F7D15BAA004}"/>
    <cellStyle name="Check Cell 4 6 3" xfId="860" xr:uid="{00000000-0005-0000-0000-000059030000}"/>
    <cellStyle name="Check Cell 4 6 3 2" xfId="21833" xr:uid="{96660FC6-FB04-487E-B98E-7FA9EA6F828D}"/>
    <cellStyle name="Check Cell 4 6 4" xfId="21831" xr:uid="{9BE25F42-3B58-4C48-A150-EAC922B105CC}"/>
    <cellStyle name="Check Cell 4 7" xfId="861" xr:uid="{00000000-0005-0000-0000-00005A030000}"/>
    <cellStyle name="Check Cell 4 7 2" xfId="862" xr:uid="{00000000-0005-0000-0000-00005B030000}"/>
    <cellStyle name="Check Cell 4 7 2 2" xfId="21835" xr:uid="{CA4F68CE-1514-4FB0-9466-572C9801BEF4}"/>
    <cellStyle name="Check Cell 4 7 3" xfId="863" xr:uid="{00000000-0005-0000-0000-00005C030000}"/>
    <cellStyle name="Check Cell 4 7 3 2" xfId="21836" xr:uid="{7C2C834B-7C8F-4E17-AE4C-5429EF2A105A}"/>
    <cellStyle name="Check Cell 4 7 4" xfId="21834" xr:uid="{F8F5456C-9F94-4E14-BF23-DF57F67A7402}"/>
    <cellStyle name="Check Cell 4 8" xfId="864" xr:uid="{00000000-0005-0000-0000-00005D030000}"/>
    <cellStyle name="Check Cell 4 8 2" xfId="21837" xr:uid="{942DDCF6-CFA1-42D0-AA2A-5E8D96756FB8}"/>
    <cellStyle name="Check Cell 4 9" xfId="865" xr:uid="{00000000-0005-0000-0000-00005E030000}"/>
    <cellStyle name="Check Cell 4 9 2" xfId="21838" xr:uid="{05557CF9-2EEC-4D02-A642-F1C235AF8633}"/>
    <cellStyle name="Check Cell 5" xfId="866" xr:uid="{00000000-0005-0000-0000-00005F030000}"/>
    <cellStyle name="Check Cell 5 10" xfId="21839" xr:uid="{22DE4CE8-5186-4DAA-BB63-3E9282F5562F}"/>
    <cellStyle name="Check Cell 5 2" xfId="867" xr:uid="{00000000-0005-0000-0000-000060030000}"/>
    <cellStyle name="Check Cell 5 2 2" xfId="868" xr:uid="{00000000-0005-0000-0000-000061030000}"/>
    <cellStyle name="Check Cell 5 2 2 2" xfId="21841" xr:uid="{36651F42-3E90-48B9-8BAD-F30D47CE2458}"/>
    <cellStyle name="Check Cell 5 2 3" xfId="869" xr:uid="{00000000-0005-0000-0000-000062030000}"/>
    <cellStyle name="Check Cell 5 2 3 2" xfId="21842" xr:uid="{4BE71584-8B95-4FE8-8E51-68EAA41BBD23}"/>
    <cellStyle name="Check Cell 5 2 4" xfId="21840" xr:uid="{08DDA072-9B29-467D-9D14-63E734C7AC7E}"/>
    <cellStyle name="Check Cell 5 3" xfId="870" xr:uid="{00000000-0005-0000-0000-000063030000}"/>
    <cellStyle name="Check Cell 5 3 2" xfId="871" xr:uid="{00000000-0005-0000-0000-000064030000}"/>
    <cellStyle name="Check Cell 5 3 2 2" xfId="21844" xr:uid="{D992B850-BF30-4E81-ABD8-43B96C83B38F}"/>
    <cellStyle name="Check Cell 5 3 3" xfId="872" xr:uid="{00000000-0005-0000-0000-000065030000}"/>
    <cellStyle name="Check Cell 5 3 3 2" xfId="21845" xr:uid="{D9DB7EEF-02A6-4D60-B347-95A973FC53B7}"/>
    <cellStyle name="Check Cell 5 3 4" xfId="21843" xr:uid="{F4316262-79EE-41CA-8C8A-DA8205BA0CBC}"/>
    <cellStyle name="Check Cell 5 4" xfId="873" xr:uid="{00000000-0005-0000-0000-000066030000}"/>
    <cellStyle name="Check Cell 5 4 2" xfId="874" xr:uid="{00000000-0005-0000-0000-000067030000}"/>
    <cellStyle name="Check Cell 5 4 2 2" xfId="21847" xr:uid="{963A17A0-49C1-4EFC-838C-1D44877231FB}"/>
    <cellStyle name="Check Cell 5 4 3" xfId="875" xr:uid="{00000000-0005-0000-0000-000068030000}"/>
    <cellStyle name="Check Cell 5 4 3 2" xfId="21848" xr:uid="{4AF498D0-38AB-4039-BBB5-D44BA6F1BBAB}"/>
    <cellStyle name="Check Cell 5 4 4" xfId="21846" xr:uid="{3ECD4E01-3199-4BDA-B967-E14D137F1298}"/>
    <cellStyle name="Check Cell 5 5" xfId="876" xr:uid="{00000000-0005-0000-0000-000069030000}"/>
    <cellStyle name="Check Cell 5 5 2" xfId="877" xr:uid="{00000000-0005-0000-0000-00006A030000}"/>
    <cellStyle name="Check Cell 5 5 2 2" xfId="21850" xr:uid="{65FFBA22-E2BE-478D-B558-88D07AB80C24}"/>
    <cellStyle name="Check Cell 5 5 3" xfId="878" xr:uid="{00000000-0005-0000-0000-00006B030000}"/>
    <cellStyle name="Check Cell 5 5 3 2" xfId="21851" xr:uid="{A1770517-C832-42D5-843B-4A49A050D730}"/>
    <cellStyle name="Check Cell 5 5 4" xfId="21849" xr:uid="{0D6428C7-29D7-4026-AF82-ADCB42B33A66}"/>
    <cellStyle name="Check Cell 5 6" xfId="879" xr:uid="{00000000-0005-0000-0000-00006C030000}"/>
    <cellStyle name="Check Cell 5 6 2" xfId="880" xr:uid="{00000000-0005-0000-0000-00006D030000}"/>
    <cellStyle name="Check Cell 5 6 2 2" xfId="21853" xr:uid="{2087FF05-E0F9-4B50-AF3A-45907947D1E5}"/>
    <cellStyle name="Check Cell 5 6 3" xfId="881" xr:uid="{00000000-0005-0000-0000-00006E030000}"/>
    <cellStyle name="Check Cell 5 6 3 2" xfId="21854" xr:uid="{016FBB96-3C96-4A8C-99ED-1F362F14E215}"/>
    <cellStyle name="Check Cell 5 6 4" xfId="21852" xr:uid="{696C5B4B-2EDA-42FD-B1F0-C973884A8BB2}"/>
    <cellStyle name="Check Cell 5 7" xfId="882" xr:uid="{00000000-0005-0000-0000-00006F030000}"/>
    <cellStyle name="Check Cell 5 7 2" xfId="883" xr:uid="{00000000-0005-0000-0000-000070030000}"/>
    <cellStyle name="Check Cell 5 7 2 2" xfId="21856" xr:uid="{8A4E4DD5-7BE0-4539-8688-7DBED369A5DF}"/>
    <cellStyle name="Check Cell 5 7 3" xfId="884" xr:uid="{00000000-0005-0000-0000-000071030000}"/>
    <cellStyle name="Check Cell 5 7 3 2" xfId="21857" xr:uid="{97DD3467-ADF2-4280-95CB-B20C39C3CB9F}"/>
    <cellStyle name="Check Cell 5 7 4" xfId="21855" xr:uid="{CA58E8DF-1C66-442C-B253-39A6FDDED34F}"/>
    <cellStyle name="Check Cell 5 8" xfId="885" xr:uid="{00000000-0005-0000-0000-000072030000}"/>
    <cellStyle name="Check Cell 5 8 2" xfId="21858" xr:uid="{87A11B33-8FBD-4C89-854B-4E7FC9C55613}"/>
    <cellStyle name="Check Cell 5 9" xfId="886" xr:uid="{00000000-0005-0000-0000-000073030000}"/>
    <cellStyle name="Check Cell 5 9 2" xfId="21859" xr:uid="{A4543DF0-9544-4F99-93CA-FB4015119265}"/>
    <cellStyle name="Check Cell 6" xfId="887" xr:uid="{00000000-0005-0000-0000-000074030000}"/>
    <cellStyle name="Check Cell 6 10" xfId="21860" xr:uid="{8A14EC49-C10C-4233-B405-9251896BCC3C}"/>
    <cellStyle name="Check Cell 6 2" xfId="888" xr:uid="{00000000-0005-0000-0000-000075030000}"/>
    <cellStyle name="Check Cell 6 2 2" xfId="889" xr:uid="{00000000-0005-0000-0000-000076030000}"/>
    <cellStyle name="Check Cell 6 2 2 2" xfId="21862" xr:uid="{63366A80-2BEA-4530-BD21-A474A9DAC7F5}"/>
    <cellStyle name="Check Cell 6 2 3" xfId="890" xr:uid="{00000000-0005-0000-0000-000077030000}"/>
    <cellStyle name="Check Cell 6 2 3 2" xfId="21863" xr:uid="{47B42B87-0EB7-4A98-AAF6-F4BEF545073D}"/>
    <cellStyle name="Check Cell 6 2 4" xfId="21861" xr:uid="{31EA635B-55DC-455B-B030-BCA6A0C5A91B}"/>
    <cellStyle name="Check Cell 6 3" xfId="891" xr:uid="{00000000-0005-0000-0000-000078030000}"/>
    <cellStyle name="Check Cell 6 3 2" xfId="892" xr:uid="{00000000-0005-0000-0000-000079030000}"/>
    <cellStyle name="Check Cell 6 3 2 2" xfId="21865" xr:uid="{862D44D3-24CE-4E14-B726-DBAECEDE790F}"/>
    <cellStyle name="Check Cell 6 3 3" xfId="893" xr:uid="{00000000-0005-0000-0000-00007A030000}"/>
    <cellStyle name="Check Cell 6 3 3 2" xfId="21866" xr:uid="{808D86FC-7D5E-4844-807A-D6D54336960A}"/>
    <cellStyle name="Check Cell 6 3 4" xfId="21864" xr:uid="{8F958240-6762-4E3E-9E1D-7828605FA6A6}"/>
    <cellStyle name="Check Cell 6 4" xfId="894" xr:uid="{00000000-0005-0000-0000-00007B030000}"/>
    <cellStyle name="Check Cell 6 4 2" xfId="895" xr:uid="{00000000-0005-0000-0000-00007C030000}"/>
    <cellStyle name="Check Cell 6 4 2 2" xfId="21868" xr:uid="{124B3D22-9522-4E9B-BC30-2823A0F2F9BF}"/>
    <cellStyle name="Check Cell 6 4 3" xfId="896" xr:uid="{00000000-0005-0000-0000-00007D030000}"/>
    <cellStyle name="Check Cell 6 4 3 2" xfId="21869" xr:uid="{B0D179FE-A32F-4F9E-88CE-21E5150DC31C}"/>
    <cellStyle name="Check Cell 6 4 4" xfId="21867" xr:uid="{B16D72E3-653C-4BD5-9C94-8AE8D166C9B1}"/>
    <cellStyle name="Check Cell 6 5" xfId="897" xr:uid="{00000000-0005-0000-0000-00007E030000}"/>
    <cellStyle name="Check Cell 6 5 2" xfId="898" xr:uid="{00000000-0005-0000-0000-00007F030000}"/>
    <cellStyle name="Check Cell 6 5 2 2" xfId="21871" xr:uid="{F7504B27-7528-41C7-A82E-BF4DAC529C7D}"/>
    <cellStyle name="Check Cell 6 5 3" xfId="899" xr:uid="{00000000-0005-0000-0000-000080030000}"/>
    <cellStyle name="Check Cell 6 5 3 2" xfId="21872" xr:uid="{4B31599F-93F2-41AF-971C-740AD4CA4D08}"/>
    <cellStyle name="Check Cell 6 5 4" xfId="21870" xr:uid="{89E5F123-9822-45AA-949A-05E28AF8EEF3}"/>
    <cellStyle name="Check Cell 6 6" xfId="900" xr:uid="{00000000-0005-0000-0000-000081030000}"/>
    <cellStyle name="Check Cell 6 6 2" xfId="901" xr:uid="{00000000-0005-0000-0000-000082030000}"/>
    <cellStyle name="Check Cell 6 6 2 2" xfId="21874" xr:uid="{CE51DB3C-F844-488A-AD59-6C4328C6822D}"/>
    <cellStyle name="Check Cell 6 6 3" xfId="902" xr:uid="{00000000-0005-0000-0000-000083030000}"/>
    <cellStyle name="Check Cell 6 6 3 2" xfId="21875" xr:uid="{947CD10C-3325-470B-97F2-046BA3360025}"/>
    <cellStyle name="Check Cell 6 6 4" xfId="21873" xr:uid="{25DE446A-F2CA-446E-8604-38805B4BC705}"/>
    <cellStyle name="Check Cell 6 7" xfId="903" xr:uid="{00000000-0005-0000-0000-000084030000}"/>
    <cellStyle name="Check Cell 6 7 2" xfId="904" xr:uid="{00000000-0005-0000-0000-000085030000}"/>
    <cellStyle name="Check Cell 6 7 2 2" xfId="21877" xr:uid="{64EEA3F0-237D-4A40-B286-A8CB8D52402B}"/>
    <cellStyle name="Check Cell 6 7 3" xfId="905" xr:uid="{00000000-0005-0000-0000-000086030000}"/>
    <cellStyle name="Check Cell 6 7 3 2" xfId="21878" xr:uid="{FFE2D829-A294-47DA-8FA8-BA0325BF1C19}"/>
    <cellStyle name="Check Cell 6 7 4" xfId="21876" xr:uid="{C5AA6C3E-EAE3-4270-A42E-41BBDCFC4016}"/>
    <cellStyle name="Check Cell 6 8" xfId="906" xr:uid="{00000000-0005-0000-0000-000087030000}"/>
    <cellStyle name="Check Cell 6 8 2" xfId="21879" xr:uid="{2F0443D5-6B1C-4E93-8A40-8438B17FC897}"/>
    <cellStyle name="Check Cell 6 9" xfId="907" xr:uid="{00000000-0005-0000-0000-000088030000}"/>
    <cellStyle name="Check Cell 6 9 2" xfId="21880" xr:uid="{7B4B1369-385D-4677-9067-17054C650E5A}"/>
    <cellStyle name="Check Cell 7" xfId="908" xr:uid="{00000000-0005-0000-0000-000089030000}"/>
    <cellStyle name="Check Cell 7 2" xfId="21881" xr:uid="{990422AB-170E-4F87-9455-14A3A8185915}"/>
    <cellStyle name="Comma" xfId="1" builtinId="3"/>
    <cellStyle name="Comma [0] 10" xfId="1539" xr:uid="{00000000-0005-0000-0000-00008B030000}"/>
    <cellStyle name="Comma [0] 10 2" xfId="21882" xr:uid="{5F6CF9DD-CB79-449B-ABAB-BB77EE7CC98E}"/>
    <cellStyle name="Comma [0] 11" xfId="1540" xr:uid="{00000000-0005-0000-0000-00008C030000}"/>
    <cellStyle name="Comma [0] 11 2" xfId="21883" xr:uid="{1C5E74A3-6BD6-4740-8A82-E8E8352C6BDF}"/>
    <cellStyle name="Comma [0] 2" xfId="1541" xr:uid="{00000000-0005-0000-0000-00008D030000}"/>
    <cellStyle name="Comma [0] 2 2" xfId="1542" xr:uid="{00000000-0005-0000-0000-00008E030000}"/>
    <cellStyle name="Comma [0] 2 2 2" xfId="1543" xr:uid="{00000000-0005-0000-0000-00008F030000}"/>
    <cellStyle name="Comma [0] 2 2 2 2" xfId="21886" xr:uid="{14D9A869-1C60-41BB-B9B2-33826E5AD221}"/>
    <cellStyle name="Comma [0] 2 2 3" xfId="21885" xr:uid="{E2663829-77D9-450D-B44E-30E37D7790CF}"/>
    <cellStyle name="Comma [0] 2 3" xfId="1544" xr:uid="{00000000-0005-0000-0000-000090030000}"/>
    <cellStyle name="Comma [0] 2 3 2" xfId="21887" xr:uid="{92F76F57-C36D-425D-B7D4-790571ED9046}"/>
    <cellStyle name="Comma [0] 2 4" xfId="21884" xr:uid="{B4E1C4C5-A1EB-483F-9DB9-97B2BEFC1518}"/>
    <cellStyle name="Comma [0] 3" xfId="1545" xr:uid="{00000000-0005-0000-0000-000091030000}"/>
    <cellStyle name="Comma [0] 3 2" xfId="1546" xr:uid="{00000000-0005-0000-0000-000092030000}"/>
    <cellStyle name="Comma [0] 3 2 2" xfId="1547" xr:uid="{00000000-0005-0000-0000-000093030000}"/>
    <cellStyle name="Comma [0] 3 2 2 2" xfId="21890" xr:uid="{A0503E49-A7FF-4190-8B92-AB5FD2E25007}"/>
    <cellStyle name="Comma [0] 3 2 3" xfId="21889" xr:uid="{D32A7A78-FFF9-492A-B70B-288E32322D25}"/>
    <cellStyle name="Comma [0] 3 3" xfId="1548" xr:uid="{00000000-0005-0000-0000-000094030000}"/>
    <cellStyle name="Comma [0] 3 3 2" xfId="21891" xr:uid="{12FFBF1C-AE37-4628-989C-0312C49FFC9B}"/>
    <cellStyle name="Comma [0] 3 4" xfId="1549" xr:uid="{00000000-0005-0000-0000-000095030000}"/>
    <cellStyle name="Comma [0] 3 4 2" xfId="21892" xr:uid="{9AE230F6-F34E-4A63-B49D-DBB72F54F26B}"/>
    <cellStyle name="Comma [0] 3 5" xfId="21888" xr:uid="{31CAAC8B-3F15-4213-90EE-7354EC9A3E64}"/>
    <cellStyle name="Comma [0] 4" xfId="1550" xr:uid="{00000000-0005-0000-0000-000096030000}"/>
    <cellStyle name="Comma [0] 4 2" xfId="1551" xr:uid="{00000000-0005-0000-0000-000097030000}"/>
    <cellStyle name="Comma [0] 4 2 2" xfId="1552" xr:uid="{00000000-0005-0000-0000-000098030000}"/>
    <cellStyle name="Comma [0] 4 2 2 2" xfId="21895" xr:uid="{012A6D18-65A5-460F-BE7F-E5EF8C552747}"/>
    <cellStyle name="Comma [0] 4 2 3" xfId="21894" xr:uid="{97D254D0-0E90-4AF1-91F0-B91E34145346}"/>
    <cellStyle name="Comma [0] 4 3" xfId="1553" xr:uid="{00000000-0005-0000-0000-000099030000}"/>
    <cellStyle name="Comma [0] 4 3 2" xfId="21896" xr:uid="{4EB6B125-0570-4E05-BF88-C4C0E647A25C}"/>
    <cellStyle name="Comma [0] 4 4" xfId="21893" xr:uid="{53FB36E1-C8D2-4F98-B0CC-FC55E215A6F3}"/>
    <cellStyle name="Comma [0] 5" xfId="1554" xr:uid="{00000000-0005-0000-0000-00009A030000}"/>
    <cellStyle name="Comma [0] 5 2" xfId="1555" xr:uid="{00000000-0005-0000-0000-00009B030000}"/>
    <cellStyle name="Comma [0] 5 2 2" xfId="1556" xr:uid="{00000000-0005-0000-0000-00009C030000}"/>
    <cellStyle name="Comma [0] 5 2 2 2" xfId="21899" xr:uid="{E47C3FD8-903E-4296-9332-B303BDACA8C2}"/>
    <cellStyle name="Comma [0] 5 2 3" xfId="21898" xr:uid="{8C750532-7A83-4BFC-852F-1D09C53FF066}"/>
    <cellStyle name="Comma [0] 5 3" xfId="21897" xr:uid="{34FB67C5-531B-4BAB-A75D-2D13866D0FBB}"/>
    <cellStyle name="Comma [0] 6" xfId="1557" xr:uid="{00000000-0005-0000-0000-00009D030000}"/>
    <cellStyle name="Comma [0] 6 2" xfId="1558" xr:uid="{00000000-0005-0000-0000-00009E030000}"/>
    <cellStyle name="Comma [0] 6 2 2" xfId="21901" xr:uid="{8357B514-981F-4009-9D50-6C5B4F9E5EBA}"/>
    <cellStyle name="Comma [0] 6 3" xfId="21900" xr:uid="{1F8753C1-C2B3-4730-AF45-72E34A2E1753}"/>
    <cellStyle name="Comma [0] 7" xfId="1559" xr:uid="{00000000-0005-0000-0000-00009F030000}"/>
    <cellStyle name="Comma [0] 7 2" xfId="1560" xr:uid="{00000000-0005-0000-0000-0000A0030000}"/>
    <cellStyle name="Comma [0] 7 2 2" xfId="21903" xr:uid="{04E69057-5A91-45EB-9F45-F91FD924947C}"/>
    <cellStyle name="Comma [0] 7 3" xfId="21902" xr:uid="{6F7FA7E5-7511-4F09-851A-93544499146C}"/>
    <cellStyle name="Comma [0] 8" xfId="1561" xr:uid="{00000000-0005-0000-0000-0000A1030000}"/>
    <cellStyle name="Comma [0] 8 2" xfId="21904" xr:uid="{15FAFECD-21C9-43F4-8EFE-8B3F060FD48C}"/>
    <cellStyle name="Comma [0] 9" xfId="1562" xr:uid="{00000000-0005-0000-0000-0000A2030000}"/>
    <cellStyle name="Comma [0] 9 2" xfId="21905" xr:uid="{F15E2427-2A55-4984-AA9A-8F9CA9736FAE}"/>
    <cellStyle name="Comma [00]" xfId="1563" xr:uid="{00000000-0005-0000-0000-0000A3030000}"/>
    <cellStyle name="Comma [00] 2" xfId="21906" xr:uid="{71CFC8E2-AC00-4F07-A16A-3384034EB99F}"/>
    <cellStyle name="Comma 10" xfId="909" xr:uid="{00000000-0005-0000-0000-0000A4030000}"/>
    <cellStyle name="Comma 10 10" xfId="910" xr:uid="{00000000-0005-0000-0000-0000A5030000}"/>
    <cellStyle name="Comma 10 10 2" xfId="21908" xr:uid="{A92D2EBC-A6A5-4A80-B0CA-8A8C8D78407A}"/>
    <cellStyle name="Comma 10 11" xfId="911" xr:uid="{00000000-0005-0000-0000-0000A6030000}"/>
    <cellStyle name="Comma 10 11 2" xfId="21909" xr:uid="{A93FD3CC-AF3C-465D-872F-30FB3007934C}"/>
    <cellStyle name="Comma 10 12" xfId="912" xr:uid="{00000000-0005-0000-0000-0000A7030000}"/>
    <cellStyle name="Comma 10 12 2" xfId="913" xr:uid="{00000000-0005-0000-0000-0000A8030000}"/>
    <cellStyle name="Comma 10 12 2 2" xfId="21911" xr:uid="{7FFC78B5-0989-4317-904A-A0DC768FC2BF}"/>
    <cellStyle name="Comma 10 12 3" xfId="21910" xr:uid="{6A5273C3-8BD8-45D2-9F09-01398D72990D}"/>
    <cellStyle name="Comma 10 13" xfId="914" xr:uid="{00000000-0005-0000-0000-0000A9030000}"/>
    <cellStyle name="Comma 10 13 2" xfId="21912" xr:uid="{A67016F5-0F19-4968-BE91-E8ED2B431D09}"/>
    <cellStyle name="Comma 10 14" xfId="915" xr:uid="{00000000-0005-0000-0000-0000AA030000}"/>
    <cellStyle name="Comma 10 14 2" xfId="21913" xr:uid="{C611E301-B499-4CCA-95E6-EA3DCE129B16}"/>
    <cellStyle name="Comma 10 15" xfId="21907" xr:uid="{30558DDC-45D8-4296-AF88-0D1566303EE7}"/>
    <cellStyle name="Comma 10 2" xfId="916" xr:uid="{00000000-0005-0000-0000-0000AB030000}"/>
    <cellStyle name="Comma 10 2 2" xfId="917" xr:uid="{00000000-0005-0000-0000-0000AC030000}"/>
    <cellStyle name="Comma 10 2 2 2" xfId="918" xr:uid="{00000000-0005-0000-0000-0000AD030000}"/>
    <cellStyle name="Comma 10 2 2 2 2" xfId="21916" xr:uid="{4AFDAF54-4F16-45F4-ABDB-F715BC551B1A}"/>
    <cellStyle name="Comma 10 2 2 3" xfId="21915" xr:uid="{D1608561-5026-4460-B427-35CF7FE803A5}"/>
    <cellStyle name="Comma 10 2 3" xfId="919" xr:uid="{00000000-0005-0000-0000-0000AE030000}"/>
    <cellStyle name="Comma 10 2 3 2" xfId="21917" xr:uid="{5341C098-AE57-448F-A0AE-EE6CD2182410}"/>
    <cellStyle name="Comma 10 2 4" xfId="920" xr:uid="{00000000-0005-0000-0000-0000AF030000}"/>
    <cellStyle name="Comma 10 2 4 2" xfId="21918" xr:uid="{8DBDD6B6-36CB-4B70-A917-74EBE0355839}"/>
    <cellStyle name="Comma 10 2 5" xfId="921" xr:uid="{00000000-0005-0000-0000-0000B0030000}"/>
    <cellStyle name="Comma 10 2 5 2" xfId="21919" xr:uid="{99C308D9-7BAE-4247-8C43-A4B87D406FEF}"/>
    <cellStyle name="Comma 10 2 6" xfId="922" xr:uid="{00000000-0005-0000-0000-0000B1030000}"/>
    <cellStyle name="Comma 10 2 6 2" xfId="21920" xr:uid="{1EC41733-A3DD-4608-8F19-1CD04A14E0D9}"/>
    <cellStyle name="Comma 10 2 7" xfId="923" xr:uid="{00000000-0005-0000-0000-0000B2030000}"/>
    <cellStyle name="Comma 10 2 7 2" xfId="21921" xr:uid="{44C39174-6ED4-445A-B791-A3242A21E3C0}"/>
    <cellStyle name="Comma 10 2 8" xfId="21914" xr:uid="{69670D68-9FBD-49D7-8DCB-25D65B7F1FBC}"/>
    <cellStyle name="Comma 10 3" xfId="924" xr:uid="{00000000-0005-0000-0000-0000B3030000}"/>
    <cellStyle name="Comma 10 3 2" xfId="21922" xr:uid="{403F92F6-7DEB-476B-99F0-0217E48E58C6}"/>
    <cellStyle name="Comma 10 4" xfId="925" xr:uid="{00000000-0005-0000-0000-0000B4030000}"/>
    <cellStyle name="Comma 10 4 2" xfId="21923" xr:uid="{57123EA5-4EC0-4F63-BDD2-D8156F24E6C6}"/>
    <cellStyle name="Comma 10 5" xfId="926" xr:uid="{00000000-0005-0000-0000-0000B5030000}"/>
    <cellStyle name="Comma 10 5 2" xfId="21924" xr:uid="{040202EF-D49C-42AB-8B60-664071375FBA}"/>
    <cellStyle name="Comma 10 6" xfId="927" xr:uid="{00000000-0005-0000-0000-0000B6030000}"/>
    <cellStyle name="Comma 10 6 2" xfId="21925" xr:uid="{6463780C-2F3B-4654-A609-2CC03D0784D7}"/>
    <cellStyle name="Comma 10 7" xfId="928" xr:uid="{00000000-0005-0000-0000-0000B7030000}"/>
    <cellStyle name="Comma 10 7 2" xfId="21926" xr:uid="{0DF42563-9DF6-40E0-9F3E-31750C2C1C44}"/>
    <cellStyle name="Comma 10 8" xfId="929" xr:uid="{00000000-0005-0000-0000-0000B8030000}"/>
    <cellStyle name="Comma 10 8 2" xfId="21927" xr:uid="{194E07E1-B875-4A04-BEC0-2F74C8D2229D}"/>
    <cellStyle name="Comma 10 9" xfId="930" xr:uid="{00000000-0005-0000-0000-0000B9030000}"/>
    <cellStyle name="Comma 10 9 2" xfId="21928" xr:uid="{7D430DA7-DF91-425A-B6CC-81403F1F038E}"/>
    <cellStyle name="Comma 100" xfId="931" xr:uid="{00000000-0005-0000-0000-0000BA030000}"/>
    <cellStyle name="Comma 100 2" xfId="21929" xr:uid="{AD8A4AE7-07BC-4993-A4D3-78FF92211FF8}"/>
    <cellStyle name="Comma 101" xfId="932" xr:uid="{00000000-0005-0000-0000-0000BB030000}"/>
    <cellStyle name="Comma 101 2" xfId="21930" xr:uid="{0DF8E991-7E23-48EE-9334-6177840897D9}"/>
    <cellStyle name="Comma 102" xfId="933" xr:uid="{00000000-0005-0000-0000-0000BC030000}"/>
    <cellStyle name="Comma 102 2" xfId="21931" xr:uid="{A349D5EA-7DDC-4519-B8A4-3E0948A3822B}"/>
    <cellStyle name="Comma 103" xfId="934" xr:uid="{00000000-0005-0000-0000-0000BD030000}"/>
    <cellStyle name="Comma 103 2" xfId="21932" xr:uid="{8C8EEABD-FF66-4BC8-BA8A-8E37B2643854}"/>
    <cellStyle name="Comma 104" xfId="935" xr:uid="{00000000-0005-0000-0000-0000BE030000}"/>
    <cellStyle name="Comma 104 2" xfId="21933" xr:uid="{937061CD-D9B6-4838-8910-79863CE07E33}"/>
    <cellStyle name="Comma 105" xfId="936" xr:uid="{00000000-0005-0000-0000-0000BF030000}"/>
    <cellStyle name="Comma 105 2" xfId="21934" xr:uid="{29F0C898-ECBA-4AF9-A566-72E841E0CBBB}"/>
    <cellStyle name="Comma 106" xfId="937" xr:uid="{00000000-0005-0000-0000-0000C0030000}"/>
    <cellStyle name="Comma 106 2" xfId="21935" xr:uid="{38C617A6-4CF7-4036-A372-A825F03B9B87}"/>
    <cellStyle name="Comma 107" xfId="938" xr:uid="{00000000-0005-0000-0000-0000C1030000}"/>
    <cellStyle name="Comma 107 2" xfId="939" xr:uid="{00000000-0005-0000-0000-0000C2030000}"/>
    <cellStyle name="Comma 107 2 2" xfId="940" xr:uid="{00000000-0005-0000-0000-0000C3030000}"/>
    <cellStyle name="Comma 107 2 2 2" xfId="21938" xr:uid="{2404C8E0-7AC1-4DE6-BC45-E301D2A30653}"/>
    <cellStyle name="Comma 107 2 3" xfId="941" xr:uid="{00000000-0005-0000-0000-0000C4030000}"/>
    <cellStyle name="Comma 107 2 3 2" xfId="21939" xr:uid="{BAC527C3-124D-4DC9-86B9-6DA9372ACFA0}"/>
    <cellStyle name="Comma 107 2 4" xfId="942" xr:uid="{00000000-0005-0000-0000-0000C5030000}"/>
    <cellStyle name="Comma 107 2 4 2" xfId="21940" xr:uid="{91D8584E-CC2D-467B-B80A-B32984DE28CC}"/>
    <cellStyle name="Comma 107 2 5" xfId="21937" xr:uid="{A71D8A1D-8ED9-4A2C-85EE-C6745AED6995}"/>
    <cellStyle name="Comma 107 3" xfId="943" xr:uid="{00000000-0005-0000-0000-0000C6030000}"/>
    <cellStyle name="Comma 107 3 2" xfId="21941" xr:uid="{EF105985-A9D1-46F5-B794-947F5969EB6A}"/>
    <cellStyle name="Comma 107 4" xfId="944" xr:uid="{00000000-0005-0000-0000-0000C7030000}"/>
    <cellStyle name="Comma 107 4 2" xfId="21942" xr:uid="{B8F0F288-4CE5-4FF4-A987-954254BB4414}"/>
    <cellStyle name="Comma 107 5" xfId="945" xr:uid="{00000000-0005-0000-0000-0000C8030000}"/>
    <cellStyle name="Comma 107 5 2" xfId="21943" xr:uid="{8E3783E1-DAB2-4C17-8EE6-7F883416EAC3}"/>
    <cellStyle name="Comma 107 6" xfId="21936" xr:uid="{897193AB-5F48-4FEC-91C1-CF9639179740}"/>
    <cellStyle name="Comma 108" xfId="946" xr:uid="{00000000-0005-0000-0000-0000C9030000}"/>
    <cellStyle name="Comma 108 2" xfId="21944" xr:uid="{9522D115-D254-468A-8E09-CCFE40CB4BC1}"/>
    <cellStyle name="Comma 109" xfId="947" xr:uid="{00000000-0005-0000-0000-0000CA030000}"/>
    <cellStyle name="Comma 109 2" xfId="948" xr:uid="{00000000-0005-0000-0000-0000CB030000}"/>
    <cellStyle name="Comma 109 2 2" xfId="21946" xr:uid="{231BFDA1-6137-49B3-834C-8066F2AF3EB1}"/>
    <cellStyle name="Comma 109 3" xfId="949" xr:uid="{00000000-0005-0000-0000-0000CC030000}"/>
    <cellStyle name="Comma 109 3 2" xfId="21947" xr:uid="{AE3AC88C-CB5E-4290-9B94-E5D1078069DA}"/>
    <cellStyle name="Comma 109 4" xfId="950" xr:uid="{00000000-0005-0000-0000-0000CD030000}"/>
    <cellStyle name="Comma 109 4 2" xfId="21948" xr:uid="{F42E3F87-D939-4E4E-8A15-AD4909497F98}"/>
    <cellStyle name="Comma 109 5" xfId="21945" xr:uid="{BD6BACF8-7018-456D-8A87-D03555002E7D}"/>
    <cellStyle name="Comma 11" xfId="951" xr:uid="{00000000-0005-0000-0000-0000CE030000}"/>
    <cellStyle name="Comma 11 2" xfId="952" xr:uid="{00000000-0005-0000-0000-0000CF030000}"/>
    <cellStyle name="Comma 11 2 10" xfId="21950" xr:uid="{5087765E-B2F6-44FB-A0FA-5046744E0F38}"/>
    <cellStyle name="Comma 11 2 2" xfId="953" xr:uid="{00000000-0005-0000-0000-0000D0030000}"/>
    <cellStyle name="Comma 11 2 2 2" xfId="21951" xr:uid="{640D8802-84D4-49B3-BA45-3257C9F62021}"/>
    <cellStyle name="Comma 11 2 3" xfId="954" xr:uid="{00000000-0005-0000-0000-0000D1030000}"/>
    <cellStyle name="Comma 11 2 3 2" xfId="21952" xr:uid="{E6463A98-17AF-469D-86EF-C9D13348C31E}"/>
    <cellStyle name="Comma 11 2 4" xfId="955" xr:uid="{00000000-0005-0000-0000-0000D2030000}"/>
    <cellStyle name="Comma 11 2 4 2" xfId="21953" xr:uid="{6FA40C29-58DB-437D-9B92-7D3C5E334FE1}"/>
    <cellStyle name="Comma 11 2 5" xfId="956" xr:uid="{00000000-0005-0000-0000-0000D3030000}"/>
    <cellStyle name="Comma 11 2 5 2" xfId="21954" xr:uid="{ED93AB9B-58F5-422F-B0DA-DFDCB87BF515}"/>
    <cellStyle name="Comma 11 2 6" xfId="957" xr:uid="{00000000-0005-0000-0000-0000D4030000}"/>
    <cellStyle name="Comma 11 2 6 2" xfId="21955" xr:uid="{201F03A7-0A1A-44C6-910F-243952A5F54B}"/>
    <cellStyle name="Comma 11 2 7" xfId="958" xr:uid="{00000000-0005-0000-0000-0000D5030000}"/>
    <cellStyle name="Comma 11 2 7 2" xfId="21956" xr:uid="{8BB277F3-81CF-4A7A-9D9D-6D74E40DC7F3}"/>
    <cellStyle name="Comma 11 2 8" xfId="959" xr:uid="{00000000-0005-0000-0000-0000D6030000}"/>
    <cellStyle name="Comma 11 2 8 2" xfId="21957" xr:uid="{83449EEB-3401-498E-B3A9-FA6FC4C2FDBF}"/>
    <cellStyle name="Comma 11 2 9" xfId="960" xr:uid="{00000000-0005-0000-0000-0000D7030000}"/>
    <cellStyle name="Comma 11 2 9 2" xfId="21958" xr:uid="{D6089D22-33ED-4D5B-B8F8-4D9C2AB04346}"/>
    <cellStyle name="Comma 11 3" xfId="961" xr:uid="{00000000-0005-0000-0000-0000D8030000}"/>
    <cellStyle name="Comma 11 3 2" xfId="962" xr:uid="{00000000-0005-0000-0000-0000D9030000}"/>
    <cellStyle name="Comma 11 3 2 2" xfId="21960" xr:uid="{6A9D55F0-AFA9-4203-83D5-44316D7B7A74}"/>
    <cellStyle name="Comma 11 3 3" xfId="963" xr:uid="{00000000-0005-0000-0000-0000DA030000}"/>
    <cellStyle name="Comma 11 3 3 2" xfId="21961" xr:uid="{BC79CDF8-82A0-432E-9796-EA0811BC818E}"/>
    <cellStyle name="Comma 11 3 4" xfId="21959" xr:uid="{B747FDCB-F095-4A7F-978E-DEEC8019DD36}"/>
    <cellStyle name="Comma 11 4" xfId="964" xr:uid="{00000000-0005-0000-0000-0000DB030000}"/>
    <cellStyle name="Comma 11 4 2" xfId="965" xr:uid="{00000000-0005-0000-0000-0000DC030000}"/>
    <cellStyle name="Comma 11 4 2 2" xfId="21963" xr:uid="{BF10A108-CC4C-445B-BE71-EBB351881D78}"/>
    <cellStyle name="Comma 11 4 3" xfId="21962" xr:uid="{CBC1CD69-9AD0-49A5-BD7B-9EF38B2B8969}"/>
    <cellStyle name="Comma 11 5" xfId="966" xr:uid="{00000000-0005-0000-0000-0000DD030000}"/>
    <cellStyle name="Comma 11 5 2" xfId="21964" xr:uid="{1DA2E5AD-387C-4664-8337-2C4A89936BB3}"/>
    <cellStyle name="Comma 11 6" xfId="21949" xr:uid="{BBD1D314-7BF9-4AB5-8F90-68223C06D842}"/>
    <cellStyle name="Comma 110" xfId="967" xr:uid="{00000000-0005-0000-0000-0000DE030000}"/>
    <cellStyle name="Comma 110 2" xfId="968" xr:uid="{00000000-0005-0000-0000-0000DF030000}"/>
    <cellStyle name="Comma 110 2 2" xfId="21966" xr:uid="{67D1E62B-7088-4AC0-B8D3-D33F908E7164}"/>
    <cellStyle name="Comma 110 3" xfId="21965" xr:uid="{7C36BC66-6A99-4248-8B62-44AEC0F1A309}"/>
    <cellStyle name="Comma 111" xfId="969" xr:uid="{00000000-0005-0000-0000-0000E0030000}"/>
    <cellStyle name="Comma 112" xfId="20970" xr:uid="{A0A6E0CF-31FB-4013-89DF-06D530619018}"/>
    <cellStyle name="Comma 12" xfId="970" xr:uid="{00000000-0005-0000-0000-0000E1030000}"/>
    <cellStyle name="Comma 12 2" xfId="971" xr:uid="{00000000-0005-0000-0000-0000E2030000}"/>
    <cellStyle name="Comma 12 2 2" xfId="972" xr:uid="{00000000-0005-0000-0000-0000E3030000}"/>
    <cellStyle name="Comma 12 2 2 2" xfId="973" xr:uid="{00000000-0005-0000-0000-0000E4030000}"/>
    <cellStyle name="Comma 12 2 2 2 2" xfId="21970" xr:uid="{D921FE12-022A-4B65-A7EC-C0A5971B3064}"/>
    <cellStyle name="Comma 12 2 2 3" xfId="21969" xr:uid="{141DA8EA-772D-40FE-B4D1-1BE89D99B950}"/>
    <cellStyle name="Comma 12 2 3" xfId="974" xr:uid="{00000000-0005-0000-0000-0000E5030000}"/>
    <cellStyle name="Comma 12 2 3 2" xfId="21971" xr:uid="{E44C7BAE-CDCC-4938-95EC-9FA1FFCAB04E}"/>
    <cellStyle name="Comma 12 2 4" xfId="975" xr:uid="{00000000-0005-0000-0000-0000E6030000}"/>
    <cellStyle name="Comma 12 2 4 2" xfId="21972" xr:uid="{3DD7817A-BB76-4021-B233-847EAEE99DAE}"/>
    <cellStyle name="Comma 12 2 5" xfId="976" xr:uid="{00000000-0005-0000-0000-0000E7030000}"/>
    <cellStyle name="Comma 12 2 5 2" xfId="21973" xr:uid="{A09689FF-6EBF-42DB-9409-90E6DFA081F1}"/>
    <cellStyle name="Comma 12 2 6" xfId="977" xr:uid="{00000000-0005-0000-0000-0000E8030000}"/>
    <cellStyle name="Comma 12 2 6 2" xfId="21974" xr:uid="{A19368F1-9531-4CA7-85E7-967401FFDA79}"/>
    <cellStyle name="Comma 12 2 7" xfId="978" xr:uid="{00000000-0005-0000-0000-0000E9030000}"/>
    <cellStyle name="Comma 12 2 7 2" xfId="21975" xr:uid="{573141D5-B59F-4FAF-953A-52B3D9B29E8C}"/>
    <cellStyle name="Comma 12 2 8" xfId="21968" xr:uid="{B3A1EA3B-8D7E-4753-AF3C-C77E71C0E352}"/>
    <cellStyle name="Comma 12 3" xfId="979" xr:uid="{00000000-0005-0000-0000-0000EA030000}"/>
    <cellStyle name="Comma 12 3 2" xfId="980" xr:uid="{00000000-0005-0000-0000-0000EB030000}"/>
    <cellStyle name="Comma 12 3 2 2" xfId="21977" xr:uid="{049B1D03-25E2-4EEF-B9DB-D09D9CD6E0A2}"/>
    <cellStyle name="Comma 12 3 3" xfId="21976" xr:uid="{FA8BD344-9F74-41F4-8207-B391EB43B8E1}"/>
    <cellStyle name="Comma 12 4" xfId="981" xr:uid="{00000000-0005-0000-0000-0000EC030000}"/>
    <cellStyle name="Comma 12 4 2" xfId="982" xr:uid="{00000000-0005-0000-0000-0000ED030000}"/>
    <cellStyle name="Comma 12 4 2 2" xfId="21979" xr:uid="{6EE60646-9C65-4625-9B70-F672C0E303D8}"/>
    <cellStyle name="Comma 12 4 3" xfId="21978" xr:uid="{6A125C8A-D691-4275-B805-2AAE2070369A}"/>
    <cellStyle name="Comma 12 5" xfId="21967" xr:uid="{91018911-51DB-42F8-AD0B-5EE3054E8CAB}"/>
    <cellStyle name="Comma 13" xfId="983" xr:uid="{00000000-0005-0000-0000-0000EE030000}"/>
    <cellStyle name="Comma 13 2" xfId="984" xr:uid="{00000000-0005-0000-0000-0000EF030000}"/>
    <cellStyle name="Comma 13 2 2" xfId="985" xr:uid="{00000000-0005-0000-0000-0000F0030000}"/>
    <cellStyle name="Comma 13 2 2 2" xfId="21982" xr:uid="{5A44D7CB-6B12-4AB0-8EFC-A0778FBA5973}"/>
    <cellStyle name="Comma 13 2 3" xfId="986" xr:uid="{00000000-0005-0000-0000-0000F1030000}"/>
    <cellStyle name="Comma 13 2 3 2" xfId="21983" xr:uid="{D741C311-6BB9-4D6D-8FDD-11E0426C3664}"/>
    <cellStyle name="Comma 13 2 4" xfId="987" xr:uid="{00000000-0005-0000-0000-0000F2030000}"/>
    <cellStyle name="Comma 13 2 4 2" xfId="21984" xr:uid="{32A2B7CB-E523-49BC-9DDE-0366CF607596}"/>
    <cellStyle name="Comma 13 2 5" xfId="988" xr:uid="{00000000-0005-0000-0000-0000F3030000}"/>
    <cellStyle name="Comma 13 2 5 2" xfId="21985" xr:uid="{836C9280-6E54-48AB-AFF5-F4B7FF5DA6C1}"/>
    <cellStyle name="Comma 13 2 6" xfId="989" xr:uid="{00000000-0005-0000-0000-0000F4030000}"/>
    <cellStyle name="Comma 13 2 6 2" xfId="21986" xr:uid="{BB70BE9D-F9A7-4842-9727-85E8C8588E70}"/>
    <cellStyle name="Comma 13 2 7" xfId="990" xr:uid="{00000000-0005-0000-0000-0000F5030000}"/>
    <cellStyle name="Comma 13 2 7 2" xfId="21987" xr:uid="{266B2321-288E-4F0B-ADAE-C9F53CBFE9C1}"/>
    <cellStyle name="Comma 13 2 8" xfId="21981" xr:uid="{61819DE3-2C12-4EED-888B-E67F4659419A}"/>
    <cellStyle name="Comma 13 3" xfId="991" xr:uid="{00000000-0005-0000-0000-0000F6030000}"/>
    <cellStyle name="Comma 13 3 2" xfId="992" xr:uid="{00000000-0005-0000-0000-0000F7030000}"/>
    <cellStyle name="Comma 13 3 2 2" xfId="21989" xr:uid="{6DFCA83D-CA13-4005-8ABD-A90B1BAEC2FE}"/>
    <cellStyle name="Comma 13 3 3" xfId="21988" xr:uid="{10F12B3A-99A5-4234-99F2-CF52BC32C8DB}"/>
    <cellStyle name="Comma 13 4" xfId="21980" xr:uid="{DBCB29CE-AF16-463C-B293-2295C823BE1B}"/>
    <cellStyle name="Comma 14" xfId="993" xr:uid="{00000000-0005-0000-0000-0000F8030000}"/>
    <cellStyle name="Comma 14 2" xfId="994" xr:uid="{00000000-0005-0000-0000-0000F9030000}"/>
    <cellStyle name="Comma 14 2 2" xfId="995" xr:uid="{00000000-0005-0000-0000-0000FA030000}"/>
    <cellStyle name="Comma 14 2 2 2" xfId="21992" xr:uid="{214FFB5D-19EC-420C-9D23-E49F6D1725CB}"/>
    <cellStyle name="Comma 14 2 3" xfId="21991" xr:uid="{4BA68695-F4F1-4D7C-B027-8BB178DF67CF}"/>
    <cellStyle name="Comma 14 3" xfId="996" xr:uid="{00000000-0005-0000-0000-0000FB030000}"/>
    <cellStyle name="Comma 14 3 2" xfId="21993" xr:uid="{B5FD861C-97F6-4989-B9C2-EBAC083458C7}"/>
    <cellStyle name="Comma 14 4" xfId="21990" xr:uid="{4DA9BB71-8F5A-4484-8D14-9B3B69546E45}"/>
    <cellStyle name="Comma 15" xfId="997" xr:uid="{00000000-0005-0000-0000-0000FC030000}"/>
    <cellStyle name="Comma 15 2" xfId="998" xr:uid="{00000000-0005-0000-0000-0000FD030000}"/>
    <cellStyle name="Comma 15 2 2" xfId="999" xr:uid="{00000000-0005-0000-0000-0000FE030000}"/>
    <cellStyle name="Comma 15 2 2 2" xfId="21996" xr:uid="{E6CC97E3-BA16-43B3-9D66-55E785F9004D}"/>
    <cellStyle name="Comma 15 2 3" xfId="1000" xr:uid="{00000000-0005-0000-0000-0000FF030000}"/>
    <cellStyle name="Comma 15 2 3 2" xfId="21997" xr:uid="{C6843185-7E02-4358-94FA-3FFED7EE54A6}"/>
    <cellStyle name="Comma 15 2 4" xfId="1001" xr:uid="{00000000-0005-0000-0000-000000040000}"/>
    <cellStyle name="Comma 15 2 4 2" xfId="21998" xr:uid="{2E0F8C20-E7A2-4CD3-9BDE-C26DFB977332}"/>
    <cellStyle name="Comma 15 2 5" xfId="1002" xr:uid="{00000000-0005-0000-0000-000001040000}"/>
    <cellStyle name="Comma 15 2 5 2" xfId="21999" xr:uid="{6643B158-1A7B-4831-AD09-9FC1417BF424}"/>
    <cellStyle name="Comma 15 2 6" xfId="1003" xr:uid="{00000000-0005-0000-0000-000002040000}"/>
    <cellStyle name="Comma 15 2 6 2" xfId="22000" xr:uid="{91E24CCE-4D16-4762-BD06-339921E0CC48}"/>
    <cellStyle name="Comma 15 2 7" xfId="1004" xr:uid="{00000000-0005-0000-0000-000003040000}"/>
    <cellStyle name="Comma 15 2 7 2" xfId="22001" xr:uid="{8FD499F6-50E3-44FA-AA8E-8BF93FEC5CC2}"/>
    <cellStyle name="Comma 15 2 8" xfId="21995" xr:uid="{F56B9074-5B25-4CE4-A44C-CC8DA3A4D189}"/>
    <cellStyle name="Comma 15 3" xfId="1005" xr:uid="{00000000-0005-0000-0000-000004040000}"/>
    <cellStyle name="Comma 15 3 2" xfId="22002" xr:uid="{0BAB5B82-2586-4311-A564-9BD83A9D2017}"/>
    <cellStyle name="Comma 15 4" xfId="21994" xr:uid="{3DCEEADE-A77B-4410-BA40-20EB97CB26A4}"/>
    <cellStyle name="Comma 16" xfId="1006" xr:uid="{00000000-0005-0000-0000-000005040000}"/>
    <cellStyle name="Comma 16 10" xfId="1007" xr:uid="{00000000-0005-0000-0000-000006040000}"/>
    <cellStyle name="Comma 16 10 2" xfId="22004" xr:uid="{4DD383D9-73A2-40A7-BAA8-2E1C330F836C}"/>
    <cellStyle name="Comma 16 11" xfId="1008" xr:uid="{00000000-0005-0000-0000-000007040000}"/>
    <cellStyle name="Comma 16 11 2" xfId="22005" xr:uid="{E011F15B-4D3A-4FB1-A271-909E883BEAC6}"/>
    <cellStyle name="Comma 16 12" xfId="22003" xr:uid="{BBFE8EB6-A15B-41C6-90CD-FF5696DA2F2C}"/>
    <cellStyle name="Comma 16 2" xfId="1009" xr:uid="{00000000-0005-0000-0000-000008040000}"/>
    <cellStyle name="Comma 16 2 2" xfId="22006" xr:uid="{C3B6FAEF-130B-4859-BD8C-103ED54116DC}"/>
    <cellStyle name="Comma 16 3" xfId="1010" xr:uid="{00000000-0005-0000-0000-000009040000}"/>
    <cellStyle name="Comma 16 3 2" xfId="22007" xr:uid="{FBBD7463-7244-4F38-A74C-2EDA1E24AEE3}"/>
    <cellStyle name="Comma 16 4" xfId="1011" xr:uid="{00000000-0005-0000-0000-00000A040000}"/>
    <cellStyle name="Comma 16 4 2" xfId="22008" xr:uid="{9CFE7FDA-E5EB-4E1E-AAC3-154DE2B0876D}"/>
    <cellStyle name="Comma 16 5" xfId="1012" xr:uid="{00000000-0005-0000-0000-00000B040000}"/>
    <cellStyle name="Comma 16 5 2" xfId="22009" xr:uid="{B39305D4-503A-4C08-A555-0744ED27F3D5}"/>
    <cellStyle name="Comma 16 6" xfId="1013" xr:uid="{00000000-0005-0000-0000-00000C040000}"/>
    <cellStyle name="Comma 16 6 2" xfId="22010" xr:uid="{CCCB509B-BD83-4AD4-B27B-CBDA9FF13DC7}"/>
    <cellStyle name="Comma 16 7" xfId="1014" xr:uid="{00000000-0005-0000-0000-00000D040000}"/>
    <cellStyle name="Comma 16 7 2" xfId="22011" xr:uid="{198FE045-A9A3-4980-83FD-06BAA1ED6C5B}"/>
    <cellStyle name="Comma 16 8" xfId="1015" xr:uid="{00000000-0005-0000-0000-00000E040000}"/>
    <cellStyle name="Comma 16 8 2" xfId="22012" xr:uid="{BE78FAD1-8836-4FB1-B0E2-051AAF58E5C5}"/>
    <cellStyle name="Comma 16 9" xfId="1016" xr:uid="{00000000-0005-0000-0000-00000F040000}"/>
    <cellStyle name="Comma 16 9 2" xfId="22013" xr:uid="{F631C80E-0FAE-400F-9AF1-7839A74598C9}"/>
    <cellStyle name="Comma 17" xfId="1017" xr:uid="{00000000-0005-0000-0000-000010040000}"/>
    <cellStyle name="Comma 17 2" xfId="1018" xr:uid="{00000000-0005-0000-0000-000011040000}"/>
    <cellStyle name="Comma 17 2 2" xfId="1019" xr:uid="{00000000-0005-0000-0000-000012040000}"/>
    <cellStyle name="Comma 17 2 2 2" xfId="22016" xr:uid="{35AE851A-6013-44CE-99B0-350B6E7CD091}"/>
    <cellStyle name="Comma 17 2 3" xfId="22015" xr:uid="{9B84AACC-4CE1-4A72-943A-0600F860F198}"/>
    <cellStyle name="Comma 17 3" xfId="22014" xr:uid="{BFF63F67-7BAB-4CE2-880C-2A3E4BBCD59F}"/>
    <cellStyle name="Comma 18" xfId="1020" xr:uid="{00000000-0005-0000-0000-000013040000}"/>
    <cellStyle name="Comma 18 2" xfId="1021" xr:uid="{00000000-0005-0000-0000-000014040000}"/>
    <cellStyle name="Comma 18 2 2" xfId="1022" xr:uid="{00000000-0005-0000-0000-000015040000}"/>
    <cellStyle name="Comma 18 2 2 2" xfId="22019" xr:uid="{59911EEE-1461-4417-8393-D73515D6C85A}"/>
    <cellStyle name="Comma 18 2 3" xfId="22018" xr:uid="{F73834FC-74C8-4E3F-A427-440E94175549}"/>
    <cellStyle name="Comma 18 3" xfId="22017" xr:uid="{CDE8A902-9437-414A-B144-01650EBFCBFD}"/>
    <cellStyle name="Comma 19" xfId="1023" xr:uid="{00000000-0005-0000-0000-000016040000}"/>
    <cellStyle name="Comma 19 10" xfId="1024" xr:uid="{00000000-0005-0000-0000-000017040000}"/>
    <cellStyle name="Comma 19 10 2" xfId="22021" xr:uid="{08F91989-A668-43CB-BF4C-6FD91B518D60}"/>
    <cellStyle name="Comma 19 11" xfId="1025" xr:uid="{00000000-0005-0000-0000-000018040000}"/>
    <cellStyle name="Comma 19 11 2" xfId="22022" xr:uid="{090A6F30-1230-44BB-9495-828ABC7CF855}"/>
    <cellStyle name="Comma 19 12" xfId="22020" xr:uid="{2D6E22D3-12B2-4C13-895F-020884A7FB45}"/>
    <cellStyle name="Comma 19 2" xfId="1026" xr:uid="{00000000-0005-0000-0000-000019040000}"/>
    <cellStyle name="Comma 19 2 2" xfId="22023" xr:uid="{585D1B39-59A9-43DF-A0DD-BB3F22FDE88D}"/>
    <cellStyle name="Comma 19 3" xfId="1027" xr:uid="{00000000-0005-0000-0000-00001A040000}"/>
    <cellStyle name="Comma 19 3 2" xfId="22024" xr:uid="{2A0BEEBA-FE01-49FF-BBD1-280909CB37A3}"/>
    <cellStyle name="Comma 19 4" xfId="1028" xr:uid="{00000000-0005-0000-0000-00001B040000}"/>
    <cellStyle name="Comma 19 4 2" xfId="22025" xr:uid="{EFB3AE8B-EE51-4760-9D88-0BB1D12F7AA7}"/>
    <cellStyle name="Comma 19 5" xfId="1029" xr:uid="{00000000-0005-0000-0000-00001C040000}"/>
    <cellStyle name="Comma 19 5 2" xfId="22026" xr:uid="{12DBB9AF-9E66-4328-A7C1-297FA50991D2}"/>
    <cellStyle name="Comma 19 6" xfId="1030" xr:uid="{00000000-0005-0000-0000-00001D040000}"/>
    <cellStyle name="Comma 19 6 2" xfId="22027" xr:uid="{A158BF23-8428-450E-8214-EC5CC5793553}"/>
    <cellStyle name="Comma 19 7" xfId="1031" xr:uid="{00000000-0005-0000-0000-00001E040000}"/>
    <cellStyle name="Comma 19 7 2" xfId="22028" xr:uid="{0558F37A-7440-4DEC-8DBA-EF07B56C8804}"/>
    <cellStyle name="Comma 19 8" xfId="1032" xr:uid="{00000000-0005-0000-0000-00001F040000}"/>
    <cellStyle name="Comma 19 8 2" xfId="22029" xr:uid="{088BDD00-3159-4FAF-AB2A-1266998976B9}"/>
    <cellStyle name="Comma 19 9" xfId="1033" xr:uid="{00000000-0005-0000-0000-000020040000}"/>
    <cellStyle name="Comma 19 9 2" xfId="22030" xr:uid="{B49C120E-A99E-491F-B5D3-57A3D087688F}"/>
    <cellStyle name="Comma 2" xfId="1034" xr:uid="{00000000-0005-0000-0000-000021040000}"/>
    <cellStyle name="Comma 2 10" xfId="1035" xr:uid="{00000000-0005-0000-0000-000022040000}"/>
    <cellStyle name="Comma 2 10 10" xfId="1036" xr:uid="{00000000-0005-0000-0000-000023040000}"/>
    <cellStyle name="Comma 2 10 10 2" xfId="22032" xr:uid="{2905387E-BDF4-4DD1-9984-7D8ECB0AEDE9}"/>
    <cellStyle name="Comma 2 10 11" xfId="22031" xr:uid="{BA8E3D46-F9CA-46CA-9A5B-C055EEB857F2}"/>
    <cellStyle name="Comma 2 10 2" xfId="1037" xr:uid="{00000000-0005-0000-0000-000024040000}"/>
    <cellStyle name="Comma 2 10 2 10" xfId="1038" xr:uid="{00000000-0005-0000-0000-000025040000}"/>
    <cellStyle name="Comma 2 10 2 10 2" xfId="22034" xr:uid="{3F478855-747F-4507-B371-20A46DCC1483}"/>
    <cellStyle name="Comma 2 10 2 11" xfId="22033" xr:uid="{4DED7737-9082-44B2-B9B2-B92969F1CE53}"/>
    <cellStyle name="Comma 2 10 2 2" xfId="1039" xr:uid="{00000000-0005-0000-0000-000026040000}"/>
    <cellStyle name="Comma 2 10 2 2 2" xfId="1040" xr:uid="{00000000-0005-0000-0000-000027040000}"/>
    <cellStyle name="Comma 2 10 2 2 2 2" xfId="1041" xr:uid="{00000000-0005-0000-0000-000028040000}"/>
    <cellStyle name="Comma 2 10 2 2 2 2 2" xfId="1042" xr:uid="{00000000-0005-0000-0000-000029040000}"/>
    <cellStyle name="Comma 2 10 2 2 2 2 2 2" xfId="22038" xr:uid="{6DAC46F5-0A98-467C-B06C-FDD19EF24F35}"/>
    <cellStyle name="Comma 2 10 2 2 2 2 3" xfId="1043" xr:uid="{00000000-0005-0000-0000-00002A040000}"/>
    <cellStyle name="Comma 2 10 2 2 2 2 3 2" xfId="22039" xr:uid="{F20E33CA-E82D-4B5F-A09A-8C1E4864CA28}"/>
    <cellStyle name="Comma 2 10 2 2 2 2 4" xfId="1044" xr:uid="{00000000-0005-0000-0000-00002B040000}"/>
    <cellStyle name="Comma 2 10 2 2 2 2 4 2" xfId="22040" xr:uid="{A07AC249-A151-46E8-AD4F-9BE1C1B0A8C7}"/>
    <cellStyle name="Comma 2 10 2 2 2 2 5" xfId="22037" xr:uid="{26AF4388-29B9-452D-9FE0-28F66337A041}"/>
    <cellStyle name="Comma 2 10 2 2 2 3" xfId="1045" xr:uid="{00000000-0005-0000-0000-00002C040000}"/>
    <cellStyle name="Comma 2 10 2 2 2 3 2" xfId="22041" xr:uid="{0B8CEEB8-7E14-4C2B-AFA8-B7D0E68CEB63}"/>
    <cellStyle name="Comma 2 10 2 2 2 4" xfId="1046" xr:uid="{00000000-0005-0000-0000-00002D040000}"/>
    <cellStyle name="Comma 2 10 2 2 2 4 2" xfId="22042" xr:uid="{672F0D4B-FCDD-4F0E-BAD3-05769CC71A21}"/>
    <cellStyle name="Comma 2 10 2 2 2 5" xfId="1047" xr:uid="{00000000-0005-0000-0000-00002E040000}"/>
    <cellStyle name="Comma 2 10 2 2 2 5 2" xfId="22043" xr:uid="{DF175506-DC67-43C8-999A-579A2B60AF6D}"/>
    <cellStyle name="Comma 2 10 2 2 2 6" xfId="22036" xr:uid="{9940C1ED-FFA3-4DCD-890A-3C4B73D064E4}"/>
    <cellStyle name="Comma 2 10 2 2 3" xfId="1048" xr:uid="{00000000-0005-0000-0000-00002F040000}"/>
    <cellStyle name="Comma 2 10 2 2 3 2" xfId="1049" xr:uid="{00000000-0005-0000-0000-000030040000}"/>
    <cellStyle name="Comma 2 10 2 2 3 2 2" xfId="22045" xr:uid="{DA5DAEDB-85D7-49E2-9186-6220949F7998}"/>
    <cellStyle name="Comma 2 10 2 2 3 3" xfId="1050" xr:uid="{00000000-0005-0000-0000-000031040000}"/>
    <cellStyle name="Comma 2 10 2 2 3 3 2" xfId="22046" xr:uid="{0FFF988C-BBA2-4D27-A6AF-C394C0310E10}"/>
    <cellStyle name="Comma 2 10 2 2 3 4" xfId="1051" xr:uid="{00000000-0005-0000-0000-000032040000}"/>
    <cellStyle name="Comma 2 10 2 2 3 4 2" xfId="22047" xr:uid="{858284BF-6C15-43F9-8AE5-83B45E3E65DF}"/>
    <cellStyle name="Comma 2 10 2 2 3 5" xfId="22044" xr:uid="{90CDBA1B-F8DE-4E8A-B0F6-41E73BC7C56D}"/>
    <cellStyle name="Comma 2 10 2 2 4" xfId="1052" xr:uid="{00000000-0005-0000-0000-000033040000}"/>
    <cellStyle name="Comma 2 10 2 2 4 2" xfId="22048" xr:uid="{B25ABC22-2388-4C16-93B0-3D0158E31C70}"/>
    <cellStyle name="Comma 2 10 2 2 5" xfId="1053" xr:uid="{00000000-0005-0000-0000-000034040000}"/>
    <cellStyle name="Comma 2 10 2 2 5 2" xfId="22049" xr:uid="{F343B458-AFC2-49CD-BBDC-F18845EB8F61}"/>
    <cellStyle name="Comma 2 10 2 2 6" xfId="1054" xr:uid="{00000000-0005-0000-0000-000035040000}"/>
    <cellStyle name="Comma 2 10 2 2 6 2" xfId="22050" xr:uid="{33304650-7A56-4315-BEA6-1BD868A112C5}"/>
    <cellStyle name="Comma 2 10 2 2 7" xfId="22035" xr:uid="{0AC0CFC4-F036-4D17-AA91-5BC0CA11F5FA}"/>
    <cellStyle name="Comma 2 10 2 3" xfId="1055" xr:uid="{00000000-0005-0000-0000-000036040000}"/>
    <cellStyle name="Comma 2 10 2 3 2" xfId="1056" xr:uid="{00000000-0005-0000-0000-000037040000}"/>
    <cellStyle name="Comma 2 10 2 3 2 2" xfId="1057" xr:uid="{00000000-0005-0000-0000-000038040000}"/>
    <cellStyle name="Comma 2 10 2 3 2 2 2" xfId="1058" xr:uid="{00000000-0005-0000-0000-000039040000}"/>
    <cellStyle name="Comma 2 10 2 3 2 2 2 2" xfId="22054" xr:uid="{08A28814-EA29-4F82-B362-6FAFAB7E4EB9}"/>
    <cellStyle name="Comma 2 10 2 3 2 2 3" xfId="1059" xr:uid="{00000000-0005-0000-0000-00003A040000}"/>
    <cellStyle name="Comma 2 10 2 3 2 2 3 2" xfId="22055" xr:uid="{8C0217E5-4FFE-4988-9045-999684E2C827}"/>
    <cellStyle name="Comma 2 10 2 3 2 2 4" xfId="1060" xr:uid="{00000000-0005-0000-0000-00003B040000}"/>
    <cellStyle name="Comma 2 10 2 3 2 2 4 2" xfId="22056" xr:uid="{2B6078B3-0425-492E-B61C-E05E27F39179}"/>
    <cellStyle name="Comma 2 10 2 3 2 2 5" xfId="22053" xr:uid="{48155DDE-3032-436E-8B9D-DAF7ADCE9197}"/>
    <cellStyle name="Comma 2 10 2 3 2 3" xfId="1061" xr:uid="{00000000-0005-0000-0000-00003C040000}"/>
    <cellStyle name="Comma 2 10 2 3 2 3 2" xfId="22057" xr:uid="{FE00F971-CB54-4981-8759-3D1EB35B74DB}"/>
    <cellStyle name="Comma 2 10 2 3 2 4" xfId="1062" xr:uid="{00000000-0005-0000-0000-00003D040000}"/>
    <cellStyle name="Comma 2 10 2 3 2 4 2" xfId="22058" xr:uid="{AFB03CFD-61BA-43EA-9F8A-A3A77FB4F4DD}"/>
    <cellStyle name="Comma 2 10 2 3 2 5" xfId="1063" xr:uid="{00000000-0005-0000-0000-00003E040000}"/>
    <cellStyle name="Comma 2 10 2 3 2 5 2" xfId="22059" xr:uid="{CBA24889-1CDA-4407-BEE0-7C12911501B3}"/>
    <cellStyle name="Comma 2 10 2 3 2 6" xfId="22052" xr:uid="{5A5879BD-698F-494B-A5EB-B156E6E2713E}"/>
    <cellStyle name="Comma 2 10 2 3 3" xfId="1064" xr:uid="{00000000-0005-0000-0000-00003F040000}"/>
    <cellStyle name="Comma 2 10 2 3 3 2" xfId="1065" xr:uid="{00000000-0005-0000-0000-000040040000}"/>
    <cellStyle name="Comma 2 10 2 3 3 2 2" xfId="22061" xr:uid="{D13687BE-DC62-4F8B-B30F-3C79653DEB99}"/>
    <cellStyle name="Comma 2 10 2 3 3 3" xfId="1066" xr:uid="{00000000-0005-0000-0000-000041040000}"/>
    <cellStyle name="Comma 2 10 2 3 3 3 2" xfId="22062" xr:uid="{9A9A694C-A7D1-460F-BBA6-F1EC471AFE97}"/>
    <cellStyle name="Comma 2 10 2 3 3 4" xfId="1067" xr:uid="{00000000-0005-0000-0000-000042040000}"/>
    <cellStyle name="Comma 2 10 2 3 3 4 2" xfId="22063" xr:uid="{C40B5FAE-90D2-4B93-9B5A-104EC4B5547F}"/>
    <cellStyle name="Comma 2 10 2 3 3 5" xfId="22060" xr:uid="{127230A6-FDDF-4DAF-A735-760E180A50F7}"/>
    <cellStyle name="Comma 2 10 2 3 4" xfId="1068" xr:uid="{00000000-0005-0000-0000-000043040000}"/>
    <cellStyle name="Comma 2 10 2 3 4 2" xfId="22064" xr:uid="{DDC0D1C8-3D4E-4307-8AED-80D0F9A204B0}"/>
    <cellStyle name="Comma 2 10 2 3 5" xfId="1069" xr:uid="{00000000-0005-0000-0000-000044040000}"/>
    <cellStyle name="Comma 2 10 2 3 5 2" xfId="22065" xr:uid="{B7F82FAD-51C2-4099-8CD8-8B89CEB0C561}"/>
    <cellStyle name="Comma 2 10 2 3 6" xfId="1070" xr:uid="{00000000-0005-0000-0000-000045040000}"/>
    <cellStyle name="Comma 2 10 2 3 6 2" xfId="22066" xr:uid="{12495A01-C4D9-4B28-8A52-9C0AAFEA1664}"/>
    <cellStyle name="Comma 2 10 2 3 7" xfId="22051" xr:uid="{B5E7C298-3FF0-46A2-A84A-18990C680342}"/>
    <cellStyle name="Comma 2 10 2 4" xfId="1071" xr:uid="{00000000-0005-0000-0000-000046040000}"/>
    <cellStyle name="Comma 2 10 2 4 2" xfId="22067" xr:uid="{014488F6-2D8D-497A-8977-378389B48951}"/>
    <cellStyle name="Comma 2 10 2 5" xfId="1072" xr:uid="{00000000-0005-0000-0000-000047040000}"/>
    <cellStyle name="Comma 2 10 2 5 2" xfId="1073" xr:uid="{00000000-0005-0000-0000-000048040000}"/>
    <cellStyle name="Comma 2 10 2 5 2 2" xfId="1074" xr:uid="{00000000-0005-0000-0000-000049040000}"/>
    <cellStyle name="Comma 2 10 2 5 2 2 2" xfId="22070" xr:uid="{2BEFF68A-DE09-4219-B26D-87689EFA2DBA}"/>
    <cellStyle name="Comma 2 10 2 5 2 3" xfId="1075" xr:uid="{00000000-0005-0000-0000-00004A040000}"/>
    <cellStyle name="Comma 2 10 2 5 2 3 2" xfId="22071" xr:uid="{2FCCEE29-1154-4870-87F0-5BF0CAD49ADC}"/>
    <cellStyle name="Comma 2 10 2 5 2 4" xfId="1076" xr:uid="{00000000-0005-0000-0000-00004B040000}"/>
    <cellStyle name="Comma 2 10 2 5 2 4 2" xfId="22072" xr:uid="{C299621A-EBD3-4F58-BBFB-3E32C81271F8}"/>
    <cellStyle name="Comma 2 10 2 5 2 5" xfId="22069" xr:uid="{0B81289F-F901-4FD1-BD4B-9EB4973372D4}"/>
    <cellStyle name="Comma 2 10 2 5 3" xfId="1077" xr:uid="{00000000-0005-0000-0000-00004C040000}"/>
    <cellStyle name="Comma 2 10 2 5 3 2" xfId="22073" xr:uid="{89DC589F-4747-4D1D-9DC9-47792E69DBDC}"/>
    <cellStyle name="Comma 2 10 2 5 4" xfId="1078" xr:uid="{00000000-0005-0000-0000-00004D040000}"/>
    <cellStyle name="Comma 2 10 2 5 4 2" xfId="22074" xr:uid="{08F024D2-49BA-4D03-AE78-3D1C456EDE24}"/>
    <cellStyle name="Comma 2 10 2 5 5" xfId="1079" xr:uid="{00000000-0005-0000-0000-00004E040000}"/>
    <cellStyle name="Comma 2 10 2 5 5 2" xfId="22075" xr:uid="{36A2AB69-65E8-43F9-A4BD-A947E4F57313}"/>
    <cellStyle name="Comma 2 10 2 5 6" xfId="22068" xr:uid="{D5426D54-5E14-48D8-9FDA-D63ABB42B5D5}"/>
    <cellStyle name="Comma 2 10 2 6" xfId="1080" xr:uid="{00000000-0005-0000-0000-00004F040000}"/>
    <cellStyle name="Comma 2 10 2 6 2" xfId="22076" xr:uid="{9714AB0D-16B3-49C0-B531-58BD5D470D4B}"/>
    <cellStyle name="Comma 2 10 2 7" xfId="1081" xr:uid="{00000000-0005-0000-0000-000050040000}"/>
    <cellStyle name="Comma 2 10 2 7 2" xfId="1082" xr:uid="{00000000-0005-0000-0000-000051040000}"/>
    <cellStyle name="Comma 2 10 2 7 2 2" xfId="22078" xr:uid="{6247D0A3-5E7D-44E0-A24A-32DBF77DF349}"/>
    <cellStyle name="Comma 2 10 2 7 3" xfId="1083" xr:uid="{00000000-0005-0000-0000-000052040000}"/>
    <cellStyle name="Comma 2 10 2 7 3 2" xfId="22079" xr:uid="{331C8ADC-9C68-40ED-8715-1182F1E01185}"/>
    <cellStyle name="Comma 2 10 2 7 4" xfId="1084" xr:uid="{00000000-0005-0000-0000-000053040000}"/>
    <cellStyle name="Comma 2 10 2 7 4 2" xfId="22080" xr:uid="{DAF32020-7C60-447C-BD0B-E76E57775B31}"/>
    <cellStyle name="Comma 2 10 2 7 5" xfId="22077" xr:uid="{1DE4D66F-C2EA-4F59-B57D-005EF1431015}"/>
    <cellStyle name="Comma 2 10 2 8" xfId="1085" xr:uid="{00000000-0005-0000-0000-000054040000}"/>
    <cellStyle name="Comma 2 10 2 8 2" xfId="22081" xr:uid="{1554545B-7A21-4642-B600-8A9A61935C81}"/>
    <cellStyle name="Comma 2 10 2 9" xfId="1086" xr:uid="{00000000-0005-0000-0000-000055040000}"/>
    <cellStyle name="Comma 2 10 2 9 2" xfId="22082" xr:uid="{88AB5016-85B0-4598-BFBE-D9B1C9E2A464}"/>
    <cellStyle name="Comma 2 10 3" xfId="1087" xr:uid="{00000000-0005-0000-0000-000056040000}"/>
    <cellStyle name="Comma 2 10 3 2" xfId="1088" xr:uid="{00000000-0005-0000-0000-000057040000}"/>
    <cellStyle name="Comma 2 10 3 2 2" xfId="1089" xr:uid="{00000000-0005-0000-0000-000058040000}"/>
    <cellStyle name="Comma 2 10 3 2 2 2" xfId="1090" xr:uid="{00000000-0005-0000-0000-000059040000}"/>
    <cellStyle name="Comma 2 10 3 2 2 2 2" xfId="22086" xr:uid="{8AB23653-512A-4D08-9A3B-D73DD7ABFD49}"/>
    <cellStyle name="Comma 2 10 3 2 2 3" xfId="1091" xr:uid="{00000000-0005-0000-0000-00005A040000}"/>
    <cellStyle name="Comma 2 10 3 2 2 3 2" xfId="22087" xr:uid="{F47E891A-3AA7-488A-969C-7D13230C2689}"/>
    <cellStyle name="Comma 2 10 3 2 2 4" xfId="1092" xr:uid="{00000000-0005-0000-0000-00005B040000}"/>
    <cellStyle name="Comma 2 10 3 2 2 4 2" xfId="22088" xr:uid="{F05BC4CA-3A94-420B-B545-C4BF006FDA1D}"/>
    <cellStyle name="Comma 2 10 3 2 2 5" xfId="22085" xr:uid="{96D5F0B5-2C00-4439-8820-DCEF05334B4F}"/>
    <cellStyle name="Comma 2 10 3 2 3" xfId="1093" xr:uid="{00000000-0005-0000-0000-00005C040000}"/>
    <cellStyle name="Comma 2 10 3 2 3 2" xfId="22089" xr:uid="{51EFC654-E19E-4153-89DB-A81225638ED2}"/>
    <cellStyle name="Comma 2 10 3 2 4" xfId="1094" xr:uid="{00000000-0005-0000-0000-00005D040000}"/>
    <cellStyle name="Comma 2 10 3 2 4 2" xfId="22090" xr:uid="{55324DC1-BDC6-4F4B-A108-5DCEA78C9C65}"/>
    <cellStyle name="Comma 2 10 3 2 5" xfId="1095" xr:uid="{00000000-0005-0000-0000-00005E040000}"/>
    <cellStyle name="Comma 2 10 3 2 5 2" xfId="22091" xr:uid="{14E412D4-B3D7-4B79-9386-B38D1E940862}"/>
    <cellStyle name="Comma 2 10 3 2 6" xfId="22084" xr:uid="{396B49A5-23C6-4CFD-BDC4-C24AD9406278}"/>
    <cellStyle name="Comma 2 10 3 3" xfId="1096" xr:uid="{00000000-0005-0000-0000-00005F040000}"/>
    <cellStyle name="Comma 2 10 3 3 2" xfId="1097" xr:uid="{00000000-0005-0000-0000-000060040000}"/>
    <cellStyle name="Comma 2 10 3 3 2 2" xfId="22093" xr:uid="{15AEAAB8-39F8-4310-885C-F5DD11982C5D}"/>
    <cellStyle name="Comma 2 10 3 3 3" xfId="1098" xr:uid="{00000000-0005-0000-0000-000061040000}"/>
    <cellStyle name="Comma 2 10 3 3 3 2" xfId="22094" xr:uid="{F086BBDA-96A7-4C87-915A-65B90860EB46}"/>
    <cellStyle name="Comma 2 10 3 3 4" xfId="1099" xr:uid="{00000000-0005-0000-0000-000062040000}"/>
    <cellStyle name="Comma 2 10 3 3 4 2" xfId="22095" xr:uid="{F92ED835-0FC3-4DA7-A283-AF8EEA317215}"/>
    <cellStyle name="Comma 2 10 3 3 5" xfId="22092" xr:uid="{14C4FDF7-3CA1-4A37-AF38-B2ECC9C281C7}"/>
    <cellStyle name="Comma 2 10 3 4" xfId="1100" xr:uid="{00000000-0005-0000-0000-000063040000}"/>
    <cellStyle name="Comma 2 10 3 4 2" xfId="22096" xr:uid="{2233EA66-DC40-4F38-B57B-33B3CDCA229B}"/>
    <cellStyle name="Comma 2 10 3 5" xfId="1101" xr:uid="{00000000-0005-0000-0000-000064040000}"/>
    <cellStyle name="Comma 2 10 3 5 2" xfId="22097" xr:uid="{8C8ABDC5-B362-431D-8678-AF3F8C7B81F0}"/>
    <cellStyle name="Comma 2 10 3 6" xfId="1102" xr:uid="{00000000-0005-0000-0000-000065040000}"/>
    <cellStyle name="Comma 2 10 3 6 2" xfId="22098" xr:uid="{0FBBD19F-68AB-4B48-A5F2-989D7FD345A0}"/>
    <cellStyle name="Comma 2 10 3 7" xfId="22083" xr:uid="{DA397E57-7627-439E-A6BF-20A44072F33B}"/>
    <cellStyle name="Comma 2 10 4" xfId="1103" xr:uid="{00000000-0005-0000-0000-000066040000}"/>
    <cellStyle name="Comma 2 10 4 2" xfId="1104" xr:uid="{00000000-0005-0000-0000-000067040000}"/>
    <cellStyle name="Comma 2 10 4 2 2" xfId="1105" xr:uid="{00000000-0005-0000-0000-000068040000}"/>
    <cellStyle name="Comma 2 10 4 2 2 2" xfId="1106" xr:uid="{00000000-0005-0000-0000-000069040000}"/>
    <cellStyle name="Comma 2 10 4 2 2 2 2" xfId="22102" xr:uid="{E39DF3C7-129A-4C54-BED9-408378F28B17}"/>
    <cellStyle name="Comma 2 10 4 2 2 3" xfId="1107" xr:uid="{00000000-0005-0000-0000-00006A040000}"/>
    <cellStyle name="Comma 2 10 4 2 2 3 2" xfId="22103" xr:uid="{8C7EFAFF-A642-403A-A17A-FE310EE0114D}"/>
    <cellStyle name="Comma 2 10 4 2 2 4" xfId="1108" xr:uid="{00000000-0005-0000-0000-00006B040000}"/>
    <cellStyle name="Comma 2 10 4 2 2 4 2" xfId="22104" xr:uid="{7A8CE65E-B0D6-4AC3-8DAB-36CB3B92A04A}"/>
    <cellStyle name="Comma 2 10 4 2 2 5" xfId="22101" xr:uid="{33BD5499-534A-4060-902E-23F755CAEF9D}"/>
    <cellStyle name="Comma 2 10 4 2 3" xfId="1109" xr:uid="{00000000-0005-0000-0000-00006C040000}"/>
    <cellStyle name="Comma 2 10 4 2 3 2" xfId="22105" xr:uid="{3B6A4CF8-BFF8-460A-BDD1-7B8547AEF071}"/>
    <cellStyle name="Comma 2 10 4 2 4" xfId="1110" xr:uid="{00000000-0005-0000-0000-00006D040000}"/>
    <cellStyle name="Comma 2 10 4 2 4 2" xfId="22106" xr:uid="{8E6952DF-B5AB-4B9C-BBD8-20DBF523F9ED}"/>
    <cellStyle name="Comma 2 10 4 2 5" xfId="1111" xr:uid="{00000000-0005-0000-0000-00006E040000}"/>
    <cellStyle name="Comma 2 10 4 2 5 2" xfId="22107" xr:uid="{91ADBB7F-BF56-44F7-A47B-9BD12FE8CFF8}"/>
    <cellStyle name="Comma 2 10 4 2 6" xfId="22100" xr:uid="{CB529E53-7326-44EB-809A-6699666680BA}"/>
    <cellStyle name="Comma 2 10 4 3" xfId="1112" xr:uid="{00000000-0005-0000-0000-00006F040000}"/>
    <cellStyle name="Comma 2 10 4 3 2" xfId="1113" xr:uid="{00000000-0005-0000-0000-000070040000}"/>
    <cellStyle name="Comma 2 10 4 3 2 2" xfId="22109" xr:uid="{D11BAAD2-AF0D-423B-B820-A70D2D15E5CD}"/>
    <cellStyle name="Comma 2 10 4 3 3" xfId="1114" xr:uid="{00000000-0005-0000-0000-000071040000}"/>
    <cellStyle name="Comma 2 10 4 3 3 2" xfId="22110" xr:uid="{185839EE-8F74-4E96-9954-00691DC5A6FA}"/>
    <cellStyle name="Comma 2 10 4 3 4" xfId="1115" xr:uid="{00000000-0005-0000-0000-000072040000}"/>
    <cellStyle name="Comma 2 10 4 3 4 2" xfId="22111" xr:uid="{65FEBDDB-2F8B-41FD-AE2A-1E43D9A313A4}"/>
    <cellStyle name="Comma 2 10 4 3 5" xfId="22108" xr:uid="{70BDD979-F836-4700-B1F9-E4128CDC3C00}"/>
    <cellStyle name="Comma 2 10 4 4" xfId="1116" xr:uid="{00000000-0005-0000-0000-000073040000}"/>
    <cellStyle name="Comma 2 10 4 4 2" xfId="22112" xr:uid="{C789EB85-6986-48AF-A1AA-1B59E703390C}"/>
    <cellStyle name="Comma 2 10 4 5" xfId="1117" xr:uid="{00000000-0005-0000-0000-000074040000}"/>
    <cellStyle name="Comma 2 10 4 5 2" xfId="22113" xr:uid="{9C7D3773-5333-46A5-BA8A-DE4406A44582}"/>
    <cellStyle name="Comma 2 10 4 6" xfId="1118" xr:uid="{00000000-0005-0000-0000-000075040000}"/>
    <cellStyle name="Comma 2 10 4 6 2" xfId="22114" xr:uid="{28956D25-7133-4FE0-BB10-A17F02B48D79}"/>
    <cellStyle name="Comma 2 10 4 7" xfId="22099" xr:uid="{56525943-0093-43BA-8107-53FC881DB087}"/>
    <cellStyle name="Comma 2 10 5" xfId="1119" xr:uid="{00000000-0005-0000-0000-000076040000}"/>
    <cellStyle name="Comma 2 10 5 2" xfId="22115" xr:uid="{5B2E4946-D5DD-4CF9-84EC-65E44BEF5C7F}"/>
    <cellStyle name="Comma 2 10 6" xfId="1120" xr:uid="{00000000-0005-0000-0000-000077040000}"/>
    <cellStyle name="Comma 2 10 6 2" xfId="1121" xr:uid="{00000000-0005-0000-0000-000078040000}"/>
    <cellStyle name="Comma 2 10 6 2 2" xfId="1122" xr:uid="{00000000-0005-0000-0000-000079040000}"/>
    <cellStyle name="Comma 2 10 6 2 2 2" xfId="22118" xr:uid="{DD591893-409F-4885-809D-FAA8A942C1D2}"/>
    <cellStyle name="Comma 2 10 6 2 3" xfId="1123" xr:uid="{00000000-0005-0000-0000-00007A040000}"/>
    <cellStyle name="Comma 2 10 6 2 3 2" xfId="22119" xr:uid="{207A377B-6DBE-41E2-B810-CB5AEFE0199A}"/>
    <cellStyle name="Comma 2 10 6 2 4" xfId="1124" xr:uid="{00000000-0005-0000-0000-00007B040000}"/>
    <cellStyle name="Comma 2 10 6 2 4 2" xfId="22120" xr:uid="{6D613DDC-46F3-4730-B4C1-3EE2D2EC02E6}"/>
    <cellStyle name="Comma 2 10 6 2 5" xfId="22117" xr:uid="{E9BE1447-5A4B-420D-BE00-EDD126A6E33F}"/>
    <cellStyle name="Comma 2 10 6 3" xfId="1125" xr:uid="{00000000-0005-0000-0000-00007C040000}"/>
    <cellStyle name="Comma 2 10 6 3 2" xfId="22121" xr:uid="{50DA07EF-18C3-4972-AD73-6C7DED60B71D}"/>
    <cellStyle name="Comma 2 10 6 4" xfId="1126" xr:uid="{00000000-0005-0000-0000-00007D040000}"/>
    <cellStyle name="Comma 2 10 6 4 2" xfId="22122" xr:uid="{252832E0-A583-4F8E-A2F7-8A693D799DD2}"/>
    <cellStyle name="Comma 2 10 6 5" xfId="1127" xr:uid="{00000000-0005-0000-0000-00007E040000}"/>
    <cellStyle name="Comma 2 10 6 5 2" xfId="22123" xr:uid="{0EE3732F-075E-4852-805F-1B8E8F5B86E7}"/>
    <cellStyle name="Comma 2 10 6 6" xfId="22116" xr:uid="{A015B085-F107-49B2-8B4C-A55D6383A53C}"/>
    <cellStyle name="Comma 2 10 7" xfId="1128" xr:uid="{00000000-0005-0000-0000-00007F040000}"/>
    <cellStyle name="Comma 2 10 7 2" xfId="1129" xr:uid="{00000000-0005-0000-0000-000080040000}"/>
    <cellStyle name="Comma 2 10 7 2 2" xfId="22125" xr:uid="{8B192B4F-2C60-42E3-990E-21C48E8527AC}"/>
    <cellStyle name="Comma 2 10 7 3" xfId="1130" xr:uid="{00000000-0005-0000-0000-000081040000}"/>
    <cellStyle name="Comma 2 10 7 3 2" xfId="22126" xr:uid="{48F741C8-860F-4A32-9C79-436044981366}"/>
    <cellStyle name="Comma 2 10 7 4" xfId="1131" xr:uid="{00000000-0005-0000-0000-000082040000}"/>
    <cellStyle name="Comma 2 10 7 4 2" xfId="22127" xr:uid="{184F1114-1F2E-4AFC-B7F6-C46B9A89D5D3}"/>
    <cellStyle name="Comma 2 10 7 5" xfId="22124" xr:uid="{91B7644D-D276-4D49-9963-5A23D89591B5}"/>
    <cellStyle name="Comma 2 10 8" xfId="1132" xr:uid="{00000000-0005-0000-0000-000083040000}"/>
    <cellStyle name="Comma 2 10 8 2" xfId="22128" xr:uid="{B297EF4F-EB7D-4514-9B97-43F6A3B03DFC}"/>
    <cellStyle name="Comma 2 10 9" xfId="1133" xr:uid="{00000000-0005-0000-0000-000084040000}"/>
    <cellStyle name="Comma 2 10 9 2" xfId="22129" xr:uid="{77AD116B-4B96-4D44-8876-22D93980B69D}"/>
    <cellStyle name="Comma 2 100" xfId="1134" xr:uid="{00000000-0005-0000-0000-000085040000}"/>
    <cellStyle name="Comma 2 100 2" xfId="22130" xr:uid="{CCEA35A2-57DF-4D10-B243-4F56328490DB}"/>
    <cellStyle name="Comma 2 101" xfId="1135" xr:uid="{00000000-0005-0000-0000-000086040000}"/>
    <cellStyle name="Comma 2 101 2" xfId="22131" xr:uid="{68B11263-0284-4837-8183-D4B668ABAED5}"/>
    <cellStyle name="Comma 2 102" xfId="1136" xr:uid="{00000000-0005-0000-0000-000087040000}"/>
    <cellStyle name="Comma 2 102 2" xfId="22132" xr:uid="{A4257F82-C284-40DF-AB86-4C4F93516171}"/>
    <cellStyle name="Comma 2 103" xfId="1137" xr:uid="{00000000-0005-0000-0000-000088040000}"/>
    <cellStyle name="Comma 2 103 2" xfId="22133" xr:uid="{2CEA411D-8B51-4490-9796-DD171629C3E1}"/>
    <cellStyle name="Comma 2 104" xfId="1138" xr:uid="{00000000-0005-0000-0000-000089040000}"/>
    <cellStyle name="Comma 2 104 2" xfId="22134" xr:uid="{175A8997-41D2-48C0-B8F7-93BD40A4EFBA}"/>
    <cellStyle name="Comma 2 105" xfId="1139" xr:uid="{00000000-0005-0000-0000-00008A040000}"/>
    <cellStyle name="Comma 2 105 2" xfId="22135" xr:uid="{875E5B33-2D01-4032-BCAB-72AA5348FAE8}"/>
    <cellStyle name="Comma 2 106" xfId="1140" xr:uid="{00000000-0005-0000-0000-00008B040000}"/>
    <cellStyle name="Comma 2 106 2" xfId="22136" xr:uid="{05FD59E3-D090-4847-ACCE-982A24619097}"/>
    <cellStyle name="Comma 2 107" xfId="1141" xr:uid="{00000000-0005-0000-0000-00008C040000}"/>
    <cellStyle name="Comma 2 107 2" xfId="1142" xr:uid="{00000000-0005-0000-0000-00008D040000}"/>
    <cellStyle name="Comma 2 107 2 2" xfId="22138" xr:uid="{7FE0118B-CD25-4D0E-8FA7-1F218F6EFF06}"/>
    <cellStyle name="Comma 2 107 3" xfId="1143" xr:uid="{00000000-0005-0000-0000-00008E040000}"/>
    <cellStyle name="Comma 2 107 3 2" xfId="22139" xr:uid="{36EC3DFB-755B-491C-BD0A-7EBC7EAE1AB2}"/>
    <cellStyle name="Comma 2 107 4" xfId="22137" xr:uid="{3DEE81B5-DB14-4EBE-8284-5C3BCBF52A23}"/>
    <cellStyle name="Comma 2 108" xfId="1144" xr:uid="{00000000-0005-0000-0000-00008F040000}"/>
    <cellStyle name="Comma 2 108 2" xfId="22140" xr:uid="{156D19E5-340F-4584-8A91-51D886862CF4}"/>
    <cellStyle name="Comma 2 109" xfId="1145" xr:uid="{00000000-0005-0000-0000-000090040000}"/>
    <cellStyle name="Comma 2 109 2" xfId="22141" xr:uid="{B37F224C-1C95-46E7-9EC6-6CACC151EACC}"/>
    <cellStyle name="Comma 2 11" xfId="1146" xr:uid="{00000000-0005-0000-0000-000091040000}"/>
    <cellStyle name="Comma 2 11 10" xfId="22142" xr:uid="{98736667-02C1-4B86-B306-B9259CA586C4}"/>
    <cellStyle name="Comma 2 11 2" xfId="1147" xr:uid="{00000000-0005-0000-0000-000092040000}"/>
    <cellStyle name="Comma 2 11 2 2" xfId="1148" xr:uid="{00000000-0005-0000-0000-000093040000}"/>
    <cellStyle name="Comma 2 11 2 2 2" xfId="22144" xr:uid="{BC424C5A-1F99-4B92-B65E-26D4BE754DE8}"/>
    <cellStyle name="Comma 2 11 2 3" xfId="1149" xr:uid="{00000000-0005-0000-0000-000094040000}"/>
    <cellStyle name="Comma 2 11 2 3 2" xfId="1150" xr:uid="{00000000-0005-0000-0000-000095040000}"/>
    <cellStyle name="Comma 2 11 2 3 2 2" xfId="1151" xr:uid="{00000000-0005-0000-0000-000096040000}"/>
    <cellStyle name="Comma 2 11 2 3 2 2 2" xfId="22147" xr:uid="{BA56DD48-A5D4-483A-895B-6E755302DB16}"/>
    <cellStyle name="Comma 2 11 2 3 2 3" xfId="1152" xr:uid="{00000000-0005-0000-0000-000097040000}"/>
    <cellStyle name="Comma 2 11 2 3 2 3 2" xfId="22148" xr:uid="{0059014F-BDE1-4B3A-A6A6-37B5D83B7D47}"/>
    <cellStyle name="Comma 2 11 2 3 2 4" xfId="1153" xr:uid="{00000000-0005-0000-0000-000098040000}"/>
    <cellStyle name="Comma 2 11 2 3 2 4 2" xfId="22149" xr:uid="{89B7F788-5E5C-4A11-9150-24643AF12F75}"/>
    <cellStyle name="Comma 2 11 2 3 2 5" xfId="22146" xr:uid="{93D02FD0-316E-4074-BE21-BE4B94549894}"/>
    <cellStyle name="Comma 2 11 2 3 3" xfId="1154" xr:uid="{00000000-0005-0000-0000-000099040000}"/>
    <cellStyle name="Comma 2 11 2 3 3 2" xfId="22150" xr:uid="{B7245A87-2439-4C15-B922-52D922DFF083}"/>
    <cellStyle name="Comma 2 11 2 3 4" xfId="1155" xr:uid="{00000000-0005-0000-0000-00009A040000}"/>
    <cellStyle name="Comma 2 11 2 3 4 2" xfId="22151" xr:uid="{EB34E617-52DE-40BB-8BDE-9DE1037D798B}"/>
    <cellStyle name="Comma 2 11 2 3 5" xfId="1156" xr:uid="{00000000-0005-0000-0000-00009B040000}"/>
    <cellStyle name="Comma 2 11 2 3 5 2" xfId="22152" xr:uid="{2F8AC341-EB83-4825-BF89-0301DEE46615}"/>
    <cellStyle name="Comma 2 11 2 3 6" xfId="22145" xr:uid="{30BFB72B-EBE7-4FBD-8E92-804F9E385659}"/>
    <cellStyle name="Comma 2 11 2 4" xfId="1157" xr:uid="{00000000-0005-0000-0000-00009C040000}"/>
    <cellStyle name="Comma 2 11 2 4 2" xfId="22153" xr:uid="{6F513D6D-8999-4D43-98C5-2104A01C976B}"/>
    <cellStyle name="Comma 2 11 2 5" xfId="1158" xr:uid="{00000000-0005-0000-0000-00009D040000}"/>
    <cellStyle name="Comma 2 11 2 5 2" xfId="1159" xr:uid="{00000000-0005-0000-0000-00009E040000}"/>
    <cellStyle name="Comma 2 11 2 5 2 2" xfId="22155" xr:uid="{3EC61E70-5DCF-46EA-B174-13C2D3269433}"/>
    <cellStyle name="Comma 2 11 2 5 3" xfId="1160" xr:uid="{00000000-0005-0000-0000-00009F040000}"/>
    <cellStyle name="Comma 2 11 2 5 3 2" xfId="22156" xr:uid="{AEE5A67A-2B26-46C5-823B-9E9AEE442791}"/>
    <cellStyle name="Comma 2 11 2 5 4" xfId="1161" xr:uid="{00000000-0005-0000-0000-0000A0040000}"/>
    <cellStyle name="Comma 2 11 2 5 4 2" xfId="22157" xr:uid="{7B09DB54-6DAF-4AA6-A5EE-E78EA06EA79C}"/>
    <cellStyle name="Comma 2 11 2 5 5" xfId="22154" xr:uid="{DE6FD9EF-9C68-4F3B-A23C-A1DE3AF18BDC}"/>
    <cellStyle name="Comma 2 11 2 6" xfId="1162" xr:uid="{00000000-0005-0000-0000-0000A1040000}"/>
    <cellStyle name="Comma 2 11 2 6 2" xfId="22158" xr:uid="{A5EE2830-EEDF-4E16-9096-B7C76439BD00}"/>
    <cellStyle name="Comma 2 11 2 7" xfId="1163" xr:uid="{00000000-0005-0000-0000-0000A2040000}"/>
    <cellStyle name="Comma 2 11 2 7 2" xfId="22159" xr:uid="{575431A1-836D-4C30-8362-476308B7F335}"/>
    <cellStyle name="Comma 2 11 2 8" xfId="1164" xr:uid="{00000000-0005-0000-0000-0000A3040000}"/>
    <cellStyle name="Comma 2 11 2 8 2" xfId="22160" xr:uid="{3E3F8FF8-1C5A-42CA-AC2E-3D5E7BC3DD18}"/>
    <cellStyle name="Comma 2 11 2 9" xfId="22143" xr:uid="{BA122FF3-3592-48AB-92FA-BCC915E0D4C8}"/>
    <cellStyle name="Comma 2 11 3" xfId="1165" xr:uid="{00000000-0005-0000-0000-0000A4040000}"/>
    <cellStyle name="Comma 2 11 3 2" xfId="1166" xr:uid="{00000000-0005-0000-0000-0000A5040000}"/>
    <cellStyle name="Comma 2 11 3 2 2" xfId="1167" xr:uid="{00000000-0005-0000-0000-0000A6040000}"/>
    <cellStyle name="Comma 2 11 3 2 2 2" xfId="1168" xr:uid="{00000000-0005-0000-0000-0000A7040000}"/>
    <cellStyle name="Comma 2 11 3 2 2 2 2" xfId="22164" xr:uid="{0FD2A521-2A99-4B53-BC03-2CDA38E4F169}"/>
    <cellStyle name="Comma 2 11 3 2 2 3" xfId="1169" xr:uid="{00000000-0005-0000-0000-0000A8040000}"/>
    <cellStyle name="Comma 2 11 3 2 2 3 2" xfId="22165" xr:uid="{DCEE46C3-B6D2-456D-B108-2D6FC3024408}"/>
    <cellStyle name="Comma 2 11 3 2 2 4" xfId="1170" xr:uid="{00000000-0005-0000-0000-0000A9040000}"/>
    <cellStyle name="Comma 2 11 3 2 2 4 2" xfId="22166" xr:uid="{4281721A-1884-4BAB-A548-F689093455BF}"/>
    <cellStyle name="Comma 2 11 3 2 2 5" xfId="22163" xr:uid="{8CD5A2DA-C233-4114-9AE2-DD86E96D9991}"/>
    <cellStyle name="Comma 2 11 3 2 3" xfId="1171" xr:uid="{00000000-0005-0000-0000-0000AA040000}"/>
    <cellStyle name="Comma 2 11 3 2 3 2" xfId="22167" xr:uid="{7F7EBB6D-9F30-48F9-B82B-8BDD715BB2E7}"/>
    <cellStyle name="Comma 2 11 3 2 4" xfId="1172" xr:uid="{00000000-0005-0000-0000-0000AB040000}"/>
    <cellStyle name="Comma 2 11 3 2 4 2" xfId="22168" xr:uid="{D07AD609-36DC-4821-B81E-F807669E7062}"/>
    <cellStyle name="Comma 2 11 3 2 5" xfId="1173" xr:uid="{00000000-0005-0000-0000-0000AC040000}"/>
    <cellStyle name="Comma 2 11 3 2 5 2" xfId="22169" xr:uid="{6D688A0C-A717-4DE1-B880-B27E40D0BEFF}"/>
    <cellStyle name="Comma 2 11 3 2 6" xfId="22162" xr:uid="{123CF66D-8992-4094-BC27-8B9BEB69C838}"/>
    <cellStyle name="Comma 2 11 3 3" xfId="1174" xr:uid="{00000000-0005-0000-0000-0000AD040000}"/>
    <cellStyle name="Comma 2 11 3 3 2" xfId="1175" xr:uid="{00000000-0005-0000-0000-0000AE040000}"/>
    <cellStyle name="Comma 2 11 3 3 2 2" xfId="22171" xr:uid="{8FD92504-F4AA-41B0-A84F-999089B8DD46}"/>
    <cellStyle name="Comma 2 11 3 3 3" xfId="1176" xr:uid="{00000000-0005-0000-0000-0000AF040000}"/>
    <cellStyle name="Comma 2 11 3 3 3 2" xfId="22172" xr:uid="{0F8D1411-2269-40AE-9EC1-EDFB5EA1CF54}"/>
    <cellStyle name="Comma 2 11 3 3 4" xfId="1177" xr:uid="{00000000-0005-0000-0000-0000B0040000}"/>
    <cellStyle name="Comma 2 11 3 3 4 2" xfId="22173" xr:uid="{C9129E20-7289-42E5-BA45-68D5826289F1}"/>
    <cellStyle name="Comma 2 11 3 3 5" xfId="22170" xr:uid="{8D361EDD-BFD8-4872-932C-176DE5E85B54}"/>
    <cellStyle name="Comma 2 11 3 4" xfId="1178" xr:uid="{00000000-0005-0000-0000-0000B1040000}"/>
    <cellStyle name="Comma 2 11 3 4 2" xfId="22174" xr:uid="{1DE571AA-06D9-4085-A7DA-AA0DABAFB554}"/>
    <cellStyle name="Comma 2 11 3 5" xfId="1179" xr:uid="{00000000-0005-0000-0000-0000B2040000}"/>
    <cellStyle name="Comma 2 11 3 5 2" xfId="22175" xr:uid="{9F7EB662-54B6-44A0-80D4-2536DE688A36}"/>
    <cellStyle name="Comma 2 11 3 6" xfId="1180" xr:uid="{00000000-0005-0000-0000-0000B3040000}"/>
    <cellStyle name="Comma 2 11 3 6 2" xfId="22176" xr:uid="{32A26585-6C51-4744-BF2B-B3ED90400A35}"/>
    <cellStyle name="Comma 2 11 3 7" xfId="22161" xr:uid="{3F7F1478-D65A-4960-A243-E1F32ABC24C7}"/>
    <cellStyle name="Comma 2 11 4" xfId="1181" xr:uid="{00000000-0005-0000-0000-0000B4040000}"/>
    <cellStyle name="Comma 2 11 4 2" xfId="22177" xr:uid="{23F7C801-4007-467D-BFCC-94A568EFAAEA}"/>
    <cellStyle name="Comma 2 11 5" xfId="1182" xr:uid="{00000000-0005-0000-0000-0000B5040000}"/>
    <cellStyle name="Comma 2 11 5 2" xfId="1183" xr:uid="{00000000-0005-0000-0000-0000B6040000}"/>
    <cellStyle name="Comma 2 11 5 2 2" xfId="1184" xr:uid="{00000000-0005-0000-0000-0000B7040000}"/>
    <cellStyle name="Comma 2 11 5 2 2 2" xfId="22180" xr:uid="{9837744B-BA39-4C9C-B2D2-FC9EB2C11F52}"/>
    <cellStyle name="Comma 2 11 5 2 3" xfId="1185" xr:uid="{00000000-0005-0000-0000-0000B8040000}"/>
    <cellStyle name="Comma 2 11 5 2 3 2" xfId="22181" xr:uid="{8A6DD9E6-5868-4D9D-BED7-105F504D490E}"/>
    <cellStyle name="Comma 2 11 5 2 4" xfId="1186" xr:uid="{00000000-0005-0000-0000-0000B9040000}"/>
    <cellStyle name="Comma 2 11 5 2 4 2" xfId="22182" xr:uid="{564C4741-4BD8-4B3D-A0C2-48C3E22CD766}"/>
    <cellStyle name="Comma 2 11 5 2 5" xfId="22179" xr:uid="{67EA76C0-315F-4B62-B2AE-46F0A7EDC635}"/>
    <cellStyle name="Comma 2 11 5 3" xfId="1187" xr:uid="{00000000-0005-0000-0000-0000BA040000}"/>
    <cellStyle name="Comma 2 11 5 3 2" xfId="22183" xr:uid="{7C3D4DF6-A8F5-4478-8732-364C9227DC46}"/>
    <cellStyle name="Comma 2 11 5 4" xfId="1188" xr:uid="{00000000-0005-0000-0000-0000BB040000}"/>
    <cellStyle name="Comma 2 11 5 4 2" xfId="22184" xr:uid="{FE14DB88-3143-4FD2-B240-9BB0B5A9E16B}"/>
    <cellStyle name="Comma 2 11 5 5" xfId="1189" xr:uid="{00000000-0005-0000-0000-0000BC040000}"/>
    <cellStyle name="Comma 2 11 5 5 2" xfId="22185" xr:uid="{57C4A754-3248-413D-8903-7AE51AF436DA}"/>
    <cellStyle name="Comma 2 11 5 6" xfId="22178" xr:uid="{D10D395A-2E93-42DD-B3CC-4DD9278330D4}"/>
    <cellStyle name="Comma 2 11 6" xfId="1190" xr:uid="{00000000-0005-0000-0000-0000BD040000}"/>
    <cellStyle name="Comma 2 11 6 2" xfId="1191" xr:uid="{00000000-0005-0000-0000-0000BE040000}"/>
    <cellStyle name="Comma 2 11 6 2 2" xfId="22187" xr:uid="{55F678F4-47C6-4017-B10C-491AD00675F7}"/>
    <cellStyle name="Comma 2 11 6 3" xfId="1192" xr:uid="{00000000-0005-0000-0000-0000BF040000}"/>
    <cellStyle name="Comma 2 11 6 3 2" xfId="22188" xr:uid="{3FEEE18D-4430-4AB4-A90B-1B36E5F03962}"/>
    <cellStyle name="Comma 2 11 6 4" xfId="1193" xr:uid="{00000000-0005-0000-0000-0000C0040000}"/>
    <cellStyle name="Comma 2 11 6 4 2" xfId="22189" xr:uid="{E7AF224F-628F-48C5-8AD1-A45CABB22734}"/>
    <cellStyle name="Comma 2 11 6 5" xfId="22186" xr:uid="{3FC82CDE-3FB4-4187-A082-96AC9F8C0847}"/>
    <cellStyle name="Comma 2 11 7" xfId="1194" xr:uid="{00000000-0005-0000-0000-0000C1040000}"/>
    <cellStyle name="Comma 2 11 7 2" xfId="22190" xr:uid="{AB95C098-BEC0-433B-8436-CC1397136D17}"/>
    <cellStyle name="Comma 2 11 8" xfId="1195" xr:uid="{00000000-0005-0000-0000-0000C2040000}"/>
    <cellStyle name="Comma 2 11 8 2" xfId="22191" xr:uid="{27927B65-1096-42F4-BEC1-2B6F8892657C}"/>
    <cellStyle name="Comma 2 11 9" xfId="1196" xr:uid="{00000000-0005-0000-0000-0000C3040000}"/>
    <cellStyle name="Comma 2 11 9 2" xfId="22192" xr:uid="{ADBC7EC4-513E-4A54-8360-3215DBBA2830}"/>
    <cellStyle name="Comma 2 110" xfId="1197" xr:uid="{00000000-0005-0000-0000-0000C4040000}"/>
    <cellStyle name="Comma 2 110 2" xfId="22193" xr:uid="{F31C35BD-78FC-493F-9D83-E23652EBCA0F}"/>
    <cellStyle name="Comma 2 111" xfId="20964" xr:uid="{62EBF619-F0E2-48F5-9FC1-19DC1EC2E4FC}"/>
    <cellStyle name="Comma 2 12" xfId="1198" xr:uid="{00000000-0005-0000-0000-0000C5040000}"/>
    <cellStyle name="Comma 2 12 10" xfId="22194" xr:uid="{EC0B6423-DDD9-4236-A971-F719176A35D3}"/>
    <cellStyle name="Comma 2 12 2" xfId="1199" xr:uid="{00000000-0005-0000-0000-0000C6040000}"/>
    <cellStyle name="Comma 2 12 2 2" xfId="1200" xr:uid="{00000000-0005-0000-0000-0000C7040000}"/>
    <cellStyle name="Comma 2 12 2 2 2" xfId="22196" xr:uid="{C1949963-BFF8-4BFA-B1DB-5A565FCB91F9}"/>
    <cellStyle name="Comma 2 12 2 3" xfId="1201" xr:uid="{00000000-0005-0000-0000-0000C8040000}"/>
    <cellStyle name="Comma 2 12 2 3 2" xfId="1202" xr:uid="{00000000-0005-0000-0000-0000C9040000}"/>
    <cellStyle name="Comma 2 12 2 3 2 2" xfId="1203" xr:uid="{00000000-0005-0000-0000-0000CA040000}"/>
    <cellStyle name="Comma 2 12 2 3 2 2 2" xfId="22199" xr:uid="{E392B789-3D0C-4173-853F-411474EB01D7}"/>
    <cellStyle name="Comma 2 12 2 3 2 3" xfId="1204" xr:uid="{00000000-0005-0000-0000-0000CB040000}"/>
    <cellStyle name="Comma 2 12 2 3 2 3 2" xfId="22200" xr:uid="{04A52B71-620A-4F59-AF46-E9969962DE1C}"/>
    <cellStyle name="Comma 2 12 2 3 2 4" xfId="1205" xr:uid="{00000000-0005-0000-0000-0000CC040000}"/>
    <cellStyle name="Comma 2 12 2 3 2 4 2" xfId="22201" xr:uid="{DF6B927D-CAD3-4B36-BE12-4EC2CC860E48}"/>
    <cellStyle name="Comma 2 12 2 3 2 5" xfId="22198" xr:uid="{5B6154D4-CB4A-4CB6-87E2-57CD27AE3791}"/>
    <cellStyle name="Comma 2 12 2 3 3" xfId="1206" xr:uid="{00000000-0005-0000-0000-0000CD040000}"/>
    <cellStyle name="Comma 2 12 2 3 3 2" xfId="22202" xr:uid="{75D5A3F0-446E-45FE-B64C-D0720EEE313D}"/>
    <cellStyle name="Comma 2 12 2 3 4" xfId="1207" xr:uid="{00000000-0005-0000-0000-0000CE040000}"/>
    <cellStyle name="Comma 2 12 2 3 4 2" xfId="22203" xr:uid="{EBF27272-96BF-4FF5-9721-4B2FB6C5D08D}"/>
    <cellStyle name="Comma 2 12 2 3 5" xfId="1208" xr:uid="{00000000-0005-0000-0000-0000CF040000}"/>
    <cellStyle name="Comma 2 12 2 3 5 2" xfId="22204" xr:uid="{5D23FBFB-18E9-46B8-8052-C58BD00A28A3}"/>
    <cellStyle name="Comma 2 12 2 3 6" xfId="22197" xr:uid="{86614A17-2D41-47AF-9DA0-1E58151E7C00}"/>
    <cellStyle name="Comma 2 12 2 4" xfId="1209" xr:uid="{00000000-0005-0000-0000-0000D0040000}"/>
    <cellStyle name="Comma 2 12 2 4 2" xfId="22205" xr:uid="{0DB650CC-5206-4D74-95E9-8A822F3F7E08}"/>
    <cellStyle name="Comma 2 12 2 5" xfId="1210" xr:uid="{00000000-0005-0000-0000-0000D1040000}"/>
    <cellStyle name="Comma 2 12 2 5 2" xfId="1211" xr:uid="{00000000-0005-0000-0000-0000D2040000}"/>
    <cellStyle name="Comma 2 12 2 5 2 2" xfId="22207" xr:uid="{CE4CA344-6B3C-4926-A996-91E32387238A}"/>
    <cellStyle name="Comma 2 12 2 5 3" xfId="1212" xr:uid="{00000000-0005-0000-0000-0000D3040000}"/>
    <cellStyle name="Comma 2 12 2 5 3 2" xfId="22208" xr:uid="{4A6776F1-BC85-4D03-A9F6-0EC2EFC6C1C0}"/>
    <cellStyle name="Comma 2 12 2 5 4" xfId="1213" xr:uid="{00000000-0005-0000-0000-0000D4040000}"/>
    <cellStyle name="Comma 2 12 2 5 4 2" xfId="22209" xr:uid="{BA3FF06A-48D6-4FAE-84C6-4818EEF50F21}"/>
    <cellStyle name="Comma 2 12 2 5 5" xfId="22206" xr:uid="{5E9CB060-E1F7-4F66-9E7C-885B1912EF27}"/>
    <cellStyle name="Comma 2 12 2 6" xfId="1214" xr:uid="{00000000-0005-0000-0000-0000D5040000}"/>
    <cellStyle name="Comma 2 12 2 6 2" xfId="22210" xr:uid="{3206D2B7-D2E8-43A4-8AAE-8B3D89BF17C6}"/>
    <cellStyle name="Comma 2 12 2 7" xfId="1215" xr:uid="{00000000-0005-0000-0000-0000D6040000}"/>
    <cellStyle name="Comma 2 12 2 7 2" xfId="22211" xr:uid="{5DE12C42-26BE-450C-A447-A430B8366277}"/>
    <cellStyle name="Comma 2 12 2 8" xfId="1216" xr:uid="{00000000-0005-0000-0000-0000D7040000}"/>
    <cellStyle name="Comma 2 12 2 8 2" xfId="22212" xr:uid="{F7C29E28-BCBC-4F49-97CA-225923D5B721}"/>
    <cellStyle name="Comma 2 12 2 9" xfId="22195" xr:uid="{FB543D73-29F0-407F-B267-0792A043DA35}"/>
    <cellStyle name="Comma 2 12 3" xfId="1217" xr:uid="{00000000-0005-0000-0000-0000D8040000}"/>
    <cellStyle name="Comma 2 12 3 2" xfId="1218" xr:uid="{00000000-0005-0000-0000-0000D9040000}"/>
    <cellStyle name="Comma 2 12 3 2 2" xfId="22214" xr:uid="{AA67E710-E778-4CCE-853F-8BD925448801}"/>
    <cellStyle name="Comma 2 12 3 3" xfId="1219" xr:uid="{00000000-0005-0000-0000-0000DA040000}"/>
    <cellStyle name="Comma 2 12 3 3 2" xfId="1220" xr:uid="{00000000-0005-0000-0000-0000DB040000}"/>
    <cellStyle name="Comma 2 12 3 3 2 2" xfId="1221" xr:uid="{00000000-0005-0000-0000-0000DC040000}"/>
    <cellStyle name="Comma 2 12 3 3 2 2 2" xfId="22217" xr:uid="{D5CA2BCB-2480-475D-87B3-691DFE5DC466}"/>
    <cellStyle name="Comma 2 12 3 3 2 3" xfId="1222" xr:uid="{00000000-0005-0000-0000-0000DD040000}"/>
    <cellStyle name="Comma 2 12 3 3 2 3 2" xfId="22218" xr:uid="{7B202B65-E609-41AE-ABB9-E605E0923849}"/>
    <cellStyle name="Comma 2 12 3 3 2 4" xfId="1223" xr:uid="{00000000-0005-0000-0000-0000DE040000}"/>
    <cellStyle name="Comma 2 12 3 3 2 4 2" xfId="22219" xr:uid="{0A72F2B8-2811-4760-8DD2-8DCD08A7544F}"/>
    <cellStyle name="Comma 2 12 3 3 2 5" xfId="22216" xr:uid="{4374B430-71AF-4997-B54B-57762B7ABB1F}"/>
    <cellStyle name="Comma 2 12 3 3 3" xfId="1224" xr:uid="{00000000-0005-0000-0000-0000DF040000}"/>
    <cellStyle name="Comma 2 12 3 3 3 2" xfId="22220" xr:uid="{52E1D1CE-929C-4250-989C-2BB06EB8E8FA}"/>
    <cellStyle name="Comma 2 12 3 3 4" xfId="1225" xr:uid="{00000000-0005-0000-0000-0000E0040000}"/>
    <cellStyle name="Comma 2 12 3 3 4 2" xfId="22221" xr:uid="{EAA8B04C-E0E7-420E-B3E1-4438D48A0BE4}"/>
    <cellStyle name="Comma 2 12 3 3 5" xfId="1226" xr:uid="{00000000-0005-0000-0000-0000E1040000}"/>
    <cellStyle name="Comma 2 12 3 3 5 2" xfId="22222" xr:uid="{F142440D-1433-4065-92A6-F0B1535F4273}"/>
    <cellStyle name="Comma 2 12 3 3 6" xfId="22215" xr:uid="{93D98362-2218-4ABB-BD4A-7ADFDE77A6C5}"/>
    <cellStyle name="Comma 2 12 3 4" xfId="1227" xr:uid="{00000000-0005-0000-0000-0000E2040000}"/>
    <cellStyle name="Comma 2 12 3 4 2" xfId="1228" xr:uid="{00000000-0005-0000-0000-0000E3040000}"/>
    <cellStyle name="Comma 2 12 3 4 2 2" xfId="22224" xr:uid="{6E9401A8-2A38-4530-93AF-D5851EDD85D7}"/>
    <cellStyle name="Comma 2 12 3 4 3" xfId="1229" xr:uid="{00000000-0005-0000-0000-0000E4040000}"/>
    <cellStyle name="Comma 2 12 3 4 3 2" xfId="22225" xr:uid="{4227500C-5DBC-4354-AE72-E4BCFB77CAB4}"/>
    <cellStyle name="Comma 2 12 3 4 4" xfId="1230" xr:uid="{00000000-0005-0000-0000-0000E5040000}"/>
    <cellStyle name="Comma 2 12 3 4 4 2" xfId="22226" xr:uid="{2CF4E98B-447C-4A7C-9035-533A9E0637C7}"/>
    <cellStyle name="Comma 2 12 3 4 5" xfId="22223" xr:uid="{392203F3-AD77-47FF-90CB-08C48573DC5D}"/>
    <cellStyle name="Comma 2 12 3 5" xfId="1231" xr:uid="{00000000-0005-0000-0000-0000E6040000}"/>
    <cellStyle name="Comma 2 12 3 5 2" xfId="22227" xr:uid="{8DF6A863-FADE-44F4-9063-F20A4201A068}"/>
    <cellStyle name="Comma 2 12 3 6" xfId="1232" xr:uid="{00000000-0005-0000-0000-0000E7040000}"/>
    <cellStyle name="Comma 2 12 3 6 2" xfId="22228" xr:uid="{BB7264ED-3714-4F32-AC45-78EE76766CAB}"/>
    <cellStyle name="Comma 2 12 3 7" xfId="1233" xr:uid="{00000000-0005-0000-0000-0000E8040000}"/>
    <cellStyle name="Comma 2 12 3 7 2" xfId="22229" xr:uid="{19C356B6-F65E-47E6-B7B9-9889125447D8}"/>
    <cellStyle name="Comma 2 12 3 8" xfId="22213" xr:uid="{B8A6E254-4071-47EC-94E5-E4202A6605A8}"/>
    <cellStyle name="Comma 2 12 4" xfId="1234" xr:uid="{00000000-0005-0000-0000-0000E9040000}"/>
    <cellStyle name="Comma 2 12 4 2" xfId="22230" xr:uid="{7DA472C4-E1C4-4203-A77D-1F6CFD4D4FB2}"/>
    <cellStyle name="Comma 2 12 5" xfId="1235" xr:uid="{00000000-0005-0000-0000-0000EA040000}"/>
    <cellStyle name="Comma 2 12 5 2" xfId="1236" xr:uid="{00000000-0005-0000-0000-0000EB040000}"/>
    <cellStyle name="Comma 2 12 5 2 2" xfId="1237" xr:uid="{00000000-0005-0000-0000-0000EC040000}"/>
    <cellStyle name="Comma 2 12 5 2 2 2" xfId="22233" xr:uid="{C7759146-C5F5-45E5-BE4E-BDEE535C58CE}"/>
    <cellStyle name="Comma 2 12 5 2 3" xfId="1238" xr:uid="{00000000-0005-0000-0000-0000ED040000}"/>
    <cellStyle name="Comma 2 12 5 2 3 2" xfId="22234" xr:uid="{42041A51-A05C-4357-A969-5801644B3035}"/>
    <cellStyle name="Comma 2 12 5 2 4" xfId="1239" xr:uid="{00000000-0005-0000-0000-0000EE040000}"/>
    <cellStyle name="Comma 2 12 5 2 4 2" xfId="22235" xr:uid="{90238250-4F17-4EF8-AC9B-E6E7B51D2AD5}"/>
    <cellStyle name="Comma 2 12 5 2 5" xfId="22232" xr:uid="{FF2E7E1A-32BF-4045-A179-DB7E9CD64FBD}"/>
    <cellStyle name="Comma 2 12 5 3" xfId="1240" xr:uid="{00000000-0005-0000-0000-0000EF040000}"/>
    <cellStyle name="Comma 2 12 5 3 2" xfId="22236" xr:uid="{5E2AAF13-2E00-48B7-8854-2D418BA36414}"/>
    <cellStyle name="Comma 2 12 5 4" xfId="1241" xr:uid="{00000000-0005-0000-0000-0000F0040000}"/>
    <cellStyle name="Comma 2 12 5 4 2" xfId="22237" xr:uid="{DC221559-A498-4C88-9858-05D684E56163}"/>
    <cellStyle name="Comma 2 12 5 5" xfId="1242" xr:uid="{00000000-0005-0000-0000-0000F1040000}"/>
    <cellStyle name="Comma 2 12 5 5 2" xfId="22238" xr:uid="{40B1DC25-9482-40BA-86A2-0A27D1953C4E}"/>
    <cellStyle name="Comma 2 12 5 6" xfId="22231" xr:uid="{69A0D061-B94F-4944-9238-56FCA95F5695}"/>
    <cellStyle name="Comma 2 12 6" xfId="1243" xr:uid="{00000000-0005-0000-0000-0000F2040000}"/>
    <cellStyle name="Comma 2 12 6 2" xfId="1244" xr:uid="{00000000-0005-0000-0000-0000F3040000}"/>
    <cellStyle name="Comma 2 12 6 2 2" xfId="22240" xr:uid="{1304CE57-E574-449B-8646-8DBFBD54E0A4}"/>
    <cellStyle name="Comma 2 12 6 3" xfId="1245" xr:uid="{00000000-0005-0000-0000-0000F4040000}"/>
    <cellStyle name="Comma 2 12 6 3 2" xfId="22241" xr:uid="{CC29C11D-53F2-465A-BDFC-2C555EDEB2BF}"/>
    <cellStyle name="Comma 2 12 6 4" xfId="1246" xr:uid="{00000000-0005-0000-0000-0000F5040000}"/>
    <cellStyle name="Comma 2 12 6 4 2" xfId="22242" xr:uid="{11A9E4D7-404C-4203-94D2-7985C0E3DF74}"/>
    <cellStyle name="Comma 2 12 6 5" xfId="22239" xr:uid="{EF0654C6-407A-4C9A-BAE9-0010E2FE9C53}"/>
    <cellStyle name="Comma 2 12 7" xfId="1247" xr:uid="{00000000-0005-0000-0000-0000F6040000}"/>
    <cellStyle name="Comma 2 12 7 2" xfId="22243" xr:uid="{F1E51212-E166-449A-9B4B-C2A3C64944D8}"/>
    <cellStyle name="Comma 2 12 8" xfId="1248" xr:uid="{00000000-0005-0000-0000-0000F7040000}"/>
    <cellStyle name="Comma 2 12 8 2" xfId="22244" xr:uid="{F09AF797-DF59-420F-B481-39D55A7A2916}"/>
    <cellStyle name="Comma 2 12 9" xfId="1249" xr:uid="{00000000-0005-0000-0000-0000F8040000}"/>
    <cellStyle name="Comma 2 12 9 2" xfId="22245" xr:uid="{A217924B-6003-4B86-A11F-879D58893F2A}"/>
    <cellStyle name="Comma 2 13" xfId="1250" xr:uid="{00000000-0005-0000-0000-0000F9040000}"/>
    <cellStyle name="Comma 2 13 10" xfId="1251" xr:uid="{00000000-0005-0000-0000-0000FA040000}"/>
    <cellStyle name="Comma 2 13 10 2" xfId="22247" xr:uid="{866B1928-11C0-4B81-9D0C-8D9FB693A56B}"/>
    <cellStyle name="Comma 2 13 11" xfId="22246" xr:uid="{9ED2A01C-F3A7-4A55-B731-A811F830E53C}"/>
    <cellStyle name="Comma 2 13 2" xfId="1252" xr:uid="{00000000-0005-0000-0000-0000FB040000}"/>
    <cellStyle name="Comma 2 13 2 2" xfId="1253" xr:uid="{00000000-0005-0000-0000-0000FC040000}"/>
    <cellStyle name="Comma 2 13 2 2 2" xfId="22249" xr:uid="{92C4565D-62F4-4FC1-84AF-7BF419CFF5DB}"/>
    <cellStyle name="Comma 2 13 2 3" xfId="22248" xr:uid="{AA6AD946-13BC-4059-9C64-B10BCA806278}"/>
    <cellStyle name="Comma 2 13 3" xfId="1254" xr:uid="{00000000-0005-0000-0000-0000FD040000}"/>
    <cellStyle name="Comma 2 13 3 2" xfId="22250" xr:uid="{37187B9E-6EC2-467D-9FB1-2FE34C36E72A}"/>
    <cellStyle name="Comma 2 13 4" xfId="1255" xr:uid="{00000000-0005-0000-0000-0000FE040000}"/>
    <cellStyle name="Comma 2 13 4 2" xfId="22251" xr:uid="{DD189264-B0D3-4F32-B30E-CBA8DE4711A7}"/>
    <cellStyle name="Comma 2 13 5" xfId="1256" xr:uid="{00000000-0005-0000-0000-0000FF040000}"/>
    <cellStyle name="Comma 2 13 5 2" xfId="22252" xr:uid="{FA695B76-8036-483F-BDBB-26F4CB5E8B8E}"/>
    <cellStyle name="Comma 2 13 6" xfId="1257" xr:uid="{00000000-0005-0000-0000-000000050000}"/>
    <cellStyle name="Comma 2 13 6 2" xfId="1258" xr:uid="{00000000-0005-0000-0000-000001050000}"/>
    <cellStyle name="Comma 2 13 6 2 2" xfId="1259" xr:uid="{00000000-0005-0000-0000-000002050000}"/>
    <cellStyle name="Comma 2 13 6 2 2 2" xfId="22255" xr:uid="{A06898CD-361A-4E09-A5EB-6937A5B4F94D}"/>
    <cellStyle name="Comma 2 13 6 2 3" xfId="1260" xr:uid="{00000000-0005-0000-0000-000003050000}"/>
    <cellStyle name="Comma 2 13 6 2 3 2" xfId="22256" xr:uid="{396D264B-7CA7-4472-BDF2-56780E34AEC5}"/>
    <cellStyle name="Comma 2 13 6 2 4" xfId="1261" xr:uid="{00000000-0005-0000-0000-000004050000}"/>
    <cellStyle name="Comma 2 13 6 2 4 2" xfId="22257" xr:uid="{6314B973-C4E0-4B98-AA8B-4D35D62272B9}"/>
    <cellStyle name="Comma 2 13 6 2 5" xfId="22254" xr:uid="{11CD0C1E-B287-48C2-9911-5D95782BB54C}"/>
    <cellStyle name="Comma 2 13 6 3" xfId="1262" xr:uid="{00000000-0005-0000-0000-000005050000}"/>
    <cellStyle name="Comma 2 13 6 3 2" xfId="22258" xr:uid="{8AF9F831-67DE-472C-88CA-257FD77FB35F}"/>
    <cellStyle name="Comma 2 13 6 4" xfId="1263" xr:uid="{00000000-0005-0000-0000-000006050000}"/>
    <cellStyle name="Comma 2 13 6 4 2" xfId="22259" xr:uid="{30E632D2-1750-486A-BB0B-27003A84AF7B}"/>
    <cellStyle name="Comma 2 13 6 5" xfId="1264" xr:uid="{00000000-0005-0000-0000-000007050000}"/>
    <cellStyle name="Comma 2 13 6 5 2" xfId="22260" xr:uid="{CA7D04C1-4AF7-42BA-8B52-7A61CAC0D70A}"/>
    <cellStyle name="Comma 2 13 6 6" xfId="22253" xr:uid="{0AA9969F-0496-408E-A132-5E3B2C2AD7F2}"/>
    <cellStyle name="Comma 2 13 7" xfId="1265" xr:uid="{00000000-0005-0000-0000-000008050000}"/>
    <cellStyle name="Comma 2 13 7 2" xfId="1266" xr:uid="{00000000-0005-0000-0000-000009050000}"/>
    <cellStyle name="Comma 2 13 7 2 2" xfId="22262" xr:uid="{91FF9F4D-32E7-4583-A887-A5F47A21602B}"/>
    <cellStyle name="Comma 2 13 7 3" xfId="1267" xr:uid="{00000000-0005-0000-0000-00000A050000}"/>
    <cellStyle name="Comma 2 13 7 3 2" xfId="22263" xr:uid="{7ECDEDDF-F677-48EE-8596-D4D60C6A0675}"/>
    <cellStyle name="Comma 2 13 7 4" xfId="1268" xr:uid="{00000000-0005-0000-0000-00000B050000}"/>
    <cellStyle name="Comma 2 13 7 4 2" xfId="22264" xr:uid="{EE5DB1EE-3F91-419D-9998-CFDCEE84A3BE}"/>
    <cellStyle name="Comma 2 13 7 5" xfId="22261" xr:uid="{CEC42E41-95CD-4113-9D3F-9EAAFAEB5E6D}"/>
    <cellStyle name="Comma 2 13 8" xfId="1269" xr:uid="{00000000-0005-0000-0000-00000C050000}"/>
    <cellStyle name="Comma 2 13 8 2" xfId="22265" xr:uid="{0B48F7B3-1F68-4100-BFBD-9798370B4C0B}"/>
    <cellStyle name="Comma 2 13 9" xfId="1270" xr:uid="{00000000-0005-0000-0000-00000D050000}"/>
    <cellStyle name="Comma 2 13 9 2" xfId="22266" xr:uid="{F3E9D8A1-6A59-49A1-A9AB-0F964045EABA}"/>
    <cellStyle name="Comma 2 14" xfId="1271" xr:uid="{00000000-0005-0000-0000-00000E050000}"/>
    <cellStyle name="Comma 2 14 10" xfId="22267" xr:uid="{D9C78FE4-E946-487F-8FFE-E81030AA39DD}"/>
    <cellStyle name="Comma 2 14 2" xfId="1272" xr:uid="{00000000-0005-0000-0000-00000F050000}"/>
    <cellStyle name="Comma 2 14 2 2" xfId="1273" xr:uid="{00000000-0005-0000-0000-000010050000}"/>
    <cellStyle name="Comma 2 14 2 2 2" xfId="22269" xr:uid="{CDFB2ED5-0EC7-4E80-AC89-E52FFEEC3578}"/>
    <cellStyle name="Comma 2 14 2 3" xfId="22268" xr:uid="{7BC4826F-FB62-4AEF-8E4C-6AC0DE18AE85}"/>
    <cellStyle name="Comma 2 14 3" xfId="1274" xr:uid="{00000000-0005-0000-0000-000011050000}"/>
    <cellStyle name="Comma 2 14 3 2" xfId="1275" xr:uid="{00000000-0005-0000-0000-000012050000}"/>
    <cellStyle name="Comma 2 14 3 2 2" xfId="22271" xr:uid="{B6A36EFA-BABD-46D4-A672-0F92436A1A51}"/>
    <cellStyle name="Comma 2 14 3 3" xfId="22270" xr:uid="{EB6655F1-21E5-46FE-889A-297BC146D451}"/>
    <cellStyle name="Comma 2 14 4" xfId="1276" xr:uid="{00000000-0005-0000-0000-000013050000}"/>
    <cellStyle name="Comma 2 14 4 2" xfId="22272" xr:uid="{ABAFC91E-12CA-49D9-8975-699EEDF99C37}"/>
    <cellStyle name="Comma 2 14 5" xfId="1277" xr:uid="{00000000-0005-0000-0000-000014050000}"/>
    <cellStyle name="Comma 2 14 5 2" xfId="1278" xr:uid="{00000000-0005-0000-0000-000015050000}"/>
    <cellStyle name="Comma 2 14 5 2 2" xfId="1279" xr:uid="{00000000-0005-0000-0000-000016050000}"/>
    <cellStyle name="Comma 2 14 5 2 2 2" xfId="22275" xr:uid="{D2795C6C-1AF1-4C7A-AA06-3386616BDBD9}"/>
    <cellStyle name="Comma 2 14 5 2 3" xfId="1280" xr:uid="{00000000-0005-0000-0000-000017050000}"/>
    <cellStyle name="Comma 2 14 5 2 3 2" xfId="22276" xr:uid="{316047BB-A8AE-4F4D-A169-4DDACD47724A}"/>
    <cellStyle name="Comma 2 14 5 2 4" xfId="1281" xr:uid="{00000000-0005-0000-0000-000018050000}"/>
    <cellStyle name="Comma 2 14 5 2 4 2" xfId="22277" xr:uid="{FBB90091-34A6-4963-A824-F41D8BD11A3B}"/>
    <cellStyle name="Comma 2 14 5 2 5" xfId="22274" xr:uid="{E827822E-5309-4E6A-A35F-B8810E9C3EE9}"/>
    <cellStyle name="Comma 2 14 5 3" xfId="1282" xr:uid="{00000000-0005-0000-0000-000019050000}"/>
    <cellStyle name="Comma 2 14 5 3 2" xfId="22278" xr:uid="{6BBB8806-933A-4A04-8A06-F8BA27BAAE51}"/>
    <cellStyle name="Comma 2 14 5 4" xfId="1283" xr:uid="{00000000-0005-0000-0000-00001A050000}"/>
    <cellStyle name="Comma 2 14 5 4 2" xfId="22279" xr:uid="{DAD62F69-7F60-4853-A4A0-E647328796E7}"/>
    <cellStyle name="Comma 2 14 5 5" xfId="1284" xr:uid="{00000000-0005-0000-0000-00001B050000}"/>
    <cellStyle name="Comma 2 14 5 5 2" xfId="22280" xr:uid="{A2BE16A9-BEF9-4A03-98DD-957008815FEB}"/>
    <cellStyle name="Comma 2 14 5 6" xfId="22273" xr:uid="{4CEE5AF0-EB7F-42D0-B31D-A8A65EDDB7D2}"/>
    <cellStyle name="Comma 2 14 6" xfId="1285" xr:uid="{00000000-0005-0000-0000-00001C050000}"/>
    <cellStyle name="Comma 2 14 6 2" xfId="1286" xr:uid="{00000000-0005-0000-0000-00001D050000}"/>
    <cellStyle name="Comma 2 14 6 2 2" xfId="22282" xr:uid="{56ED539D-EB35-48A8-A620-1ECDD0894603}"/>
    <cellStyle name="Comma 2 14 6 3" xfId="1287" xr:uid="{00000000-0005-0000-0000-00001E050000}"/>
    <cellStyle name="Comma 2 14 6 3 2" xfId="22283" xr:uid="{3BF68939-FF0F-43E5-B101-7C4EE78094BD}"/>
    <cellStyle name="Comma 2 14 6 4" xfId="1288" xr:uid="{00000000-0005-0000-0000-00001F050000}"/>
    <cellStyle name="Comma 2 14 6 4 2" xfId="22284" xr:uid="{CAF46D68-C755-47C4-BC6E-8870699CEDE1}"/>
    <cellStyle name="Comma 2 14 6 5" xfId="22281" xr:uid="{0AB8638A-7A4D-449D-AC36-E72A2F6415A1}"/>
    <cellStyle name="Comma 2 14 7" xfId="1289" xr:uid="{00000000-0005-0000-0000-000020050000}"/>
    <cellStyle name="Comma 2 14 7 2" xfId="22285" xr:uid="{8F9D3FD8-CA04-496E-B899-8D41D15A3C39}"/>
    <cellStyle name="Comma 2 14 8" xfId="1290" xr:uid="{00000000-0005-0000-0000-000021050000}"/>
    <cellStyle name="Comma 2 14 8 2" xfId="22286" xr:uid="{50FAD5EF-6699-4E05-8B9B-B81CED59F1B5}"/>
    <cellStyle name="Comma 2 14 9" xfId="1291" xr:uid="{00000000-0005-0000-0000-000022050000}"/>
    <cellStyle name="Comma 2 14 9 2" xfId="22287" xr:uid="{2BE27B02-67A8-4C88-AE6D-CF3902E06214}"/>
    <cellStyle name="Comma 2 15" xfId="1292" xr:uid="{00000000-0005-0000-0000-000023050000}"/>
    <cellStyle name="Comma 2 15 2" xfId="1293" xr:uid="{00000000-0005-0000-0000-000024050000}"/>
    <cellStyle name="Comma 2 15 2 2" xfId="22289" xr:uid="{237BF220-285D-4962-9A0D-7E1B427F7C61}"/>
    <cellStyle name="Comma 2 15 3" xfId="1294" xr:uid="{00000000-0005-0000-0000-000025050000}"/>
    <cellStyle name="Comma 2 15 3 2" xfId="1295" xr:uid="{00000000-0005-0000-0000-000026050000}"/>
    <cellStyle name="Comma 2 15 3 2 2" xfId="22291" xr:uid="{0D09F1D1-D16E-45F0-BF12-4326AF2768BB}"/>
    <cellStyle name="Comma 2 15 3 3" xfId="1296" xr:uid="{00000000-0005-0000-0000-000027050000}"/>
    <cellStyle name="Comma 2 15 3 3 2" xfId="22292" xr:uid="{C9BCA09F-4DD0-46B7-8729-59486FAAEDB4}"/>
    <cellStyle name="Comma 2 15 3 4" xfId="1297" xr:uid="{00000000-0005-0000-0000-000028050000}"/>
    <cellStyle name="Comma 2 15 3 4 2" xfId="22293" xr:uid="{25C0CF26-544C-4854-9AE0-8BD3460CA5C0}"/>
    <cellStyle name="Comma 2 15 3 5" xfId="22290" xr:uid="{82A1CCC8-E8F7-41F6-A33C-6FD79854E757}"/>
    <cellStyle name="Comma 2 15 4" xfId="22288" xr:uid="{3A2CD6E0-C68F-4B15-82F1-0ABE524AE26E}"/>
    <cellStyle name="Comma 2 16" xfId="1298" xr:uid="{00000000-0005-0000-0000-000029050000}"/>
    <cellStyle name="Comma 2 16 2" xfId="1299" xr:uid="{00000000-0005-0000-0000-00002A050000}"/>
    <cellStyle name="Comma 2 16 2 2" xfId="1300" xr:uid="{00000000-0005-0000-0000-00002B050000}"/>
    <cellStyle name="Comma 2 16 2 2 2" xfId="22296" xr:uid="{D7E928EF-7AA9-4034-8584-525498AC0FE2}"/>
    <cellStyle name="Comma 2 16 2 3" xfId="22295" xr:uid="{703FC586-2E7D-43AE-BDBF-C567DEDC52CF}"/>
    <cellStyle name="Comma 2 16 3" xfId="22294" xr:uid="{CE856720-7F48-4F74-9EE9-E5D8891A5B51}"/>
    <cellStyle name="Comma 2 17" xfId="1301" xr:uid="{00000000-0005-0000-0000-00002C050000}"/>
    <cellStyle name="Comma 2 17 2" xfId="1302" xr:uid="{00000000-0005-0000-0000-00002D050000}"/>
    <cellStyle name="Comma 2 17 2 2" xfId="22298" xr:uid="{6E29969B-8881-4D1B-94E8-5575740CEFDF}"/>
    <cellStyle name="Comma 2 17 3" xfId="1303" xr:uid="{00000000-0005-0000-0000-00002E050000}"/>
    <cellStyle name="Comma 2 17 3 2" xfId="1304" xr:uid="{00000000-0005-0000-0000-00002F050000}"/>
    <cellStyle name="Comma 2 17 3 2 2" xfId="22300" xr:uid="{AF24C218-2443-4DE2-AFDB-21F8550B81AA}"/>
    <cellStyle name="Comma 2 17 3 3" xfId="1305" xr:uid="{00000000-0005-0000-0000-000030050000}"/>
    <cellStyle name="Comma 2 17 3 3 2" xfId="22301" xr:uid="{5069D872-BCAD-4C91-9275-F34225D500C9}"/>
    <cellStyle name="Comma 2 17 3 4" xfId="1306" xr:uid="{00000000-0005-0000-0000-000031050000}"/>
    <cellStyle name="Comma 2 17 3 4 2" xfId="22302" xr:uid="{363F4EF7-FDEA-4142-AA9E-28C482E99C9B}"/>
    <cellStyle name="Comma 2 17 3 5" xfId="22299" xr:uid="{7444E8EA-7F34-4BB4-AAB9-3FABD9AB48BE}"/>
    <cellStyle name="Comma 2 17 4" xfId="22297" xr:uid="{5F9054E0-1EC6-4C33-B57D-03FFE0819D73}"/>
    <cellStyle name="Comma 2 18" xfId="1307" xr:uid="{00000000-0005-0000-0000-000032050000}"/>
    <cellStyle name="Comma 2 18 2" xfId="1308" xr:uid="{00000000-0005-0000-0000-000033050000}"/>
    <cellStyle name="Comma 2 18 2 2" xfId="22304" xr:uid="{544A42D2-0510-4007-9999-E76B7A6932DA}"/>
    <cellStyle name="Comma 2 18 3" xfId="1309" xr:uid="{00000000-0005-0000-0000-000034050000}"/>
    <cellStyle name="Comma 2 18 3 2" xfId="1310" xr:uid="{00000000-0005-0000-0000-000035050000}"/>
    <cellStyle name="Comma 2 18 3 2 2" xfId="22306" xr:uid="{0ACC5D69-4575-484D-BF9E-4835FDFBC933}"/>
    <cellStyle name="Comma 2 18 3 3" xfId="1311" xr:uid="{00000000-0005-0000-0000-000036050000}"/>
    <cellStyle name="Comma 2 18 3 3 2" xfId="22307" xr:uid="{E42348B1-5E4E-4CA9-B417-294B7475F457}"/>
    <cellStyle name="Comma 2 18 3 4" xfId="1312" xr:uid="{00000000-0005-0000-0000-000037050000}"/>
    <cellStyle name="Comma 2 18 3 4 2" xfId="22308" xr:uid="{79001DED-0BDD-4D43-BC94-D81165DFE21D}"/>
    <cellStyle name="Comma 2 18 3 5" xfId="22305" xr:uid="{C641085F-1D73-491B-8A43-0BBDA7B8A7BF}"/>
    <cellStyle name="Comma 2 18 4" xfId="22303" xr:uid="{F6DBC2F1-E68F-41E7-AA62-4AF60F273264}"/>
    <cellStyle name="Comma 2 19" xfId="1313" xr:uid="{00000000-0005-0000-0000-000038050000}"/>
    <cellStyle name="Comma 2 19 2" xfId="1314" xr:uid="{00000000-0005-0000-0000-000039050000}"/>
    <cellStyle name="Comma 2 19 2 2" xfId="22310" xr:uid="{6B6229D2-ECA3-4CF5-B82A-0FBB06779299}"/>
    <cellStyle name="Comma 2 19 3" xfId="1315" xr:uid="{00000000-0005-0000-0000-00003A050000}"/>
    <cellStyle name="Comma 2 19 3 2" xfId="1316" xr:uid="{00000000-0005-0000-0000-00003B050000}"/>
    <cellStyle name="Comma 2 19 3 2 2" xfId="22312" xr:uid="{79D883B9-C1A9-46F5-AB77-FBAAAEC37F19}"/>
    <cellStyle name="Comma 2 19 3 3" xfId="1317" xr:uid="{00000000-0005-0000-0000-00003C050000}"/>
    <cellStyle name="Comma 2 19 3 3 2" xfId="22313" xr:uid="{10BC40EB-CD51-4C0B-920A-91373D02645E}"/>
    <cellStyle name="Comma 2 19 3 4" xfId="1318" xr:uid="{00000000-0005-0000-0000-00003D050000}"/>
    <cellStyle name="Comma 2 19 3 4 2" xfId="22314" xr:uid="{F578F889-733B-4A38-BC96-9F07056831C9}"/>
    <cellStyle name="Comma 2 19 3 5" xfId="22311" xr:uid="{B332F1B1-6F21-4412-A0F3-4357865360FD}"/>
    <cellStyle name="Comma 2 19 4" xfId="22309" xr:uid="{1102C093-BE13-4A6F-BC91-3132A61FFED9}"/>
    <cellStyle name="Comma 2 2" xfId="1319" xr:uid="{00000000-0005-0000-0000-00003E050000}"/>
    <cellStyle name="Comma 2 2 10" xfId="1320" xr:uid="{00000000-0005-0000-0000-00003F050000}"/>
    <cellStyle name="Comma 2 2 10 2" xfId="1321" xr:uid="{00000000-0005-0000-0000-000040050000}"/>
    <cellStyle name="Comma 2 2 10 2 2" xfId="22317" xr:uid="{164FDCC4-3EDA-4132-A3D4-93D6EB3D1C09}"/>
    <cellStyle name="Comma 2 2 10 3" xfId="1322" xr:uid="{00000000-0005-0000-0000-000041050000}"/>
    <cellStyle name="Comma 2 2 10 3 2" xfId="1323" xr:uid="{00000000-0005-0000-0000-000042050000}"/>
    <cellStyle name="Comma 2 2 10 3 2 2" xfId="1324" xr:uid="{00000000-0005-0000-0000-000043050000}"/>
    <cellStyle name="Comma 2 2 10 3 2 2 2" xfId="22320" xr:uid="{12B39430-0DFE-4158-9E0A-2B4BA746C5DE}"/>
    <cellStyle name="Comma 2 2 10 3 2 3" xfId="1325" xr:uid="{00000000-0005-0000-0000-000044050000}"/>
    <cellStyle name="Comma 2 2 10 3 2 3 2" xfId="22321" xr:uid="{9F6E7E0B-3B09-4524-BC6D-4F745D504C95}"/>
    <cellStyle name="Comma 2 2 10 3 2 4" xfId="1326" xr:uid="{00000000-0005-0000-0000-000045050000}"/>
    <cellStyle name="Comma 2 2 10 3 2 4 2" xfId="22322" xr:uid="{900808F7-5D44-4AF2-8E09-E821A9A24827}"/>
    <cellStyle name="Comma 2 2 10 3 2 5" xfId="22319" xr:uid="{7530D95B-B880-4F27-AB3C-C83E1B9D3313}"/>
    <cellStyle name="Comma 2 2 10 3 3" xfId="1327" xr:uid="{00000000-0005-0000-0000-000046050000}"/>
    <cellStyle name="Comma 2 2 10 3 3 2" xfId="22323" xr:uid="{C1803FBC-B729-4738-98D2-63FA52B9323F}"/>
    <cellStyle name="Comma 2 2 10 3 4" xfId="1328" xr:uid="{00000000-0005-0000-0000-000047050000}"/>
    <cellStyle name="Comma 2 2 10 3 4 2" xfId="22324" xr:uid="{DA635084-E00B-444E-88F5-ACB419875F3F}"/>
    <cellStyle name="Comma 2 2 10 3 5" xfId="1329" xr:uid="{00000000-0005-0000-0000-000048050000}"/>
    <cellStyle name="Comma 2 2 10 3 5 2" xfId="22325" xr:uid="{A7255650-2B05-4122-86BA-194B6BB18FD3}"/>
    <cellStyle name="Comma 2 2 10 3 6" xfId="22318" xr:uid="{4A01B765-CFEC-43F5-BAF9-A51968B50547}"/>
    <cellStyle name="Comma 2 2 10 4" xfId="1330" xr:uid="{00000000-0005-0000-0000-000049050000}"/>
    <cellStyle name="Comma 2 2 10 4 2" xfId="1331" xr:uid="{00000000-0005-0000-0000-00004A050000}"/>
    <cellStyle name="Comma 2 2 10 4 2 2" xfId="22327" xr:uid="{A20762C8-0138-4A6A-A0B1-18D8001E5180}"/>
    <cellStyle name="Comma 2 2 10 4 3" xfId="1332" xr:uid="{00000000-0005-0000-0000-00004B050000}"/>
    <cellStyle name="Comma 2 2 10 4 3 2" xfId="22328" xr:uid="{0C4AFBC5-A12D-4EE0-84C5-1F27F8635841}"/>
    <cellStyle name="Comma 2 2 10 4 4" xfId="1333" xr:uid="{00000000-0005-0000-0000-00004C050000}"/>
    <cellStyle name="Comma 2 2 10 4 4 2" xfId="22329" xr:uid="{3ED4DCAC-CA51-4F05-83CD-E7C32B592098}"/>
    <cellStyle name="Comma 2 2 10 4 5" xfId="22326" xr:uid="{3863BDC0-EC7D-4A8D-A9B0-9B27570A23FD}"/>
    <cellStyle name="Comma 2 2 10 5" xfId="1334" xr:uid="{00000000-0005-0000-0000-00004D050000}"/>
    <cellStyle name="Comma 2 2 10 5 2" xfId="1335" xr:uid="{00000000-0005-0000-0000-00004E050000}"/>
    <cellStyle name="Comma 2 2 10 5 2 2" xfId="22331" xr:uid="{1A4B6C64-B4FA-4857-9146-2267EE7EE09C}"/>
    <cellStyle name="Comma 2 2 10 5 3" xfId="1336" xr:uid="{00000000-0005-0000-0000-00004F050000}"/>
    <cellStyle name="Comma 2 2 10 5 3 2" xfId="22332" xr:uid="{8827EA33-06F3-4868-A644-A64059E384B4}"/>
    <cellStyle name="Comma 2 2 10 5 4" xfId="1337" xr:uid="{00000000-0005-0000-0000-000050050000}"/>
    <cellStyle name="Comma 2 2 10 5 4 2" xfId="22333" xr:uid="{0B351B1B-2782-4CEF-9621-EE3744FEFAF5}"/>
    <cellStyle name="Comma 2 2 10 5 5" xfId="22330" xr:uid="{BD5B65A7-9D4E-4885-BC9B-530887A6526C}"/>
    <cellStyle name="Comma 2 2 10 6" xfId="1338" xr:uid="{00000000-0005-0000-0000-000051050000}"/>
    <cellStyle name="Comma 2 2 10 6 2" xfId="22334" xr:uid="{93691F91-EDC1-4467-B4E2-9069B6F3382F}"/>
    <cellStyle name="Comma 2 2 10 7" xfId="1339" xr:uid="{00000000-0005-0000-0000-000052050000}"/>
    <cellStyle name="Comma 2 2 10 7 2" xfId="22335" xr:uid="{C4A57022-0ED9-423E-BB89-52130646DA56}"/>
    <cellStyle name="Comma 2 2 10 8" xfId="1340" xr:uid="{00000000-0005-0000-0000-000053050000}"/>
    <cellStyle name="Comma 2 2 10 8 2" xfId="22336" xr:uid="{19DFDD1E-6573-4461-9C20-A090592F26CA}"/>
    <cellStyle name="Comma 2 2 10 9" xfId="22316" xr:uid="{A33D1071-8E08-4D56-9D10-374EE1845525}"/>
    <cellStyle name="Comma 2 2 11" xfId="1341" xr:uid="{00000000-0005-0000-0000-000054050000}"/>
    <cellStyle name="Comma 2 2 11 2" xfId="1342" xr:uid="{00000000-0005-0000-0000-000055050000}"/>
    <cellStyle name="Comma 2 2 11 2 2" xfId="22338" xr:uid="{30117608-1A31-4DB6-9FE8-52D31A0DB9F5}"/>
    <cellStyle name="Comma 2 2 11 3" xfId="1343" xr:uid="{00000000-0005-0000-0000-000056050000}"/>
    <cellStyle name="Comma 2 2 11 3 2" xfId="1344" xr:uid="{00000000-0005-0000-0000-000057050000}"/>
    <cellStyle name="Comma 2 2 11 3 2 2" xfId="1345" xr:uid="{00000000-0005-0000-0000-000058050000}"/>
    <cellStyle name="Comma 2 2 11 3 2 2 2" xfId="22341" xr:uid="{5338124C-1BE5-4776-851E-A59EB6B8E2BF}"/>
    <cellStyle name="Comma 2 2 11 3 2 3" xfId="1346" xr:uid="{00000000-0005-0000-0000-000059050000}"/>
    <cellStyle name="Comma 2 2 11 3 2 3 2" xfId="22342" xr:uid="{D320305F-4553-4CD7-BC19-1100B07B9E12}"/>
    <cellStyle name="Comma 2 2 11 3 2 4" xfId="1347" xr:uid="{00000000-0005-0000-0000-00005A050000}"/>
    <cellStyle name="Comma 2 2 11 3 2 4 2" xfId="22343" xr:uid="{F19D5589-9341-4B3C-BB6A-1016715C4AC1}"/>
    <cellStyle name="Comma 2 2 11 3 2 5" xfId="22340" xr:uid="{1D740AF8-E9BD-47E4-855B-EB2AEC714261}"/>
    <cellStyle name="Comma 2 2 11 3 3" xfId="1348" xr:uid="{00000000-0005-0000-0000-00005B050000}"/>
    <cellStyle name="Comma 2 2 11 3 3 2" xfId="22344" xr:uid="{89A09977-637B-4DEA-BC42-3AC45B43B382}"/>
    <cellStyle name="Comma 2 2 11 3 4" xfId="1349" xr:uid="{00000000-0005-0000-0000-00005C050000}"/>
    <cellStyle name="Comma 2 2 11 3 4 2" xfId="22345" xr:uid="{AC744371-5ED4-4E3D-9634-AB180DF5DFD4}"/>
    <cellStyle name="Comma 2 2 11 3 5" xfId="1350" xr:uid="{00000000-0005-0000-0000-00005D050000}"/>
    <cellStyle name="Comma 2 2 11 3 5 2" xfId="22346" xr:uid="{2939C7A0-714F-4E96-A03C-A866CA597A62}"/>
    <cellStyle name="Comma 2 2 11 3 6" xfId="22339" xr:uid="{7B53276D-7591-43F2-8772-84E7BE627FD7}"/>
    <cellStyle name="Comma 2 2 11 4" xfId="1351" xr:uid="{00000000-0005-0000-0000-00005E050000}"/>
    <cellStyle name="Comma 2 2 11 4 2" xfId="1352" xr:uid="{00000000-0005-0000-0000-00005F050000}"/>
    <cellStyle name="Comma 2 2 11 4 2 2" xfId="22348" xr:uid="{5FED50C8-B109-4758-8D37-C9233684E31E}"/>
    <cellStyle name="Comma 2 2 11 4 3" xfId="1353" xr:uid="{00000000-0005-0000-0000-000060050000}"/>
    <cellStyle name="Comma 2 2 11 4 3 2" xfId="22349" xr:uid="{EF141261-310C-49EA-89A7-DB54DC3C697C}"/>
    <cellStyle name="Comma 2 2 11 4 4" xfId="1354" xr:uid="{00000000-0005-0000-0000-000061050000}"/>
    <cellStyle name="Comma 2 2 11 4 4 2" xfId="22350" xr:uid="{7A119A73-16BA-403B-9D7D-98FA125C8113}"/>
    <cellStyle name="Comma 2 2 11 4 5" xfId="22347" xr:uid="{404B61A6-0E60-4718-B927-C48E0E95DDBD}"/>
    <cellStyle name="Comma 2 2 11 5" xfId="1355" xr:uid="{00000000-0005-0000-0000-000062050000}"/>
    <cellStyle name="Comma 2 2 11 5 2" xfId="1356" xr:uid="{00000000-0005-0000-0000-000063050000}"/>
    <cellStyle name="Comma 2 2 11 5 2 2" xfId="22352" xr:uid="{BADD373B-AAAB-4A87-8D9B-C76F905C6C8F}"/>
    <cellStyle name="Comma 2 2 11 5 3" xfId="1357" xr:uid="{00000000-0005-0000-0000-000064050000}"/>
    <cellStyle name="Comma 2 2 11 5 3 2" xfId="22353" xr:uid="{B90EE02E-2195-42FB-83D3-D702651B914C}"/>
    <cellStyle name="Comma 2 2 11 5 4" xfId="1358" xr:uid="{00000000-0005-0000-0000-000065050000}"/>
    <cellStyle name="Comma 2 2 11 5 4 2" xfId="22354" xr:uid="{BA55C466-E6CA-4D31-8F45-45D1D93FDB59}"/>
    <cellStyle name="Comma 2 2 11 5 5" xfId="22351" xr:uid="{6220E423-543F-4CA6-B06E-02F2F79DBBF9}"/>
    <cellStyle name="Comma 2 2 11 6" xfId="1359" xr:uid="{00000000-0005-0000-0000-000066050000}"/>
    <cellStyle name="Comma 2 2 11 6 2" xfId="22355" xr:uid="{BC3FABDB-BA48-43B7-9EDB-45EF3391E9BF}"/>
    <cellStyle name="Comma 2 2 11 7" xfId="1360" xr:uid="{00000000-0005-0000-0000-000067050000}"/>
    <cellStyle name="Comma 2 2 11 7 2" xfId="22356" xr:uid="{830B3F79-3C99-4277-861B-F25F6B175104}"/>
    <cellStyle name="Comma 2 2 11 8" xfId="1361" xr:uid="{00000000-0005-0000-0000-000068050000}"/>
    <cellStyle name="Comma 2 2 11 8 2" xfId="22357" xr:uid="{CF3268A0-0D55-402F-BE3D-CAE595243A05}"/>
    <cellStyle name="Comma 2 2 11 9" xfId="22337" xr:uid="{3BB24C16-4F7B-4E75-B180-4CCBF7360258}"/>
    <cellStyle name="Comma 2 2 12" xfId="1362" xr:uid="{00000000-0005-0000-0000-000069050000}"/>
    <cellStyle name="Comma 2 2 12 2" xfId="1363" xr:uid="{00000000-0005-0000-0000-00006A050000}"/>
    <cellStyle name="Comma 2 2 12 2 2" xfId="1364" xr:uid="{00000000-0005-0000-0000-00006B050000}"/>
    <cellStyle name="Comma 2 2 12 2 2 2" xfId="22360" xr:uid="{870B8067-71B3-44B7-98BF-0C11CE839477}"/>
    <cellStyle name="Comma 2 2 12 2 3" xfId="1365" xr:uid="{00000000-0005-0000-0000-00006C050000}"/>
    <cellStyle name="Comma 2 2 12 2 3 2" xfId="22361" xr:uid="{3CEA7A68-57F7-423E-9397-5BCF8BC28398}"/>
    <cellStyle name="Comma 2 2 12 2 4" xfId="1366" xr:uid="{00000000-0005-0000-0000-00006D050000}"/>
    <cellStyle name="Comma 2 2 12 2 4 2" xfId="22362" xr:uid="{244AE39E-DECC-4208-B319-E8359278DE5A}"/>
    <cellStyle name="Comma 2 2 12 2 5" xfId="22359" xr:uid="{CB95571C-26C0-4410-9352-8439110A342C}"/>
    <cellStyle name="Comma 2 2 12 3" xfId="22358" xr:uid="{FBEE4827-7956-4DBF-A33E-D8EE4C055547}"/>
    <cellStyle name="Comma 2 2 13" xfId="1367" xr:uid="{00000000-0005-0000-0000-00006E050000}"/>
    <cellStyle name="Comma 2 2 13 2" xfId="1368" xr:uid="{00000000-0005-0000-0000-00006F050000}"/>
    <cellStyle name="Comma 2 2 13 2 2" xfId="1369" xr:uid="{00000000-0005-0000-0000-000070050000}"/>
    <cellStyle name="Comma 2 2 13 2 2 2" xfId="22365" xr:uid="{E90D290E-6D07-4742-BA8B-1E4CD6AE17D2}"/>
    <cellStyle name="Comma 2 2 13 2 3" xfId="1370" xr:uid="{00000000-0005-0000-0000-000071050000}"/>
    <cellStyle name="Comma 2 2 13 2 3 2" xfId="22366" xr:uid="{71ACACC7-0506-4DA2-AC61-301707A05522}"/>
    <cellStyle name="Comma 2 2 13 2 4" xfId="1371" xr:uid="{00000000-0005-0000-0000-000072050000}"/>
    <cellStyle name="Comma 2 2 13 2 4 2" xfId="22367" xr:uid="{B9F7EB22-6679-4ADA-B68D-37C573BE70E8}"/>
    <cellStyle name="Comma 2 2 13 2 5" xfId="22364" xr:uid="{C0EE4063-11C8-434B-9087-28EB185F0926}"/>
    <cellStyle name="Comma 2 2 13 3" xfId="22363" xr:uid="{C09A3E58-6021-40D6-B669-72BC0717DE0D}"/>
    <cellStyle name="Comma 2 2 14" xfId="1372" xr:uid="{00000000-0005-0000-0000-000073050000}"/>
    <cellStyle name="Comma 2 2 14 2" xfId="1373" xr:uid="{00000000-0005-0000-0000-000074050000}"/>
    <cellStyle name="Comma 2 2 14 2 2" xfId="1374" xr:uid="{00000000-0005-0000-0000-000075050000}"/>
    <cellStyle name="Comma 2 2 14 2 2 2" xfId="22370" xr:uid="{4176E901-37B1-4C18-B9D6-481784A2F0F8}"/>
    <cellStyle name="Comma 2 2 14 2 3" xfId="1375" xr:uid="{00000000-0005-0000-0000-000076050000}"/>
    <cellStyle name="Comma 2 2 14 2 3 2" xfId="22371" xr:uid="{91B8B7C5-71D6-4C3F-B449-9BEB5CBE7DAD}"/>
    <cellStyle name="Comma 2 2 14 2 4" xfId="1376" xr:uid="{00000000-0005-0000-0000-000077050000}"/>
    <cellStyle name="Comma 2 2 14 2 4 2" xfId="22372" xr:uid="{A8091A84-94B4-4A3C-AD6A-D717A6078BF0}"/>
    <cellStyle name="Comma 2 2 14 2 5" xfId="22369" xr:uid="{E691ECE6-8683-4740-B76E-EDD725515D5C}"/>
    <cellStyle name="Comma 2 2 14 3" xfId="22368" xr:uid="{BB184DAB-8B56-4DCD-A258-F844D32D15DB}"/>
    <cellStyle name="Comma 2 2 15" xfId="1377" xr:uid="{00000000-0005-0000-0000-000078050000}"/>
    <cellStyle name="Comma 2 2 15 2" xfId="1378" xr:uid="{00000000-0005-0000-0000-000079050000}"/>
    <cellStyle name="Comma 2 2 15 2 2" xfId="1379" xr:uid="{00000000-0005-0000-0000-00007A050000}"/>
    <cellStyle name="Comma 2 2 15 2 2 2" xfId="22375" xr:uid="{6FBE15BA-26AF-48C5-904A-4145B95DC153}"/>
    <cellStyle name="Comma 2 2 15 2 3" xfId="1380" xr:uid="{00000000-0005-0000-0000-00007B050000}"/>
    <cellStyle name="Comma 2 2 15 2 3 2" xfId="22376" xr:uid="{2B833D77-2AD4-4BB6-A42E-F54286E7ECFB}"/>
    <cellStyle name="Comma 2 2 15 2 4" xfId="1381" xr:uid="{00000000-0005-0000-0000-00007C050000}"/>
    <cellStyle name="Comma 2 2 15 2 4 2" xfId="22377" xr:uid="{DB969393-64B6-4813-9628-6BF2C60E7C6E}"/>
    <cellStyle name="Comma 2 2 15 2 5" xfId="22374" xr:uid="{E7A7BE22-49F3-4A32-AE70-6EC38F12B4F1}"/>
    <cellStyle name="Comma 2 2 15 3" xfId="22373" xr:uid="{0F983428-89D7-4414-AE81-1DA2762134FF}"/>
    <cellStyle name="Comma 2 2 16" xfId="1382" xr:uid="{00000000-0005-0000-0000-00007D050000}"/>
    <cellStyle name="Comma 2 2 16 2" xfId="1383" xr:uid="{00000000-0005-0000-0000-00007E050000}"/>
    <cellStyle name="Comma 2 2 16 2 2" xfId="1384" xr:uid="{00000000-0005-0000-0000-00007F050000}"/>
    <cellStyle name="Comma 2 2 16 2 2 2" xfId="22380" xr:uid="{0FEE1422-EC6A-4096-8008-70D0B7878513}"/>
    <cellStyle name="Comma 2 2 16 2 3" xfId="1385" xr:uid="{00000000-0005-0000-0000-000080050000}"/>
    <cellStyle name="Comma 2 2 16 2 3 2" xfId="22381" xr:uid="{61C65C06-AAD2-419D-ACBD-D5671A4546DC}"/>
    <cellStyle name="Comma 2 2 16 2 4" xfId="1386" xr:uid="{00000000-0005-0000-0000-000081050000}"/>
    <cellStyle name="Comma 2 2 16 2 4 2" xfId="22382" xr:uid="{BB93EBA5-965B-4FC0-8C4F-EB733C859507}"/>
    <cellStyle name="Comma 2 2 16 2 5" xfId="22379" xr:uid="{05156AC6-CFCB-4D6F-8353-7D8FB1AB9842}"/>
    <cellStyle name="Comma 2 2 16 3" xfId="22378" xr:uid="{04CE23CD-1E09-43B5-9DA7-CF0FC8187869}"/>
    <cellStyle name="Comma 2 2 17" xfId="1387" xr:uid="{00000000-0005-0000-0000-000082050000}"/>
    <cellStyle name="Comma 2 2 17 2" xfId="1388" xr:uid="{00000000-0005-0000-0000-000083050000}"/>
    <cellStyle name="Comma 2 2 17 2 2" xfId="1389" xr:uid="{00000000-0005-0000-0000-000084050000}"/>
    <cellStyle name="Comma 2 2 17 2 2 2" xfId="22385" xr:uid="{65C1171E-D0BB-4E1A-AC68-FE182DA14185}"/>
    <cellStyle name="Comma 2 2 17 2 3" xfId="1390" xr:uid="{00000000-0005-0000-0000-000085050000}"/>
    <cellStyle name="Comma 2 2 17 2 3 2" xfId="22386" xr:uid="{E8EC4C82-9145-457D-A95D-87D1795D911D}"/>
    <cellStyle name="Comma 2 2 17 2 4" xfId="1391" xr:uid="{00000000-0005-0000-0000-000086050000}"/>
    <cellStyle name="Comma 2 2 17 2 4 2" xfId="22387" xr:uid="{0B40CDC3-DFC0-4DC7-ACDC-12CF979C769E}"/>
    <cellStyle name="Comma 2 2 17 2 5" xfId="22384" xr:uid="{2A940512-D679-49CA-AEA2-08E0AE6279D7}"/>
    <cellStyle name="Comma 2 2 17 3" xfId="22383" xr:uid="{2D42D7AD-A09D-41B8-9990-0A0B7BDA887C}"/>
    <cellStyle name="Comma 2 2 18" xfId="1392" xr:uid="{00000000-0005-0000-0000-000087050000}"/>
    <cellStyle name="Comma 2 2 18 2" xfId="1393" xr:uid="{00000000-0005-0000-0000-000088050000}"/>
    <cellStyle name="Comma 2 2 18 2 2" xfId="22389" xr:uid="{0FA5F0C1-CD3F-4862-ADB1-1645E2A051BD}"/>
    <cellStyle name="Comma 2 2 18 3" xfId="1394" xr:uid="{00000000-0005-0000-0000-000089050000}"/>
    <cellStyle name="Comma 2 2 18 3 2" xfId="1395" xr:uid="{00000000-0005-0000-0000-00008A050000}"/>
    <cellStyle name="Comma 2 2 18 3 2 2" xfId="22391" xr:uid="{C8443896-17FA-476F-8A6D-4BC0AE4AE04C}"/>
    <cellStyle name="Comma 2 2 18 3 3" xfId="1396" xr:uid="{00000000-0005-0000-0000-00008B050000}"/>
    <cellStyle name="Comma 2 2 18 3 3 2" xfId="22392" xr:uid="{F6CDE0D3-9A47-4AD6-9FAC-B3B3EC5D2D98}"/>
    <cellStyle name="Comma 2 2 18 3 4" xfId="1397" xr:uid="{00000000-0005-0000-0000-00008C050000}"/>
    <cellStyle name="Comma 2 2 18 3 4 2" xfId="22393" xr:uid="{87FC9F0B-94C6-4D75-A5C7-933B3DEC5CC1}"/>
    <cellStyle name="Comma 2 2 18 3 5" xfId="22390" xr:uid="{F3D21A41-093D-4039-B420-EE6DA2CA3F88}"/>
    <cellStyle name="Comma 2 2 18 4" xfId="1398" xr:uid="{00000000-0005-0000-0000-00008D050000}"/>
    <cellStyle name="Comma 2 2 18 4 2" xfId="22394" xr:uid="{30FEC040-9FC1-40DC-8822-DB801135DEDC}"/>
    <cellStyle name="Comma 2 2 18 5" xfId="1399" xr:uid="{00000000-0005-0000-0000-00008E050000}"/>
    <cellStyle name="Comma 2 2 18 5 2" xfId="22395" xr:uid="{1A485A17-D26E-4F9C-B36E-6CF396989DAF}"/>
    <cellStyle name="Comma 2 2 18 6" xfId="1400" xr:uid="{00000000-0005-0000-0000-00008F050000}"/>
    <cellStyle name="Comma 2 2 18 6 2" xfId="22396" xr:uid="{5E0B7ACF-DC9C-47A3-8E2B-183007F10AAB}"/>
    <cellStyle name="Comma 2 2 18 7" xfId="22388" xr:uid="{AABA51A4-0975-453A-A5B9-0D496139E4A0}"/>
    <cellStyle name="Comma 2 2 19" xfId="1401" xr:uid="{00000000-0005-0000-0000-000090050000}"/>
    <cellStyle name="Comma 2 2 19 2" xfId="22397" xr:uid="{FFC39D94-2745-4D32-9932-8142CA2EA1E5}"/>
    <cellStyle name="Comma 2 2 2" xfId="1402" xr:uid="{00000000-0005-0000-0000-000091050000}"/>
    <cellStyle name="Comma 2 2 2 10" xfId="1403" xr:uid="{00000000-0005-0000-0000-000092050000}"/>
    <cellStyle name="Comma 2 2 2 10 2" xfId="1404" xr:uid="{00000000-0005-0000-0000-000093050000}"/>
    <cellStyle name="Comma 2 2 2 10 2 2" xfId="22400" xr:uid="{03300D51-20D8-4080-8D32-1D8FD1A4EFA4}"/>
    <cellStyle name="Comma 2 2 2 10 3" xfId="1405" xr:uid="{00000000-0005-0000-0000-000094050000}"/>
    <cellStyle name="Comma 2 2 2 10 3 2" xfId="1406" xr:uid="{00000000-0005-0000-0000-000095050000}"/>
    <cellStyle name="Comma 2 2 2 10 3 2 2" xfId="1407" xr:uid="{00000000-0005-0000-0000-000096050000}"/>
    <cellStyle name="Comma 2 2 2 10 3 2 2 2" xfId="22403" xr:uid="{21AFD4F3-02CF-4FAA-9A33-26179C345EEA}"/>
    <cellStyle name="Comma 2 2 2 10 3 2 3" xfId="1408" xr:uid="{00000000-0005-0000-0000-000097050000}"/>
    <cellStyle name="Comma 2 2 2 10 3 2 3 2" xfId="22404" xr:uid="{8968C36A-CD4C-4A3C-B4FB-A538FC288FE7}"/>
    <cellStyle name="Comma 2 2 2 10 3 2 4" xfId="1409" xr:uid="{00000000-0005-0000-0000-000098050000}"/>
    <cellStyle name="Comma 2 2 2 10 3 2 4 2" xfId="22405" xr:uid="{FE16E891-BB54-4643-9519-31B0CC132919}"/>
    <cellStyle name="Comma 2 2 2 10 3 2 5" xfId="22402" xr:uid="{015EB8E7-7DCF-4E1E-9EAD-DF525BA4D3A1}"/>
    <cellStyle name="Comma 2 2 2 10 3 3" xfId="1410" xr:uid="{00000000-0005-0000-0000-000099050000}"/>
    <cellStyle name="Comma 2 2 2 10 3 3 2" xfId="22406" xr:uid="{6DD5D035-87B1-47E3-BE2F-0237AC8CF3A7}"/>
    <cellStyle name="Comma 2 2 2 10 3 4" xfId="1411" xr:uid="{00000000-0005-0000-0000-00009A050000}"/>
    <cellStyle name="Comma 2 2 2 10 3 4 2" xfId="22407" xr:uid="{E0E910B3-3CD7-4CE5-949C-AC18BEE01F43}"/>
    <cellStyle name="Comma 2 2 2 10 3 5" xfId="1412" xr:uid="{00000000-0005-0000-0000-00009B050000}"/>
    <cellStyle name="Comma 2 2 2 10 3 5 2" xfId="22408" xr:uid="{307EF413-6A5D-455D-B14E-98A59CD492B0}"/>
    <cellStyle name="Comma 2 2 2 10 3 6" xfId="22401" xr:uid="{C2984DC5-038C-4AD8-8B46-134E08E86844}"/>
    <cellStyle name="Comma 2 2 2 10 4" xfId="1413" xr:uid="{00000000-0005-0000-0000-00009C050000}"/>
    <cellStyle name="Comma 2 2 2 10 4 2" xfId="1414" xr:uid="{00000000-0005-0000-0000-00009D050000}"/>
    <cellStyle name="Comma 2 2 2 10 4 2 2" xfId="22410" xr:uid="{FF21742D-F3CD-4498-829E-0CE49BD95E6F}"/>
    <cellStyle name="Comma 2 2 2 10 4 3" xfId="1415" xr:uid="{00000000-0005-0000-0000-00009E050000}"/>
    <cellStyle name="Comma 2 2 2 10 4 3 2" xfId="22411" xr:uid="{E9D1F2E2-44BB-46A2-9DC8-A4BB26D403E8}"/>
    <cellStyle name="Comma 2 2 2 10 4 4" xfId="1416" xr:uid="{00000000-0005-0000-0000-00009F050000}"/>
    <cellStyle name="Comma 2 2 2 10 4 4 2" xfId="22412" xr:uid="{CF51463D-4BE8-46EF-8D13-84E5491C487C}"/>
    <cellStyle name="Comma 2 2 2 10 4 5" xfId="22409" xr:uid="{C61098EC-32BD-4CFA-86D0-7D7A2BBC08F9}"/>
    <cellStyle name="Comma 2 2 2 10 5" xfId="1417" xr:uid="{00000000-0005-0000-0000-0000A0050000}"/>
    <cellStyle name="Comma 2 2 2 10 5 2" xfId="22413" xr:uid="{D7ABC434-1F60-48E5-9419-9F83931EC548}"/>
    <cellStyle name="Comma 2 2 2 10 6" xfId="1418" xr:uid="{00000000-0005-0000-0000-0000A1050000}"/>
    <cellStyle name="Comma 2 2 2 10 6 2" xfId="22414" xr:uid="{30B73715-03E6-4612-8067-73CA41FD3124}"/>
    <cellStyle name="Comma 2 2 2 10 7" xfId="1419" xr:uid="{00000000-0005-0000-0000-0000A2050000}"/>
    <cellStyle name="Comma 2 2 2 10 7 2" xfId="22415" xr:uid="{817EEB44-F1F5-45E7-80DF-2836AAA2DE4F}"/>
    <cellStyle name="Comma 2 2 2 10 8" xfId="22399" xr:uid="{A1911E84-A9E6-4987-B086-9890340B894D}"/>
    <cellStyle name="Comma 2 2 2 11" xfId="1420" xr:uid="{00000000-0005-0000-0000-0000A3050000}"/>
    <cellStyle name="Comma 2 2 2 11 2" xfId="22416" xr:uid="{24B3EFDB-135A-4EDF-A4AC-E99DC17A3BD1}"/>
    <cellStyle name="Comma 2 2 2 12" xfId="1421" xr:uid="{00000000-0005-0000-0000-0000A4050000}"/>
    <cellStyle name="Comma 2 2 2 12 2" xfId="22417" xr:uid="{08EE41DA-70E0-4CA8-AD78-87908342D2E3}"/>
    <cellStyle name="Comma 2 2 2 13" xfId="1422" xr:uid="{00000000-0005-0000-0000-0000A5050000}"/>
    <cellStyle name="Comma 2 2 2 13 2" xfId="22418" xr:uid="{7FC1CDE0-5E26-4F0E-BF4E-FD6477B42EEA}"/>
    <cellStyle name="Comma 2 2 2 14" xfId="1423" xr:uid="{00000000-0005-0000-0000-0000A6050000}"/>
    <cellStyle name="Comma 2 2 2 14 2" xfId="22419" xr:uid="{63F499FE-9B3D-4AF1-9B88-D11E4441F417}"/>
    <cellStyle name="Comma 2 2 2 15" xfId="1424" xr:uid="{00000000-0005-0000-0000-0000A7050000}"/>
    <cellStyle name="Comma 2 2 2 15 2" xfId="1425" xr:uid="{00000000-0005-0000-0000-0000A8050000}"/>
    <cellStyle name="Comma 2 2 2 15 2 2" xfId="22421" xr:uid="{F40EC2F4-3F8C-4DBD-8CBA-8ABFBBC24DAF}"/>
    <cellStyle name="Comma 2 2 2 15 3" xfId="22420" xr:uid="{314ABE03-3C04-4D2C-8510-6178A33CBC89}"/>
    <cellStyle name="Comma 2 2 2 16" xfId="1426" xr:uid="{00000000-0005-0000-0000-0000A9050000}"/>
    <cellStyle name="Comma 2 2 2 16 2" xfId="1427" xr:uid="{00000000-0005-0000-0000-0000AA050000}"/>
    <cellStyle name="Comma 2 2 2 16 2 2" xfId="22423" xr:uid="{72B2640B-72E9-40DA-B469-8F1DA063C856}"/>
    <cellStyle name="Comma 2 2 2 16 3" xfId="22422" xr:uid="{2D258FCF-656C-4AEE-B860-13C26E2C3EF4}"/>
    <cellStyle name="Comma 2 2 2 17" xfId="1428" xr:uid="{00000000-0005-0000-0000-0000AB050000}"/>
    <cellStyle name="Comma 2 2 2 17 2" xfId="1429" xr:uid="{00000000-0005-0000-0000-0000AC050000}"/>
    <cellStyle name="Comma 2 2 2 17 2 2" xfId="22425" xr:uid="{1E490360-31DE-4B34-A691-2FAEAFDEB7DB}"/>
    <cellStyle name="Comma 2 2 2 17 3" xfId="22424" xr:uid="{B1EF351C-917E-4DE2-BEB2-69F7BD7F2740}"/>
    <cellStyle name="Comma 2 2 2 18" xfId="1430" xr:uid="{00000000-0005-0000-0000-0000AD050000}"/>
    <cellStyle name="Comma 2 2 2 18 2" xfId="1431" xr:uid="{00000000-0005-0000-0000-0000AE050000}"/>
    <cellStyle name="Comma 2 2 2 18 2 2" xfId="22427" xr:uid="{83CD1021-DBDB-4BCC-872B-170690004F00}"/>
    <cellStyle name="Comma 2 2 2 18 3" xfId="1432" xr:uid="{00000000-0005-0000-0000-0000AF050000}"/>
    <cellStyle name="Comma 2 2 2 18 3 2" xfId="1433" xr:uid="{00000000-0005-0000-0000-0000B0050000}"/>
    <cellStyle name="Comma 2 2 2 18 3 2 2" xfId="22429" xr:uid="{68FD8C9E-7D58-4164-BA10-8B7F55A3EA6A}"/>
    <cellStyle name="Comma 2 2 2 18 3 3" xfId="1434" xr:uid="{00000000-0005-0000-0000-0000B1050000}"/>
    <cellStyle name="Comma 2 2 2 18 3 3 2" xfId="22430" xr:uid="{A9C06574-A621-4A77-8736-9607E23AA67F}"/>
    <cellStyle name="Comma 2 2 2 18 3 4" xfId="1435" xr:uid="{00000000-0005-0000-0000-0000B2050000}"/>
    <cellStyle name="Comma 2 2 2 18 3 4 2" xfId="22431" xr:uid="{BC1DA481-15BA-4AF0-A94A-58E2F2C77F42}"/>
    <cellStyle name="Comma 2 2 2 18 3 5" xfId="22428" xr:uid="{4E3CBB43-8894-4397-82DB-1E4C55C5AC8C}"/>
    <cellStyle name="Comma 2 2 2 18 4" xfId="1436" xr:uid="{00000000-0005-0000-0000-0000B3050000}"/>
    <cellStyle name="Comma 2 2 2 18 4 2" xfId="22432" xr:uid="{D26E50DE-4F16-4C56-9C42-BA15FC356F62}"/>
    <cellStyle name="Comma 2 2 2 18 5" xfId="1437" xr:uid="{00000000-0005-0000-0000-0000B4050000}"/>
    <cellStyle name="Comma 2 2 2 18 5 2" xfId="22433" xr:uid="{811627AD-126F-403B-929E-905D18457EFB}"/>
    <cellStyle name="Comma 2 2 2 18 6" xfId="1438" xr:uid="{00000000-0005-0000-0000-0000B5050000}"/>
    <cellStyle name="Comma 2 2 2 18 6 2" xfId="22434" xr:uid="{6DAF560A-ADC5-4F4A-AA1F-F172B432FB84}"/>
    <cellStyle name="Comma 2 2 2 18 7" xfId="22426" xr:uid="{9FBD67DD-2375-43F2-8FD0-B8CF770056EE}"/>
    <cellStyle name="Comma 2 2 2 19" xfId="1439" xr:uid="{00000000-0005-0000-0000-0000B6050000}"/>
    <cellStyle name="Comma 2 2 2 19 2" xfId="1440" xr:uid="{00000000-0005-0000-0000-0000B7050000}"/>
    <cellStyle name="Comma 2 2 2 19 2 2" xfId="22436" xr:uid="{ED5007F5-74F6-4BD7-9854-2DE690D2FCF7}"/>
    <cellStyle name="Comma 2 2 2 19 3" xfId="1441" xr:uid="{00000000-0005-0000-0000-0000B8050000}"/>
    <cellStyle name="Comma 2 2 2 19 3 2" xfId="22437" xr:uid="{6C8324FB-1D70-4967-AE52-73A3832F9058}"/>
    <cellStyle name="Comma 2 2 2 19 4" xfId="1442" xr:uid="{00000000-0005-0000-0000-0000B9050000}"/>
    <cellStyle name="Comma 2 2 2 19 4 2" xfId="22438" xr:uid="{BE7FEEFC-E16B-425D-A7F7-27E00CA0943E}"/>
    <cellStyle name="Comma 2 2 2 19 5" xfId="22435" xr:uid="{7AD32584-C7D8-4CF8-A52F-A9B4232F6D44}"/>
    <cellStyle name="Comma 2 2 2 2" xfId="1443" xr:uid="{00000000-0005-0000-0000-0000BA050000}"/>
    <cellStyle name="Comma 2 2 2 2 10" xfId="1444" xr:uid="{00000000-0005-0000-0000-0000BB050000}"/>
    <cellStyle name="Comma 2 2 2 2 10 2" xfId="1445" xr:uid="{00000000-0005-0000-0000-0000BC050000}"/>
    <cellStyle name="Comma 2 2 2 2 10 2 2" xfId="1446" xr:uid="{00000000-0005-0000-0000-0000BD050000}"/>
    <cellStyle name="Comma 2 2 2 2 10 2 2 2" xfId="22442" xr:uid="{0C3E43B6-EAF5-4E1C-A79A-EB43B0615616}"/>
    <cellStyle name="Comma 2 2 2 2 10 2 3" xfId="1447" xr:uid="{00000000-0005-0000-0000-0000BE050000}"/>
    <cellStyle name="Comma 2 2 2 2 10 2 3 2" xfId="22443" xr:uid="{1E55E58B-3DC3-4A18-9B96-887B552E6562}"/>
    <cellStyle name="Comma 2 2 2 2 10 2 4" xfId="1448" xr:uid="{00000000-0005-0000-0000-0000BF050000}"/>
    <cellStyle name="Comma 2 2 2 2 10 2 4 2" xfId="22444" xr:uid="{201AF20E-3006-460D-863A-DF1840CFC2D6}"/>
    <cellStyle name="Comma 2 2 2 2 10 2 5" xfId="22441" xr:uid="{ABEEC0E7-1907-4CC5-A6C0-B63B00B6E397}"/>
    <cellStyle name="Comma 2 2 2 2 10 3" xfId="22440" xr:uid="{BAEF5C16-0EA5-42C9-85CE-EDC90B54C2D9}"/>
    <cellStyle name="Comma 2 2 2 2 11" xfId="1449" xr:uid="{00000000-0005-0000-0000-0000C0050000}"/>
    <cellStyle name="Comma 2 2 2 2 11 2" xfId="1450" xr:uid="{00000000-0005-0000-0000-0000C1050000}"/>
    <cellStyle name="Comma 2 2 2 2 11 2 2" xfId="1451" xr:uid="{00000000-0005-0000-0000-0000C2050000}"/>
    <cellStyle name="Comma 2 2 2 2 11 2 2 2" xfId="22447" xr:uid="{8F74FCFC-1D46-4D99-A933-9AE8F517C2F7}"/>
    <cellStyle name="Comma 2 2 2 2 11 2 3" xfId="1452" xr:uid="{00000000-0005-0000-0000-0000C3050000}"/>
    <cellStyle name="Comma 2 2 2 2 11 2 3 2" xfId="22448" xr:uid="{86FFC034-0163-445B-A2DF-3F04322543E0}"/>
    <cellStyle name="Comma 2 2 2 2 11 2 4" xfId="1453" xr:uid="{00000000-0005-0000-0000-0000C4050000}"/>
    <cellStyle name="Comma 2 2 2 2 11 2 4 2" xfId="22449" xr:uid="{AA8BB7FF-8938-4A96-9B56-B12E87910424}"/>
    <cellStyle name="Comma 2 2 2 2 11 2 5" xfId="22446" xr:uid="{8ACA39CC-F51D-4171-AA8D-85A1B1B5A0CA}"/>
    <cellStyle name="Comma 2 2 2 2 11 3" xfId="22445" xr:uid="{8A733520-D468-4B13-8768-EB3A4FEEE49F}"/>
    <cellStyle name="Comma 2 2 2 2 12" xfId="1454" xr:uid="{00000000-0005-0000-0000-0000C5050000}"/>
    <cellStyle name="Comma 2 2 2 2 12 2" xfId="1455" xr:uid="{00000000-0005-0000-0000-0000C6050000}"/>
    <cellStyle name="Comma 2 2 2 2 12 2 2" xfId="1456" xr:uid="{00000000-0005-0000-0000-0000C7050000}"/>
    <cellStyle name="Comma 2 2 2 2 12 2 2 2" xfId="22452" xr:uid="{AD4D313D-1EB7-461A-85FA-A409F6D307E5}"/>
    <cellStyle name="Comma 2 2 2 2 12 2 3" xfId="1457" xr:uid="{00000000-0005-0000-0000-0000C8050000}"/>
    <cellStyle name="Comma 2 2 2 2 12 2 3 2" xfId="22453" xr:uid="{B782B070-3BCF-48F3-B622-9DF7BADD4DA0}"/>
    <cellStyle name="Comma 2 2 2 2 12 2 4" xfId="1458" xr:uid="{00000000-0005-0000-0000-0000C9050000}"/>
    <cellStyle name="Comma 2 2 2 2 12 2 4 2" xfId="22454" xr:uid="{7FBB900E-0C84-48EE-80A2-F43C642DC1E3}"/>
    <cellStyle name="Comma 2 2 2 2 12 2 5" xfId="22451" xr:uid="{075A38FD-A890-4EF6-B857-EE53FC5F4601}"/>
    <cellStyle name="Comma 2 2 2 2 12 3" xfId="22450" xr:uid="{E3F95D60-2F3D-4DD6-AC13-387ADAD7C46D}"/>
    <cellStyle name="Comma 2 2 2 2 13" xfId="1459" xr:uid="{00000000-0005-0000-0000-0000CA050000}"/>
    <cellStyle name="Comma 2 2 2 2 13 2" xfId="1460" xr:uid="{00000000-0005-0000-0000-0000CB050000}"/>
    <cellStyle name="Comma 2 2 2 2 13 2 2" xfId="1461" xr:uid="{00000000-0005-0000-0000-0000CC050000}"/>
    <cellStyle name="Comma 2 2 2 2 13 2 2 2" xfId="22457" xr:uid="{61BD8138-243E-457C-9C10-FDB9844CA510}"/>
    <cellStyle name="Comma 2 2 2 2 13 2 3" xfId="1462" xr:uid="{00000000-0005-0000-0000-0000CD050000}"/>
    <cellStyle name="Comma 2 2 2 2 13 2 3 2" xfId="22458" xr:uid="{6892EC00-64EC-4B56-806E-E9C59EEF03CB}"/>
    <cellStyle name="Comma 2 2 2 2 13 2 4" xfId="1463" xr:uid="{00000000-0005-0000-0000-0000CE050000}"/>
    <cellStyle name="Comma 2 2 2 2 13 2 4 2" xfId="22459" xr:uid="{E2F8FD8D-A9C6-4084-A5C7-5413B1F7FCDA}"/>
    <cellStyle name="Comma 2 2 2 2 13 2 5" xfId="22456" xr:uid="{BE1C972B-FF94-40AB-976A-2573705137EF}"/>
    <cellStyle name="Comma 2 2 2 2 13 3" xfId="22455" xr:uid="{8040AC53-E96F-4DCC-BBFE-86F163F842B8}"/>
    <cellStyle name="Comma 2 2 2 2 14" xfId="1464" xr:uid="{00000000-0005-0000-0000-0000CF050000}"/>
    <cellStyle name="Comma 2 2 2 2 14 2" xfId="1465" xr:uid="{00000000-0005-0000-0000-0000D0050000}"/>
    <cellStyle name="Comma 2 2 2 2 14 2 2" xfId="1466" xr:uid="{00000000-0005-0000-0000-0000D1050000}"/>
    <cellStyle name="Comma 2 2 2 2 14 2 2 2" xfId="22462" xr:uid="{68CE3255-B32D-43EE-AB1A-7D1FB9641AEE}"/>
    <cellStyle name="Comma 2 2 2 2 14 2 3" xfId="1467" xr:uid="{00000000-0005-0000-0000-0000D2050000}"/>
    <cellStyle name="Comma 2 2 2 2 14 2 3 2" xfId="22463" xr:uid="{62D22FF8-7E44-4DED-B84A-9A658B1D331C}"/>
    <cellStyle name="Comma 2 2 2 2 14 2 4" xfId="1468" xr:uid="{00000000-0005-0000-0000-0000D3050000}"/>
    <cellStyle name="Comma 2 2 2 2 14 2 4 2" xfId="22464" xr:uid="{7BB5FA65-6A4E-4157-A7DE-18197F512972}"/>
    <cellStyle name="Comma 2 2 2 2 14 2 5" xfId="22461" xr:uid="{4CAFA75D-5839-4091-A416-02AA03EB7615}"/>
    <cellStyle name="Comma 2 2 2 2 14 3" xfId="22460" xr:uid="{7F121C1A-9C3F-4568-8516-2898553F747B}"/>
    <cellStyle name="Comma 2 2 2 2 15" xfId="1469" xr:uid="{00000000-0005-0000-0000-0000D4050000}"/>
    <cellStyle name="Comma 2 2 2 2 15 2" xfId="1470" xr:uid="{00000000-0005-0000-0000-0000D5050000}"/>
    <cellStyle name="Comma 2 2 2 2 15 2 2" xfId="1471" xr:uid="{00000000-0005-0000-0000-0000D6050000}"/>
    <cellStyle name="Comma 2 2 2 2 15 2 2 2" xfId="22467" xr:uid="{3E61A779-7F5A-4DB0-8425-B4F956D63044}"/>
    <cellStyle name="Comma 2 2 2 2 15 2 3" xfId="1472" xr:uid="{00000000-0005-0000-0000-0000D7050000}"/>
    <cellStyle name="Comma 2 2 2 2 15 2 3 2" xfId="22468" xr:uid="{88D6F70B-0F58-4027-B827-7B933BF1E27F}"/>
    <cellStyle name="Comma 2 2 2 2 15 2 4" xfId="1473" xr:uid="{00000000-0005-0000-0000-0000D8050000}"/>
    <cellStyle name="Comma 2 2 2 2 15 2 4 2" xfId="22469" xr:uid="{BD2186E0-E52D-4292-BE98-2EE4DCDA8BEA}"/>
    <cellStyle name="Comma 2 2 2 2 15 2 5" xfId="22466" xr:uid="{71B51951-4206-4063-AAF0-98E71E1E3C8F}"/>
    <cellStyle name="Comma 2 2 2 2 15 3" xfId="1474" xr:uid="{00000000-0005-0000-0000-0000D9050000}"/>
    <cellStyle name="Comma 2 2 2 2 15 3 2" xfId="1475" xr:uid="{00000000-0005-0000-0000-0000DA050000}"/>
    <cellStyle name="Comma 2 2 2 2 15 3 2 2" xfId="22471" xr:uid="{7F896C2D-406D-4DA9-A86C-7146A9E74163}"/>
    <cellStyle name="Comma 2 2 2 2 15 3 3" xfId="1476" xr:uid="{00000000-0005-0000-0000-0000DB050000}"/>
    <cellStyle name="Comma 2 2 2 2 15 3 3 2" xfId="22472" xr:uid="{1FD65F67-567C-4B21-A34F-1BD2FCDCF677}"/>
    <cellStyle name="Comma 2 2 2 2 15 3 4" xfId="1477" xr:uid="{00000000-0005-0000-0000-0000DC050000}"/>
    <cellStyle name="Comma 2 2 2 2 15 3 4 2" xfId="22473" xr:uid="{A2A2FB48-5DCF-496D-A905-4F40BEDAF1A7}"/>
    <cellStyle name="Comma 2 2 2 2 15 3 5" xfId="22470" xr:uid="{D8F76046-818B-4FA6-8D87-8DBCD3D86755}"/>
    <cellStyle name="Comma 2 2 2 2 15 4" xfId="1478" xr:uid="{00000000-0005-0000-0000-0000DD050000}"/>
    <cellStyle name="Comma 2 2 2 2 15 4 2" xfId="22474" xr:uid="{9A0CA570-A846-48BB-9128-07FB7C1ED72C}"/>
    <cellStyle name="Comma 2 2 2 2 15 5" xfId="1479" xr:uid="{00000000-0005-0000-0000-0000DE050000}"/>
    <cellStyle name="Comma 2 2 2 2 15 5 2" xfId="22475" xr:uid="{738E6F25-A499-4B48-88EE-EF6F3FB311AB}"/>
    <cellStyle name="Comma 2 2 2 2 15 6" xfId="1480" xr:uid="{00000000-0005-0000-0000-0000DF050000}"/>
    <cellStyle name="Comma 2 2 2 2 15 6 2" xfId="22476" xr:uid="{80CDFB9E-2F93-4D3C-ABEC-866F43CDF199}"/>
    <cellStyle name="Comma 2 2 2 2 15 7" xfId="22465" xr:uid="{D0CF913E-67A8-46BC-B198-6CAF48326A6A}"/>
    <cellStyle name="Comma 2 2 2 2 16" xfId="1481" xr:uid="{00000000-0005-0000-0000-0000E0050000}"/>
    <cellStyle name="Comma 2 2 2 2 16 2" xfId="22477" xr:uid="{65AAEB68-CB72-4C23-8BAA-DED0BB7C2D7B}"/>
    <cellStyle name="Comma 2 2 2 2 17" xfId="1482" xr:uid="{00000000-0005-0000-0000-0000E1050000}"/>
    <cellStyle name="Comma 2 2 2 2 17 2" xfId="1483" xr:uid="{00000000-0005-0000-0000-0000E2050000}"/>
    <cellStyle name="Comma 2 2 2 2 17 2 2" xfId="22479" xr:uid="{FC743FBC-E484-4F79-9E2B-D5A3465333D6}"/>
    <cellStyle name="Comma 2 2 2 2 17 3" xfId="1484" xr:uid="{00000000-0005-0000-0000-0000E3050000}"/>
    <cellStyle name="Comma 2 2 2 2 17 3 2" xfId="22480" xr:uid="{0A1D715F-E0F2-4003-B543-074F469136F7}"/>
    <cellStyle name="Comma 2 2 2 2 17 4" xfId="1485" xr:uid="{00000000-0005-0000-0000-0000E4050000}"/>
    <cellStyle name="Comma 2 2 2 2 17 4 2" xfId="22481" xr:uid="{2FE9E633-4CD2-4CBE-8393-95A0161D5601}"/>
    <cellStyle name="Comma 2 2 2 2 17 5" xfId="22478" xr:uid="{AAEFD2C5-1E87-4E9C-A5A7-4F79BD4F8A50}"/>
    <cellStyle name="Comma 2 2 2 2 18" xfId="1486" xr:uid="{00000000-0005-0000-0000-0000E5050000}"/>
    <cellStyle name="Comma 2 2 2 2 18 2" xfId="22482" xr:uid="{5F8DB558-0C66-4CAA-AFD7-AFE05A7D4994}"/>
    <cellStyle name="Comma 2 2 2 2 19" xfId="1487" xr:uid="{00000000-0005-0000-0000-0000E6050000}"/>
    <cellStyle name="Comma 2 2 2 2 19 2" xfId="22483" xr:uid="{6A686A96-22C3-4996-BAA2-113A67E06B17}"/>
    <cellStyle name="Comma 2 2 2 2 2" xfId="1488" xr:uid="{00000000-0005-0000-0000-0000E7050000}"/>
    <cellStyle name="Comma 2 2 2 2 2 10" xfId="1489" xr:uid="{00000000-0005-0000-0000-0000E8050000}"/>
    <cellStyle name="Comma 2 2 2 2 2 10 2" xfId="22485" xr:uid="{997732B0-DCBB-456F-887C-04B1E39DA47F}"/>
    <cellStyle name="Comma 2 2 2 2 2 11" xfId="1490" xr:uid="{00000000-0005-0000-0000-0000E9050000}"/>
    <cellStyle name="Comma 2 2 2 2 2 11 2" xfId="22486" xr:uid="{2AE2DE00-F7A1-4E06-B7FB-79891348BB7C}"/>
    <cellStyle name="Comma 2 2 2 2 2 12" xfId="1491" xr:uid="{00000000-0005-0000-0000-0000EA050000}"/>
    <cellStyle name="Comma 2 2 2 2 2 12 2" xfId="22487" xr:uid="{9729284B-2779-4B00-8B17-D5A74D218415}"/>
    <cellStyle name="Comma 2 2 2 2 2 13" xfId="1492" xr:uid="{00000000-0005-0000-0000-0000EB050000}"/>
    <cellStyle name="Comma 2 2 2 2 2 13 2" xfId="1493" xr:uid="{00000000-0005-0000-0000-0000EC050000}"/>
    <cellStyle name="Comma 2 2 2 2 2 13 2 2" xfId="22489" xr:uid="{BB72F966-678F-4156-B8B3-CBC7C14C3C86}"/>
    <cellStyle name="Comma 2 2 2 2 2 13 3" xfId="22488" xr:uid="{E3EC5A6F-EE33-48EB-BE67-196B4D53BB4D}"/>
    <cellStyle name="Comma 2 2 2 2 2 14" xfId="1494" xr:uid="{00000000-0005-0000-0000-0000ED050000}"/>
    <cellStyle name="Comma 2 2 2 2 2 14 2" xfId="1495" xr:uid="{00000000-0005-0000-0000-0000EE050000}"/>
    <cellStyle name="Comma 2 2 2 2 2 14 2 2" xfId="22491" xr:uid="{17075A37-F096-4699-A53C-555F876333D7}"/>
    <cellStyle name="Comma 2 2 2 2 2 14 3" xfId="22490" xr:uid="{90EAE6F6-BB05-4A35-9228-AEE8EA034809}"/>
    <cellStyle name="Comma 2 2 2 2 2 15" xfId="1496" xr:uid="{00000000-0005-0000-0000-0000EF050000}"/>
    <cellStyle name="Comma 2 2 2 2 2 15 2" xfId="1497" xr:uid="{00000000-0005-0000-0000-0000F0050000}"/>
    <cellStyle name="Comma 2 2 2 2 2 15 2 2" xfId="22493" xr:uid="{35944EE9-35C5-4D18-AC77-F17F81BE0E1E}"/>
    <cellStyle name="Comma 2 2 2 2 2 15 3" xfId="1498" xr:uid="{00000000-0005-0000-0000-0000F1050000}"/>
    <cellStyle name="Comma 2 2 2 2 2 15 3 2" xfId="1499" xr:uid="{00000000-0005-0000-0000-0000F2050000}"/>
    <cellStyle name="Comma 2 2 2 2 2 15 3 2 2" xfId="22495" xr:uid="{7BC9FAD7-F7F6-4B0E-9319-890385616773}"/>
    <cellStyle name="Comma 2 2 2 2 2 15 3 3" xfId="1500" xr:uid="{00000000-0005-0000-0000-0000F3050000}"/>
    <cellStyle name="Comma 2 2 2 2 2 15 3 3 2" xfId="22496" xr:uid="{D7B637F1-14B3-4BBE-B831-8EDF5D712935}"/>
    <cellStyle name="Comma 2 2 2 2 2 15 3 4" xfId="1501" xr:uid="{00000000-0005-0000-0000-0000F4050000}"/>
    <cellStyle name="Comma 2 2 2 2 2 15 3 4 2" xfId="22497" xr:uid="{AAFF8678-AE19-44CD-9B41-B9B349FD305A}"/>
    <cellStyle name="Comma 2 2 2 2 2 15 3 5" xfId="22494" xr:uid="{1DF5B7E3-D188-4730-880C-891CB46EFE09}"/>
    <cellStyle name="Comma 2 2 2 2 2 15 4" xfId="1502" xr:uid="{00000000-0005-0000-0000-0000F5050000}"/>
    <cellStyle name="Comma 2 2 2 2 2 15 4 2" xfId="22498" xr:uid="{07812743-C3E0-40B8-9D1F-9B996E3F1485}"/>
    <cellStyle name="Comma 2 2 2 2 2 15 5" xfId="1503" xr:uid="{00000000-0005-0000-0000-0000F6050000}"/>
    <cellStyle name="Comma 2 2 2 2 2 15 5 2" xfId="22499" xr:uid="{88EC13E2-DC90-444A-A7D8-584844161868}"/>
    <cellStyle name="Comma 2 2 2 2 2 15 6" xfId="1504" xr:uid="{00000000-0005-0000-0000-0000F7050000}"/>
    <cellStyle name="Comma 2 2 2 2 2 15 6 2" xfId="22500" xr:uid="{EB219B00-53E2-4037-9D5E-AC75F6C0DB81}"/>
    <cellStyle name="Comma 2 2 2 2 2 15 7" xfId="22492" xr:uid="{010C3F21-01A9-4AF0-BC4E-1005745E0FCE}"/>
    <cellStyle name="Comma 2 2 2 2 2 16" xfId="1505" xr:uid="{00000000-0005-0000-0000-0000F8050000}"/>
    <cellStyle name="Comma 2 2 2 2 2 16 2" xfId="1506" xr:uid="{00000000-0005-0000-0000-0000F9050000}"/>
    <cellStyle name="Comma 2 2 2 2 2 16 2 2" xfId="22502" xr:uid="{35B6FF5D-03BA-4B4F-9872-4C1D4712A5A0}"/>
    <cellStyle name="Comma 2 2 2 2 2 16 3" xfId="1507" xr:uid="{00000000-0005-0000-0000-0000FA050000}"/>
    <cellStyle name="Comma 2 2 2 2 2 16 3 2" xfId="22503" xr:uid="{1DA7F2BC-A550-45B6-9014-A2EEA57F6731}"/>
    <cellStyle name="Comma 2 2 2 2 2 16 4" xfId="1508" xr:uid="{00000000-0005-0000-0000-0000FB050000}"/>
    <cellStyle name="Comma 2 2 2 2 2 16 4 2" xfId="22504" xr:uid="{8FD69FBE-29EF-4DE9-B1FE-56ABEEF99C28}"/>
    <cellStyle name="Comma 2 2 2 2 2 16 5" xfId="22501" xr:uid="{99F51A5E-66D1-4A30-8F54-E4650050ECBC}"/>
    <cellStyle name="Comma 2 2 2 2 2 17" xfId="1509" xr:uid="{00000000-0005-0000-0000-0000FC050000}"/>
    <cellStyle name="Comma 2 2 2 2 2 17 2" xfId="1510" xr:uid="{00000000-0005-0000-0000-0000FD050000}"/>
    <cellStyle name="Comma 2 2 2 2 2 17 2 2" xfId="22506" xr:uid="{6E1EE5CC-DA5A-4F80-AB81-F43944692A3B}"/>
    <cellStyle name="Comma 2 2 2 2 2 17 3" xfId="1511" xr:uid="{00000000-0005-0000-0000-0000FE050000}"/>
    <cellStyle name="Comma 2 2 2 2 2 17 3 2" xfId="22507" xr:uid="{E853A51F-AEB4-4B70-8098-5D79007FCCE2}"/>
    <cellStyle name="Comma 2 2 2 2 2 17 4" xfId="1512" xr:uid="{00000000-0005-0000-0000-0000FF050000}"/>
    <cellStyle name="Comma 2 2 2 2 2 17 4 2" xfId="22508" xr:uid="{349F4FE8-ABEE-417C-BBAF-94F11C0350C0}"/>
    <cellStyle name="Comma 2 2 2 2 2 17 5" xfId="22505" xr:uid="{41A6C6C5-A50A-4FCC-8CDE-85F9F430A263}"/>
    <cellStyle name="Comma 2 2 2 2 2 18" xfId="1513" xr:uid="{00000000-0005-0000-0000-000000060000}"/>
    <cellStyle name="Comma 2 2 2 2 2 18 2" xfId="22509" xr:uid="{A322A1CC-9AB9-4BBE-9620-9F80488DCDA6}"/>
    <cellStyle name="Comma 2 2 2 2 2 19" xfId="1514" xr:uid="{00000000-0005-0000-0000-000001060000}"/>
    <cellStyle name="Comma 2 2 2 2 2 19 2" xfId="22510" xr:uid="{9D3D855C-F713-4328-B6DC-166740D6AA48}"/>
    <cellStyle name="Comma 2 2 2 2 2 2" xfId="1515" xr:uid="{00000000-0005-0000-0000-000002060000}"/>
    <cellStyle name="Comma 2 2 2 2 2 2 2" xfId="1516" xr:uid="{00000000-0005-0000-0000-000003060000}"/>
    <cellStyle name="Comma 2 2 2 2 2 2 2 2" xfId="1517" xr:uid="{00000000-0005-0000-0000-000004060000}"/>
    <cellStyle name="Comma 2 2 2 2 2 2 2 2 2" xfId="22513" xr:uid="{F069040A-CC85-4206-8502-876C44BA6148}"/>
    <cellStyle name="Comma 2 2 2 2 2 2 2 3" xfId="1518" xr:uid="{00000000-0005-0000-0000-000005060000}"/>
    <cellStyle name="Comma 2 2 2 2 2 2 2 3 2" xfId="22514" xr:uid="{0F7A78FA-3AF8-4DEF-BBED-D09F591F962F}"/>
    <cellStyle name="Comma 2 2 2 2 2 2 2 4" xfId="1519" xr:uid="{00000000-0005-0000-0000-000006060000}"/>
    <cellStyle name="Comma 2 2 2 2 2 2 2 4 2" xfId="22515" xr:uid="{DD75D9FE-D81B-4CCF-8408-EBCCF1C90F21}"/>
    <cellStyle name="Comma 2 2 2 2 2 2 2 5" xfId="1520" xr:uid="{00000000-0005-0000-0000-000007060000}"/>
    <cellStyle name="Comma 2 2 2 2 2 2 2 5 2" xfId="1521" xr:uid="{00000000-0005-0000-0000-000008060000}"/>
    <cellStyle name="Comma 2 2 2 2 2 2 2 5 2 2" xfId="22517" xr:uid="{156890AC-ED9C-4691-8240-70D63453B265}"/>
    <cellStyle name="Comma 2 2 2 2 2 2 2 5 3" xfId="1522" xr:uid="{00000000-0005-0000-0000-000009060000}"/>
    <cellStyle name="Comma 2 2 2 2 2 2 2 5 3 2" xfId="22518" xr:uid="{BBD7F613-551F-40BB-B84D-90199D87773E}"/>
    <cellStyle name="Comma 2 2 2 2 2 2 2 5 4" xfId="1523" xr:uid="{00000000-0005-0000-0000-00000A060000}"/>
    <cellStyle name="Comma 2 2 2 2 2 2 2 5 4 2" xfId="22519" xr:uid="{64F04AE1-633D-44C9-BB0E-A1EE9576BD3A}"/>
    <cellStyle name="Comma 2 2 2 2 2 2 2 5 5" xfId="22516" xr:uid="{AEA9E7C2-5D8A-40F6-85CF-0BAB294A36F1}"/>
    <cellStyle name="Comma 2 2 2 2 2 2 2 6" xfId="22512" xr:uid="{D0AFBF61-6639-4ABA-8079-2126A06D2CDF}"/>
    <cellStyle name="Comma 2 2 2 2 2 2 3" xfId="1524" xr:uid="{00000000-0005-0000-0000-00000B060000}"/>
    <cellStyle name="Comma 2 2 2 2 2 2 3 2" xfId="1525" xr:uid="{00000000-0005-0000-0000-00000C060000}"/>
    <cellStyle name="Comma 2 2 2 2 2 2 3 2 2" xfId="1526" xr:uid="{00000000-0005-0000-0000-00000D060000}"/>
    <cellStyle name="Comma 2 2 2 2 2 2 3 2 2 2" xfId="22522" xr:uid="{66F5814C-D4C4-459D-AAD3-1B65DE5A88E7}"/>
    <cellStyle name="Comma 2 2 2 2 2 2 3 2 3" xfId="1527" xr:uid="{00000000-0005-0000-0000-00000E060000}"/>
    <cellStyle name="Comma 2 2 2 2 2 2 3 2 3 2" xfId="22523" xr:uid="{772B9A86-2E61-45D9-A8D6-B0C2FF84D314}"/>
    <cellStyle name="Comma 2 2 2 2 2 2 3 2 4" xfId="1528" xr:uid="{00000000-0005-0000-0000-00000F060000}"/>
    <cellStyle name="Comma 2 2 2 2 2 2 3 2 4 2" xfId="22524" xr:uid="{B69B7560-4770-4E99-B660-E70FD9182FE2}"/>
    <cellStyle name="Comma 2 2 2 2 2 2 3 2 5" xfId="22521" xr:uid="{5FE5E406-70E0-49C9-BF96-76269A8E8880}"/>
    <cellStyle name="Comma 2 2 2 2 2 2 3 3" xfId="22520" xr:uid="{D2610AFC-90F6-451C-B2C0-A38A9028369F}"/>
    <cellStyle name="Comma 2 2 2 2 2 2 4" xfId="1529" xr:uid="{00000000-0005-0000-0000-000010060000}"/>
    <cellStyle name="Comma 2 2 2 2 2 2 4 2" xfId="1530" xr:uid="{00000000-0005-0000-0000-000011060000}"/>
    <cellStyle name="Comma 2 2 2 2 2 2 4 2 2" xfId="1531" xr:uid="{00000000-0005-0000-0000-000012060000}"/>
    <cellStyle name="Comma 2 2 2 2 2 2 4 2 2 2" xfId="22527" xr:uid="{40F01E34-5AE3-4E5F-918C-0CA13ED1B913}"/>
    <cellStyle name="Comma 2 2 2 2 2 2 4 2 3" xfId="1532" xr:uid="{00000000-0005-0000-0000-000013060000}"/>
    <cellStyle name="Comma 2 2 2 2 2 2 4 2 3 2" xfId="22528" xr:uid="{AA8FE7CD-ED3F-445E-94CF-95259EAA3264}"/>
    <cellStyle name="Comma 2 2 2 2 2 2 4 2 4" xfId="1533" xr:uid="{00000000-0005-0000-0000-000014060000}"/>
    <cellStyle name="Comma 2 2 2 2 2 2 4 2 4 2" xfId="22529" xr:uid="{952541EF-7112-49F1-84BA-A5879091C84F}"/>
    <cellStyle name="Comma 2 2 2 2 2 2 4 2 5" xfId="22526" xr:uid="{C503FFD9-3082-49AA-B3AD-896BDA505C07}"/>
    <cellStyle name="Comma 2 2 2 2 2 2 4 3" xfId="22525" xr:uid="{BEF0729D-0554-4BC9-9225-87F465A0D8DF}"/>
    <cellStyle name="Comma 2 2 2 2 2 2 5" xfId="1534" xr:uid="{00000000-0005-0000-0000-000015060000}"/>
    <cellStyle name="Comma 2 2 2 2 2 2 5 2" xfId="22530" xr:uid="{27FF863D-4BAB-4B00-BFDB-B3DA3BD78ACB}"/>
    <cellStyle name="Comma 2 2 2 2 2 2 6" xfId="22511" xr:uid="{E5EB2356-F3A8-43A0-B6BE-161F06DDE713}"/>
    <cellStyle name="Comma 2 2 2 2 2 20" xfId="1535" xr:uid="{00000000-0005-0000-0000-000016060000}"/>
    <cellStyle name="Comma 2 2 2 2 2 20 2" xfId="22531" xr:uid="{E3851075-1998-4AD7-9B59-499E1DB24951}"/>
    <cellStyle name="Comma 2 2 2 2 2 21" xfId="22484" xr:uid="{369749C3-97BB-4392-BA8A-A442F60A4A7D}"/>
    <cellStyle name="Comma 2 2 2 2 2 3" xfId="1536" xr:uid="{00000000-0005-0000-0000-000017060000}"/>
    <cellStyle name="Comma 2 2 2 2 2 3 10" xfId="22532" xr:uid="{D67E5DC1-C7A3-4912-89B8-8CABC99FECE1}"/>
    <cellStyle name="Comma 2 2 2 2 2 3 2" xfId="1537" xr:uid="{00000000-0005-0000-0000-000018060000}"/>
    <cellStyle name="Comma 2 2 2 2 2 3 2 2" xfId="1538" xr:uid="{00000000-0005-0000-0000-000019060000}"/>
    <cellStyle name="Comma 2 2 2 2 2 3 2 2 2" xfId="1564" xr:uid="{00000000-0005-0000-0000-00001A060000}"/>
    <cellStyle name="Comma 2 2 2 2 2 3 2 2 2 2" xfId="1565" xr:uid="{00000000-0005-0000-0000-00001B060000}"/>
    <cellStyle name="Comma 2 2 2 2 2 3 2 2 2 2 2" xfId="22536" xr:uid="{75A10883-1CA5-47BB-B9C3-FC761136BBA7}"/>
    <cellStyle name="Comma 2 2 2 2 2 3 2 2 2 3" xfId="1566" xr:uid="{00000000-0005-0000-0000-00001C060000}"/>
    <cellStyle name="Comma 2 2 2 2 2 3 2 2 2 3 2" xfId="22537" xr:uid="{B8AFC9E4-51C6-482E-B047-0038C814D2CA}"/>
    <cellStyle name="Comma 2 2 2 2 2 3 2 2 2 4" xfId="1567" xr:uid="{00000000-0005-0000-0000-00001D060000}"/>
    <cellStyle name="Comma 2 2 2 2 2 3 2 2 2 4 2" xfId="22538" xr:uid="{037BF46C-B75B-4308-A423-BE689940C55F}"/>
    <cellStyle name="Comma 2 2 2 2 2 3 2 2 2 5" xfId="22535" xr:uid="{ACFAA0F1-35D3-4AE6-AF25-51367229F07A}"/>
    <cellStyle name="Comma 2 2 2 2 2 3 2 2 3" xfId="1568" xr:uid="{00000000-0005-0000-0000-00001E060000}"/>
    <cellStyle name="Comma 2 2 2 2 2 3 2 2 3 2" xfId="22539" xr:uid="{13F71F2B-2E23-4E36-8F45-4510D1BB3B96}"/>
    <cellStyle name="Comma 2 2 2 2 2 3 2 2 4" xfId="1569" xr:uid="{00000000-0005-0000-0000-00001F060000}"/>
    <cellStyle name="Comma 2 2 2 2 2 3 2 2 4 2" xfId="22540" xr:uid="{F185904C-9E09-4268-AEB6-B015B93D8283}"/>
    <cellStyle name="Comma 2 2 2 2 2 3 2 2 5" xfId="1570" xr:uid="{00000000-0005-0000-0000-000020060000}"/>
    <cellStyle name="Comma 2 2 2 2 2 3 2 2 5 2" xfId="22541" xr:uid="{DCF3DB35-F771-4A65-9D81-87F17665E9A9}"/>
    <cellStyle name="Comma 2 2 2 2 2 3 2 2 6" xfId="22534" xr:uid="{6221116B-9A7C-439A-A274-183EA7CA0CA2}"/>
    <cellStyle name="Comma 2 2 2 2 2 3 2 3" xfId="1571" xr:uid="{00000000-0005-0000-0000-000021060000}"/>
    <cellStyle name="Comma 2 2 2 2 2 3 2 3 2" xfId="1572" xr:uid="{00000000-0005-0000-0000-000022060000}"/>
    <cellStyle name="Comma 2 2 2 2 2 3 2 3 2 2" xfId="22543" xr:uid="{57405105-9475-47BA-AA93-BD7E597AFE1A}"/>
    <cellStyle name="Comma 2 2 2 2 2 3 2 3 3" xfId="1573" xr:uid="{00000000-0005-0000-0000-000023060000}"/>
    <cellStyle name="Comma 2 2 2 2 2 3 2 3 3 2" xfId="22544" xr:uid="{0081D6FD-01D2-4A1A-829D-4DC9597B45F4}"/>
    <cellStyle name="Comma 2 2 2 2 2 3 2 3 4" xfId="1574" xr:uid="{00000000-0005-0000-0000-000024060000}"/>
    <cellStyle name="Comma 2 2 2 2 2 3 2 3 4 2" xfId="22545" xr:uid="{15C98BF6-4B04-442D-A751-DFBD6AF961DE}"/>
    <cellStyle name="Comma 2 2 2 2 2 3 2 3 5" xfId="22542" xr:uid="{64D6368C-BA75-4564-AE96-EDC0F04DA07B}"/>
    <cellStyle name="Comma 2 2 2 2 2 3 2 4" xfId="1575" xr:uid="{00000000-0005-0000-0000-000025060000}"/>
    <cellStyle name="Comma 2 2 2 2 2 3 2 4 2" xfId="22546" xr:uid="{AF0F438E-AE89-48C0-82AA-1FA51BBE18AF}"/>
    <cellStyle name="Comma 2 2 2 2 2 3 2 5" xfId="1576" xr:uid="{00000000-0005-0000-0000-000026060000}"/>
    <cellStyle name="Comma 2 2 2 2 2 3 2 5 2" xfId="22547" xr:uid="{DC0B0EFA-AF56-4574-BEB8-10F72D22E0E8}"/>
    <cellStyle name="Comma 2 2 2 2 2 3 2 6" xfId="1577" xr:uid="{00000000-0005-0000-0000-000027060000}"/>
    <cellStyle name="Comma 2 2 2 2 2 3 2 6 2" xfId="22548" xr:uid="{59BF1D1C-50B9-455C-8528-41BA85719C60}"/>
    <cellStyle name="Comma 2 2 2 2 2 3 2 7" xfId="22533" xr:uid="{5B48DE64-003D-43D2-8253-67647A8F0270}"/>
    <cellStyle name="Comma 2 2 2 2 2 3 3" xfId="1578" xr:uid="{00000000-0005-0000-0000-000028060000}"/>
    <cellStyle name="Comma 2 2 2 2 2 3 3 2" xfId="1579" xr:uid="{00000000-0005-0000-0000-000029060000}"/>
    <cellStyle name="Comma 2 2 2 2 2 3 3 2 2" xfId="1580" xr:uid="{00000000-0005-0000-0000-00002A060000}"/>
    <cellStyle name="Comma 2 2 2 2 2 3 3 2 2 2" xfId="1581" xr:uid="{00000000-0005-0000-0000-00002B060000}"/>
    <cellStyle name="Comma 2 2 2 2 2 3 3 2 2 2 2" xfId="22552" xr:uid="{CCBB4977-72EC-4750-AB1E-CF58D43B871F}"/>
    <cellStyle name="Comma 2 2 2 2 2 3 3 2 2 3" xfId="1582" xr:uid="{00000000-0005-0000-0000-00002C060000}"/>
    <cellStyle name="Comma 2 2 2 2 2 3 3 2 2 3 2" xfId="22553" xr:uid="{D0994C1A-5306-4687-B4D1-38A9CB99FD7B}"/>
    <cellStyle name="Comma 2 2 2 2 2 3 3 2 2 4" xfId="1583" xr:uid="{00000000-0005-0000-0000-00002D060000}"/>
    <cellStyle name="Comma 2 2 2 2 2 3 3 2 2 4 2" xfId="22554" xr:uid="{584C5916-9AD0-47C4-9CFA-6E39C7F29B6D}"/>
    <cellStyle name="Comma 2 2 2 2 2 3 3 2 2 5" xfId="22551" xr:uid="{66892FBF-A18A-4FAB-BA12-B89C7E450A47}"/>
    <cellStyle name="Comma 2 2 2 2 2 3 3 2 3" xfId="1584" xr:uid="{00000000-0005-0000-0000-00002E060000}"/>
    <cellStyle name="Comma 2 2 2 2 2 3 3 2 3 2" xfId="22555" xr:uid="{F3890211-3EE7-483B-A543-A5B1D63A1DCB}"/>
    <cellStyle name="Comma 2 2 2 2 2 3 3 2 4" xfId="1585" xr:uid="{00000000-0005-0000-0000-00002F060000}"/>
    <cellStyle name="Comma 2 2 2 2 2 3 3 2 4 2" xfId="22556" xr:uid="{2ED66658-F89B-432B-91E2-A863813A1CC6}"/>
    <cellStyle name="Comma 2 2 2 2 2 3 3 2 5" xfId="1586" xr:uid="{00000000-0005-0000-0000-000030060000}"/>
    <cellStyle name="Comma 2 2 2 2 2 3 3 2 5 2" xfId="22557" xr:uid="{8EA32422-E57B-4807-A453-C9AC24AAF0FC}"/>
    <cellStyle name="Comma 2 2 2 2 2 3 3 2 6" xfId="22550" xr:uid="{BF0A063E-E7D9-4220-A25E-320A2E5D78C4}"/>
    <cellStyle name="Comma 2 2 2 2 2 3 3 3" xfId="1587" xr:uid="{00000000-0005-0000-0000-000031060000}"/>
    <cellStyle name="Comma 2 2 2 2 2 3 3 3 2" xfId="1588" xr:uid="{00000000-0005-0000-0000-000032060000}"/>
    <cellStyle name="Comma 2 2 2 2 2 3 3 3 2 2" xfId="22559" xr:uid="{9C254E61-C91F-453E-B98F-1A867E9D7586}"/>
    <cellStyle name="Comma 2 2 2 2 2 3 3 3 3" xfId="1589" xr:uid="{00000000-0005-0000-0000-000033060000}"/>
    <cellStyle name="Comma 2 2 2 2 2 3 3 3 3 2" xfId="22560" xr:uid="{691D5D3C-FBC7-4DC9-A178-C6DFDB9E9ED5}"/>
    <cellStyle name="Comma 2 2 2 2 2 3 3 3 4" xfId="1590" xr:uid="{00000000-0005-0000-0000-000034060000}"/>
    <cellStyle name="Comma 2 2 2 2 2 3 3 3 4 2" xfId="22561" xr:uid="{4B2838ED-793B-4BC0-BA74-475CD20A77A4}"/>
    <cellStyle name="Comma 2 2 2 2 2 3 3 3 5" xfId="22558" xr:uid="{D49D284D-1B36-460A-ADFE-B704821CE983}"/>
    <cellStyle name="Comma 2 2 2 2 2 3 3 4" xfId="1591" xr:uid="{00000000-0005-0000-0000-000035060000}"/>
    <cellStyle name="Comma 2 2 2 2 2 3 3 4 2" xfId="22562" xr:uid="{021358ED-51D9-4E06-8827-0049BE17A8FC}"/>
    <cellStyle name="Comma 2 2 2 2 2 3 3 5" xfId="1592" xr:uid="{00000000-0005-0000-0000-000036060000}"/>
    <cellStyle name="Comma 2 2 2 2 2 3 3 5 2" xfId="22563" xr:uid="{D3B3D1E3-615F-4DB0-A187-6C7EC77862B5}"/>
    <cellStyle name="Comma 2 2 2 2 2 3 3 6" xfId="1593" xr:uid="{00000000-0005-0000-0000-000037060000}"/>
    <cellStyle name="Comma 2 2 2 2 2 3 3 6 2" xfId="22564" xr:uid="{8411D8E0-2639-4140-B520-64580C1017F8}"/>
    <cellStyle name="Comma 2 2 2 2 2 3 3 7" xfId="22549" xr:uid="{584A1774-AA8B-469A-9F59-CA7482CE7ECF}"/>
    <cellStyle name="Comma 2 2 2 2 2 3 4" xfId="1594" xr:uid="{00000000-0005-0000-0000-000038060000}"/>
    <cellStyle name="Comma 2 2 2 2 2 3 4 2" xfId="22565" xr:uid="{0D30152B-5F0E-4341-92E1-96BFEC4C84E0}"/>
    <cellStyle name="Comma 2 2 2 2 2 3 5" xfId="1595" xr:uid="{00000000-0005-0000-0000-000039060000}"/>
    <cellStyle name="Comma 2 2 2 2 2 3 5 2" xfId="1596" xr:uid="{00000000-0005-0000-0000-00003A060000}"/>
    <cellStyle name="Comma 2 2 2 2 2 3 5 2 2" xfId="1597" xr:uid="{00000000-0005-0000-0000-00003B060000}"/>
    <cellStyle name="Comma 2 2 2 2 2 3 5 2 2 2" xfId="22568" xr:uid="{A198962E-7ACE-4AC2-9B4D-127AC6A88759}"/>
    <cellStyle name="Comma 2 2 2 2 2 3 5 2 3" xfId="1598" xr:uid="{00000000-0005-0000-0000-00003C060000}"/>
    <cellStyle name="Comma 2 2 2 2 2 3 5 2 3 2" xfId="22569" xr:uid="{F54FBCA3-895B-4F30-915C-4E1CDE50A5CA}"/>
    <cellStyle name="Comma 2 2 2 2 2 3 5 2 4" xfId="1599" xr:uid="{00000000-0005-0000-0000-00003D060000}"/>
    <cellStyle name="Comma 2 2 2 2 2 3 5 2 4 2" xfId="22570" xr:uid="{D88F6CB9-6FCB-40C0-AC39-6532F845DD3F}"/>
    <cellStyle name="Comma 2 2 2 2 2 3 5 2 5" xfId="22567" xr:uid="{48E9575E-D414-4532-8909-69D8890BDB29}"/>
    <cellStyle name="Comma 2 2 2 2 2 3 5 3" xfId="1600" xr:uid="{00000000-0005-0000-0000-00003E060000}"/>
    <cellStyle name="Comma 2 2 2 2 2 3 5 3 2" xfId="22571" xr:uid="{D1CA4E68-6EBA-4882-8EF9-8B16B5D70A6F}"/>
    <cellStyle name="Comma 2 2 2 2 2 3 5 4" xfId="1601" xr:uid="{00000000-0005-0000-0000-00003F060000}"/>
    <cellStyle name="Comma 2 2 2 2 2 3 5 4 2" xfId="22572" xr:uid="{42003340-A8F1-4907-84B0-506C50B45638}"/>
    <cellStyle name="Comma 2 2 2 2 2 3 5 5" xfId="1602" xr:uid="{00000000-0005-0000-0000-000040060000}"/>
    <cellStyle name="Comma 2 2 2 2 2 3 5 5 2" xfId="22573" xr:uid="{2788880D-839F-4991-9578-A158FFC3B0A0}"/>
    <cellStyle name="Comma 2 2 2 2 2 3 5 6" xfId="22566" xr:uid="{18470EE9-1D42-4262-BAE8-92BEBEEBFC96}"/>
    <cellStyle name="Comma 2 2 2 2 2 3 6" xfId="1603" xr:uid="{00000000-0005-0000-0000-000041060000}"/>
    <cellStyle name="Comma 2 2 2 2 2 3 6 2" xfId="1604" xr:uid="{00000000-0005-0000-0000-000042060000}"/>
    <cellStyle name="Comma 2 2 2 2 2 3 6 2 2" xfId="22575" xr:uid="{72368303-9B5A-4190-A7B7-D62CDF88D4BF}"/>
    <cellStyle name="Comma 2 2 2 2 2 3 6 3" xfId="1605" xr:uid="{00000000-0005-0000-0000-000043060000}"/>
    <cellStyle name="Comma 2 2 2 2 2 3 6 3 2" xfId="22576" xr:uid="{3E2A0416-8685-4FBC-8FDA-C44524887F1A}"/>
    <cellStyle name="Comma 2 2 2 2 2 3 6 4" xfId="1606" xr:uid="{00000000-0005-0000-0000-000044060000}"/>
    <cellStyle name="Comma 2 2 2 2 2 3 6 4 2" xfId="22577" xr:uid="{D2D38120-6A2F-4351-BCEC-ADE0CA92D9E1}"/>
    <cellStyle name="Comma 2 2 2 2 2 3 6 5" xfId="22574" xr:uid="{288B8691-7355-46B4-AEBE-956D4A5224C0}"/>
    <cellStyle name="Comma 2 2 2 2 2 3 7" xfId="1607" xr:uid="{00000000-0005-0000-0000-000045060000}"/>
    <cellStyle name="Comma 2 2 2 2 2 3 7 2" xfId="22578" xr:uid="{97CCD7AB-FF81-4F0B-836C-AB5438720A93}"/>
    <cellStyle name="Comma 2 2 2 2 2 3 8" xfId="1608" xr:uid="{00000000-0005-0000-0000-000046060000}"/>
    <cellStyle name="Comma 2 2 2 2 2 3 8 2" xfId="22579" xr:uid="{21D76788-9F8B-4126-99B2-4881D68D21B7}"/>
    <cellStyle name="Comma 2 2 2 2 2 3 9" xfId="1609" xr:uid="{00000000-0005-0000-0000-000047060000}"/>
    <cellStyle name="Comma 2 2 2 2 2 3 9 2" xfId="22580" xr:uid="{4C0692B6-7F38-4C52-85FC-2993539B96C7}"/>
    <cellStyle name="Comma 2 2 2 2 2 4" xfId="1610" xr:uid="{00000000-0005-0000-0000-000048060000}"/>
    <cellStyle name="Comma 2 2 2 2 2 4 2" xfId="1611" xr:uid="{00000000-0005-0000-0000-000049060000}"/>
    <cellStyle name="Comma 2 2 2 2 2 4 2 2" xfId="22582" xr:uid="{5B627B13-00A4-4D83-83E8-C28D1997788A}"/>
    <cellStyle name="Comma 2 2 2 2 2 4 3" xfId="1612" xr:uid="{00000000-0005-0000-0000-00004A060000}"/>
    <cellStyle name="Comma 2 2 2 2 2 4 3 2" xfId="1613" xr:uid="{00000000-0005-0000-0000-00004B060000}"/>
    <cellStyle name="Comma 2 2 2 2 2 4 3 2 2" xfId="1614" xr:uid="{00000000-0005-0000-0000-00004C060000}"/>
    <cellStyle name="Comma 2 2 2 2 2 4 3 2 2 2" xfId="22585" xr:uid="{8637D18D-1195-4D1B-A1F3-067305FFB28B}"/>
    <cellStyle name="Comma 2 2 2 2 2 4 3 2 3" xfId="1615" xr:uid="{00000000-0005-0000-0000-00004D060000}"/>
    <cellStyle name="Comma 2 2 2 2 2 4 3 2 3 2" xfId="22586" xr:uid="{90FE0CE1-301A-4A30-BE4F-939C638F9284}"/>
    <cellStyle name="Comma 2 2 2 2 2 4 3 2 4" xfId="1616" xr:uid="{00000000-0005-0000-0000-00004E060000}"/>
    <cellStyle name="Comma 2 2 2 2 2 4 3 2 4 2" xfId="22587" xr:uid="{830372C7-DAA7-4006-B11D-6597FA149F86}"/>
    <cellStyle name="Comma 2 2 2 2 2 4 3 2 5" xfId="22584" xr:uid="{CC095DA0-792F-4F93-A509-F83C43D80E10}"/>
    <cellStyle name="Comma 2 2 2 2 2 4 3 3" xfId="1617" xr:uid="{00000000-0005-0000-0000-00004F060000}"/>
    <cellStyle name="Comma 2 2 2 2 2 4 3 3 2" xfId="22588" xr:uid="{8E946CF0-44F0-489D-BD97-FF6CB69D93FF}"/>
    <cellStyle name="Comma 2 2 2 2 2 4 3 4" xfId="1618" xr:uid="{00000000-0005-0000-0000-000050060000}"/>
    <cellStyle name="Comma 2 2 2 2 2 4 3 4 2" xfId="22589" xr:uid="{9BE2493E-C236-4BB5-B79B-38788477505F}"/>
    <cellStyle name="Comma 2 2 2 2 2 4 3 5" xfId="1619" xr:uid="{00000000-0005-0000-0000-000051060000}"/>
    <cellStyle name="Comma 2 2 2 2 2 4 3 5 2" xfId="22590" xr:uid="{D8DEAFCC-FA3D-482C-B7DC-CCDEE9EE5DB5}"/>
    <cellStyle name="Comma 2 2 2 2 2 4 3 6" xfId="22583" xr:uid="{57491DDC-EE4C-42AD-A5C1-9BD84DFD22C4}"/>
    <cellStyle name="Comma 2 2 2 2 2 4 4" xfId="1620" xr:uid="{00000000-0005-0000-0000-000052060000}"/>
    <cellStyle name="Comma 2 2 2 2 2 4 4 2" xfId="1621" xr:uid="{00000000-0005-0000-0000-000053060000}"/>
    <cellStyle name="Comma 2 2 2 2 2 4 4 2 2" xfId="22592" xr:uid="{5966DBD9-B2B3-4A0C-96A0-D95CE9FD5965}"/>
    <cellStyle name="Comma 2 2 2 2 2 4 4 3" xfId="1622" xr:uid="{00000000-0005-0000-0000-000054060000}"/>
    <cellStyle name="Comma 2 2 2 2 2 4 4 3 2" xfId="22593" xr:uid="{DA6B41B9-E29B-4B49-900F-43F62CE9FA25}"/>
    <cellStyle name="Comma 2 2 2 2 2 4 4 4" xfId="1623" xr:uid="{00000000-0005-0000-0000-000055060000}"/>
    <cellStyle name="Comma 2 2 2 2 2 4 4 4 2" xfId="22594" xr:uid="{5D89D810-F597-443D-8DA3-4BFC349F3090}"/>
    <cellStyle name="Comma 2 2 2 2 2 4 4 5" xfId="22591" xr:uid="{6A3BC492-B553-4388-858E-6E90AECFDD7B}"/>
    <cellStyle name="Comma 2 2 2 2 2 4 5" xfId="1624" xr:uid="{00000000-0005-0000-0000-000056060000}"/>
    <cellStyle name="Comma 2 2 2 2 2 4 5 2" xfId="22595" xr:uid="{F4E6D7BB-00B3-48BE-89C1-075F92F082A6}"/>
    <cellStyle name="Comma 2 2 2 2 2 4 6" xfId="1625" xr:uid="{00000000-0005-0000-0000-000057060000}"/>
    <cellStyle name="Comma 2 2 2 2 2 4 6 2" xfId="22596" xr:uid="{B61B601E-6073-40A2-AC0D-CD3DF8CA9BFD}"/>
    <cellStyle name="Comma 2 2 2 2 2 4 7" xfId="1626" xr:uid="{00000000-0005-0000-0000-000058060000}"/>
    <cellStyle name="Comma 2 2 2 2 2 4 7 2" xfId="22597" xr:uid="{D3A9717D-7784-41E0-8A00-A99A34EFAB7C}"/>
    <cellStyle name="Comma 2 2 2 2 2 4 8" xfId="22581" xr:uid="{65133332-0A63-420C-AE7E-BFFF3A9DB65D}"/>
    <cellStyle name="Comma 2 2 2 2 2 5" xfId="1627" xr:uid="{00000000-0005-0000-0000-000059060000}"/>
    <cellStyle name="Comma 2 2 2 2 2 5 2" xfId="1628" xr:uid="{00000000-0005-0000-0000-00005A060000}"/>
    <cellStyle name="Comma 2 2 2 2 2 5 2 2" xfId="22599" xr:uid="{66027337-3103-4714-8793-7FFA746551BB}"/>
    <cellStyle name="Comma 2 2 2 2 2 5 3" xfId="1629" xr:uid="{00000000-0005-0000-0000-00005B060000}"/>
    <cellStyle name="Comma 2 2 2 2 2 5 3 2" xfId="1630" xr:uid="{00000000-0005-0000-0000-00005C060000}"/>
    <cellStyle name="Comma 2 2 2 2 2 5 3 2 2" xfId="1631" xr:uid="{00000000-0005-0000-0000-00005D060000}"/>
    <cellStyle name="Comma 2 2 2 2 2 5 3 2 2 2" xfId="22602" xr:uid="{FBD93584-666E-41DB-BDBA-705C4B29ABD3}"/>
    <cellStyle name="Comma 2 2 2 2 2 5 3 2 3" xfId="1632" xr:uid="{00000000-0005-0000-0000-00005E060000}"/>
    <cellStyle name="Comma 2 2 2 2 2 5 3 2 3 2" xfId="22603" xr:uid="{C4919A92-9F29-4499-8FEF-1A5269B7B1F5}"/>
    <cellStyle name="Comma 2 2 2 2 2 5 3 2 4" xfId="1633" xr:uid="{00000000-0005-0000-0000-00005F060000}"/>
    <cellStyle name="Comma 2 2 2 2 2 5 3 2 4 2" xfId="22604" xr:uid="{B3530515-08B9-4906-AA50-2BC9EDF8D83D}"/>
    <cellStyle name="Comma 2 2 2 2 2 5 3 2 5" xfId="22601" xr:uid="{7CECC4D5-07CB-445D-8484-C697E679A0E2}"/>
    <cellStyle name="Comma 2 2 2 2 2 5 3 3" xfId="1634" xr:uid="{00000000-0005-0000-0000-000060060000}"/>
    <cellStyle name="Comma 2 2 2 2 2 5 3 3 2" xfId="22605" xr:uid="{F94BC121-28C2-4424-B1A1-F5D05A6B2CA8}"/>
    <cellStyle name="Comma 2 2 2 2 2 5 3 4" xfId="1635" xr:uid="{00000000-0005-0000-0000-000061060000}"/>
    <cellStyle name="Comma 2 2 2 2 2 5 3 4 2" xfId="22606" xr:uid="{2FCF4815-D369-422F-B198-4DFF7581FA4A}"/>
    <cellStyle name="Comma 2 2 2 2 2 5 3 5" xfId="1636" xr:uid="{00000000-0005-0000-0000-000062060000}"/>
    <cellStyle name="Comma 2 2 2 2 2 5 3 5 2" xfId="22607" xr:uid="{C89EF226-B071-42A4-BD7B-3141D5621D40}"/>
    <cellStyle name="Comma 2 2 2 2 2 5 3 6" xfId="22600" xr:uid="{1756532C-F35A-458C-80EE-A1CA109E5D28}"/>
    <cellStyle name="Comma 2 2 2 2 2 5 4" xfId="1637" xr:uid="{00000000-0005-0000-0000-000063060000}"/>
    <cellStyle name="Comma 2 2 2 2 2 5 4 2" xfId="1638" xr:uid="{00000000-0005-0000-0000-000064060000}"/>
    <cellStyle name="Comma 2 2 2 2 2 5 4 2 2" xfId="22609" xr:uid="{E3F9118C-9523-4812-A0D6-DEC7C5090432}"/>
    <cellStyle name="Comma 2 2 2 2 2 5 4 3" xfId="1639" xr:uid="{00000000-0005-0000-0000-000065060000}"/>
    <cellStyle name="Comma 2 2 2 2 2 5 4 3 2" xfId="22610" xr:uid="{1C4E0CF1-83DB-4CAC-A4B9-AEFF1BC9A728}"/>
    <cellStyle name="Comma 2 2 2 2 2 5 4 4" xfId="1640" xr:uid="{00000000-0005-0000-0000-000066060000}"/>
    <cellStyle name="Comma 2 2 2 2 2 5 4 4 2" xfId="22611" xr:uid="{539F2416-53DA-47C5-888B-01D2B355EB8A}"/>
    <cellStyle name="Comma 2 2 2 2 2 5 4 5" xfId="22608" xr:uid="{4B142641-0382-4CB1-A929-34995AD68881}"/>
    <cellStyle name="Comma 2 2 2 2 2 5 5" xfId="1641" xr:uid="{00000000-0005-0000-0000-000067060000}"/>
    <cellStyle name="Comma 2 2 2 2 2 5 5 2" xfId="22612" xr:uid="{884A7347-88C7-4227-ABA5-9ED54480DF6C}"/>
    <cellStyle name="Comma 2 2 2 2 2 5 6" xfId="1642" xr:uid="{00000000-0005-0000-0000-000068060000}"/>
    <cellStyle name="Comma 2 2 2 2 2 5 6 2" xfId="22613" xr:uid="{DE3848C6-E3EA-41D9-954C-A3AB25EC3843}"/>
    <cellStyle name="Comma 2 2 2 2 2 5 7" xfId="1643" xr:uid="{00000000-0005-0000-0000-000069060000}"/>
    <cellStyle name="Comma 2 2 2 2 2 5 7 2" xfId="22614" xr:uid="{F3D8E6A6-B030-484D-A243-0AE2DF36EFDB}"/>
    <cellStyle name="Comma 2 2 2 2 2 5 8" xfId="22598" xr:uid="{9DEBC7D2-2EE9-40DB-B690-00F8C89DCFC9}"/>
    <cellStyle name="Comma 2 2 2 2 2 6" xfId="1644" xr:uid="{00000000-0005-0000-0000-00006A060000}"/>
    <cellStyle name="Comma 2 2 2 2 2 6 2" xfId="22615" xr:uid="{8574D54D-5A25-457E-AA6B-3E316AF69ED5}"/>
    <cellStyle name="Comma 2 2 2 2 2 7" xfId="1645" xr:uid="{00000000-0005-0000-0000-00006B060000}"/>
    <cellStyle name="Comma 2 2 2 2 2 7 2" xfId="22616" xr:uid="{1D0D8AD3-EECE-42FA-AFB6-1A98F48DE7F8}"/>
    <cellStyle name="Comma 2 2 2 2 2 8" xfId="1646" xr:uid="{00000000-0005-0000-0000-00006C060000}"/>
    <cellStyle name="Comma 2 2 2 2 2 8 2" xfId="22617" xr:uid="{134651D1-4079-4A67-99F8-FDD72ED81102}"/>
    <cellStyle name="Comma 2 2 2 2 2 9" xfId="1647" xr:uid="{00000000-0005-0000-0000-00006D060000}"/>
    <cellStyle name="Comma 2 2 2 2 2 9 2" xfId="22618" xr:uid="{AE8D2021-616A-4CB3-91A0-95436054A4DD}"/>
    <cellStyle name="Comma 2 2 2 2 20" xfId="1648" xr:uid="{00000000-0005-0000-0000-00006E060000}"/>
    <cellStyle name="Comma 2 2 2 2 20 2" xfId="22619" xr:uid="{FA1ABDED-EA47-4F2C-85E5-0C6884272708}"/>
    <cellStyle name="Comma 2 2 2 2 21" xfId="22439" xr:uid="{25A8785B-B3A9-4183-87EA-FE277F6A3279}"/>
    <cellStyle name="Comma 2 2 2 2 3" xfId="1649" xr:uid="{00000000-0005-0000-0000-00006F060000}"/>
    <cellStyle name="Comma 2 2 2 2 3 10" xfId="1650" xr:uid="{00000000-0005-0000-0000-000070060000}"/>
    <cellStyle name="Comma 2 2 2 2 3 10 2" xfId="22621" xr:uid="{B06B39A1-3374-4C01-8E9D-169CA836B275}"/>
    <cellStyle name="Comma 2 2 2 2 3 11" xfId="1651" xr:uid="{00000000-0005-0000-0000-000071060000}"/>
    <cellStyle name="Comma 2 2 2 2 3 11 2" xfId="22622" xr:uid="{817523BD-945E-47E6-9687-1B80EBE211BD}"/>
    <cellStyle name="Comma 2 2 2 2 3 12" xfId="22620" xr:uid="{AF1D5D67-D7BB-4F10-A19B-1A326356DE61}"/>
    <cellStyle name="Comma 2 2 2 2 3 2" xfId="1652" xr:uid="{00000000-0005-0000-0000-000072060000}"/>
    <cellStyle name="Comma 2 2 2 2 3 2 10" xfId="22623" xr:uid="{CF4CDC14-2A89-4F13-81D9-ECDD675A7C86}"/>
    <cellStyle name="Comma 2 2 2 2 3 2 2" xfId="1653" xr:uid="{00000000-0005-0000-0000-000073060000}"/>
    <cellStyle name="Comma 2 2 2 2 3 2 2 2" xfId="1654" xr:uid="{00000000-0005-0000-0000-000074060000}"/>
    <cellStyle name="Comma 2 2 2 2 3 2 2 2 2" xfId="1655" xr:uid="{00000000-0005-0000-0000-000075060000}"/>
    <cellStyle name="Comma 2 2 2 2 3 2 2 2 2 2" xfId="1656" xr:uid="{00000000-0005-0000-0000-000076060000}"/>
    <cellStyle name="Comma 2 2 2 2 3 2 2 2 2 2 2" xfId="22627" xr:uid="{E83C2974-EBE5-49AC-ADEF-EE5F989CDDF3}"/>
    <cellStyle name="Comma 2 2 2 2 3 2 2 2 2 3" xfId="1657" xr:uid="{00000000-0005-0000-0000-000077060000}"/>
    <cellStyle name="Comma 2 2 2 2 3 2 2 2 2 3 2" xfId="22628" xr:uid="{91827314-F603-489F-99B0-382CA8ADD519}"/>
    <cellStyle name="Comma 2 2 2 2 3 2 2 2 2 4" xfId="1658" xr:uid="{00000000-0005-0000-0000-000078060000}"/>
    <cellStyle name="Comma 2 2 2 2 3 2 2 2 2 4 2" xfId="22629" xr:uid="{6AFF893A-0D8B-45A4-AA21-03AEABCA96C0}"/>
    <cellStyle name="Comma 2 2 2 2 3 2 2 2 2 5" xfId="22626" xr:uid="{8799C7D9-DC9F-4767-A85F-7DB63AF89EE3}"/>
    <cellStyle name="Comma 2 2 2 2 3 2 2 2 3" xfId="1659" xr:uid="{00000000-0005-0000-0000-000079060000}"/>
    <cellStyle name="Comma 2 2 2 2 3 2 2 2 3 2" xfId="22630" xr:uid="{E11DE73F-3B04-4A05-9168-8D4F7662D497}"/>
    <cellStyle name="Comma 2 2 2 2 3 2 2 2 4" xfId="1660" xr:uid="{00000000-0005-0000-0000-00007A060000}"/>
    <cellStyle name="Comma 2 2 2 2 3 2 2 2 4 2" xfId="22631" xr:uid="{0263956C-2C96-4D21-8481-2FC4335A38E3}"/>
    <cellStyle name="Comma 2 2 2 2 3 2 2 2 5" xfId="1661" xr:uid="{00000000-0005-0000-0000-00007B060000}"/>
    <cellStyle name="Comma 2 2 2 2 3 2 2 2 5 2" xfId="22632" xr:uid="{396A8A61-308C-4151-85EA-C7D60985E128}"/>
    <cellStyle name="Comma 2 2 2 2 3 2 2 2 6" xfId="22625" xr:uid="{43D84944-F50E-4C86-8C59-DCACABC13288}"/>
    <cellStyle name="Comma 2 2 2 2 3 2 2 3" xfId="1662" xr:uid="{00000000-0005-0000-0000-00007C060000}"/>
    <cellStyle name="Comma 2 2 2 2 3 2 2 3 2" xfId="1663" xr:uid="{00000000-0005-0000-0000-00007D060000}"/>
    <cellStyle name="Comma 2 2 2 2 3 2 2 3 2 2" xfId="22634" xr:uid="{41A7C896-6E23-43CD-B12E-00BF548B591E}"/>
    <cellStyle name="Comma 2 2 2 2 3 2 2 3 3" xfId="1664" xr:uid="{00000000-0005-0000-0000-00007E060000}"/>
    <cellStyle name="Comma 2 2 2 2 3 2 2 3 3 2" xfId="22635" xr:uid="{4BE03F4F-7824-41D6-8AD7-24A20194C1D1}"/>
    <cellStyle name="Comma 2 2 2 2 3 2 2 3 4" xfId="1665" xr:uid="{00000000-0005-0000-0000-00007F060000}"/>
    <cellStyle name="Comma 2 2 2 2 3 2 2 3 4 2" xfId="22636" xr:uid="{C0377526-D5F8-4C94-B02D-8D570B922222}"/>
    <cellStyle name="Comma 2 2 2 2 3 2 2 3 5" xfId="22633" xr:uid="{EB5A14BE-DA63-44F0-8F58-00CDAC786D51}"/>
    <cellStyle name="Comma 2 2 2 2 3 2 2 4" xfId="1666" xr:uid="{00000000-0005-0000-0000-000080060000}"/>
    <cellStyle name="Comma 2 2 2 2 3 2 2 4 2" xfId="1667" xr:uid="{00000000-0005-0000-0000-000081060000}"/>
    <cellStyle name="Comma 2 2 2 2 3 2 2 4 2 2" xfId="22638" xr:uid="{25E8837D-0AF4-41D1-B110-B35A9CC0A2C6}"/>
    <cellStyle name="Comma 2 2 2 2 3 2 2 4 3" xfId="1668" xr:uid="{00000000-0005-0000-0000-000082060000}"/>
    <cellStyle name="Comma 2 2 2 2 3 2 2 4 3 2" xfId="22639" xr:uid="{5991F684-43C4-48DF-B80F-7A870EBC2B9D}"/>
    <cellStyle name="Comma 2 2 2 2 3 2 2 4 4" xfId="1669" xr:uid="{00000000-0005-0000-0000-000083060000}"/>
    <cellStyle name="Comma 2 2 2 2 3 2 2 4 4 2" xfId="22640" xr:uid="{817A4E25-BF64-4320-96BA-6AF218C3DC7C}"/>
    <cellStyle name="Comma 2 2 2 2 3 2 2 4 5" xfId="22637" xr:uid="{AFCE55C4-6024-4943-ABD1-82AFEE86489A}"/>
    <cellStyle name="Comma 2 2 2 2 3 2 2 5" xfId="1670" xr:uid="{00000000-0005-0000-0000-000084060000}"/>
    <cellStyle name="Comma 2 2 2 2 3 2 2 5 2" xfId="22641" xr:uid="{2598528C-A81F-4AAC-88A2-44EFE6CA5766}"/>
    <cellStyle name="Comma 2 2 2 2 3 2 2 6" xfId="1671" xr:uid="{00000000-0005-0000-0000-000085060000}"/>
    <cellStyle name="Comma 2 2 2 2 3 2 2 6 2" xfId="22642" xr:uid="{95B9D9A7-955B-406C-BF1C-DE5DAE4975AC}"/>
    <cellStyle name="Comma 2 2 2 2 3 2 2 7" xfId="1672" xr:uid="{00000000-0005-0000-0000-000086060000}"/>
    <cellStyle name="Comma 2 2 2 2 3 2 2 7 2" xfId="22643" xr:uid="{77C5E77D-13CF-4278-86AE-02556FF26A24}"/>
    <cellStyle name="Comma 2 2 2 2 3 2 2 8" xfId="22624" xr:uid="{F61D0AAE-1286-4E5B-AF68-9DFC9AFDD49C}"/>
    <cellStyle name="Comma 2 2 2 2 3 2 3" xfId="1673" xr:uid="{00000000-0005-0000-0000-000087060000}"/>
    <cellStyle name="Comma 2 2 2 2 3 2 3 2" xfId="1674" xr:uid="{00000000-0005-0000-0000-000088060000}"/>
    <cellStyle name="Comma 2 2 2 2 3 2 3 2 2" xfId="1675" xr:uid="{00000000-0005-0000-0000-000089060000}"/>
    <cellStyle name="Comma 2 2 2 2 3 2 3 2 2 2" xfId="1676" xr:uid="{00000000-0005-0000-0000-00008A060000}"/>
    <cellStyle name="Comma 2 2 2 2 3 2 3 2 2 2 2" xfId="22647" xr:uid="{86781A62-97FD-4FE9-893F-C11C1918439D}"/>
    <cellStyle name="Comma 2 2 2 2 3 2 3 2 2 3" xfId="1677" xr:uid="{00000000-0005-0000-0000-00008B060000}"/>
    <cellStyle name="Comma 2 2 2 2 3 2 3 2 2 3 2" xfId="22648" xr:uid="{279DC753-1B26-46D5-925E-36DC6E0579C9}"/>
    <cellStyle name="Comma 2 2 2 2 3 2 3 2 2 4" xfId="1678" xr:uid="{00000000-0005-0000-0000-00008C060000}"/>
    <cellStyle name="Comma 2 2 2 2 3 2 3 2 2 4 2" xfId="22649" xr:uid="{81A494E5-2B89-4EAF-9469-9F84B24DF88A}"/>
    <cellStyle name="Comma 2 2 2 2 3 2 3 2 2 5" xfId="22646" xr:uid="{0B362767-E994-4DE8-B4AB-294287AC8721}"/>
    <cellStyle name="Comma 2 2 2 2 3 2 3 2 3" xfId="1679" xr:uid="{00000000-0005-0000-0000-00008D060000}"/>
    <cellStyle name="Comma 2 2 2 2 3 2 3 2 3 2" xfId="22650" xr:uid="{74A5664C-92F6-4486-8426-15CE286090AE}"/>
    <cellStyle name="Comma 2 2 2 2 3 2 3 2 4" xfId="1680" xr:uid="{00000000-0005-0000-0000-00008E060000}"/>
    <cellStyle name="Comma 2 2 2 2 3 2 3 2 4 2" xfId="22651" xr:uid="{40E028A3-50DF-4D38-BA8A-9D4C959ED309}"/>
    <cellStyle name="Comma 2 2 2 2 3 2 3 2 5" xfId="1681" xr:uid="{00000000-0005-0000-0000-00008F060000}"/>
    <cellStyle name="Comma 2 2 2 2 3 2 3 2 5 2" xfId="22652" xr:uid="{5C5136E3-D0D6-4F9C-AAF1-5388733A0C81}"/>
    <cellStyle name="Comma 2 2 2 2 3 2 3 2 6" xfId="22645" xr:uid="{B903EF6A-72E2-4AF7-871E-1881F886E595}"/>
    <cellStyle name="Comma 2 2 2 2 3 2 3 3" xfId="1682" xr:uid="{00000000-0005-0000-0000-000090060000}"/>
    <cellStyle name="Comma 2 2 2 2 3 2 3 3 2" xfId="1683" xr:uid="{00000000-0005-0000-0000-000091060000}"/>
    <cellStyle name="Comma 2 2 2 2 3 2 3 3 2 2" xfId="22654" xr:uid="{F9E358EB-BDA6-49D8-8A33-BD72122F1100}"/>
    <cellStyle name="Comma 2 2 2 2 3 2 3 3 3" xfId="1684" xr:uid="{00000000-0005-0000-0000-000092060000}"/>
    <cellStyle name="Comma 2 2 2 2 3 2 3 3 3 2" xfId="22655" xr:uid="{039C0FCC-1EB7-4759-AC6D-D7A990D7E79B}"/>
    <cellStyle name="Comma 2 2 2 2 3 2 3 3 4" xfId="1685" xr:uid="{00000000-0005-0000-0000-000093060000}"/>
    <cellStyle name="Comma 2 2 2 2 3 2 3 3 4 2" xfId="22656" xr:uid="{745E3184-7124-4370-AE03-75FA796D8A44}"/>
    <cellStyle name="Comma 2 2 2 2 3 2 3 3 5" xfId="22653" xr:uid="{E3030334-83A5-4AE9-9B59-D2ABA3BFB7B9}"/>
    <cellStyle name="Comma 2 2 2 2 3 2 3 4" xfId="1686" xr:uid="{00000000-0005-0000-0000-000094060000}"/>
    <cellStyle name="Comma 2 2 2 2 3 2 3 4 2" xfId="1687" xr:uid="{00000000-0005-0000-0000-000095060000}"/>
    <cellStyle name="Comma 2 2 2 2 3 2 3 4 2 2" xfId="22658" xr:uid="{AF14E82A-FC64-43F6-BC49-326A097DEFBF}"/>
    <cellStyle name="Comma 2 2 2 2 3 2 3 4 3" xfId="1688" xr:uid="{00000000-0005-0000-0000-000096060000}"/>
    <cellStyle name="Comma 2 2 2 2 3 2 3 4 3 2" xfId="22659" xr:uid="{4B7173D9-FA15-431A-B286-22461F77C970}"/>
    <cellStyle name="Comma 2 2 2 2 3 2 3 4 4" xfId="1689" xr:uid="{00000000-0005-0000-0000-000097060000}"/>
    <cellStyle name="Comma 2 2 2 2 3 2 3 4 4 2" xfId="22660" xr:uid="{250CC1B0-A671-41F6-98FA-65C50FA1C78E}"/>
    <cellStyle name="Comma 2 2 2 2 3 2 3 4 5" xfId="22657" xr:uid="{71F98F14-B6E4-4F89-9A0D-03D8935240BE}"/>
    <cellStyle name="Comma 2 2 2 2 3 2 3 5" xfId="1690" xr:uid="{00000000-0005-0000-0000-000098060000}"/>
    <cellStyle name="Comma 2 2 2 2 3 2 3 5 2" xfId="22661" xr:uid="{ACCBDB7F-0A50-462D-B058-05D9E3AE17EE}"/>
    <cellStyle name="Comma 2 2 2 2 3 2 3 6" xfId="1691" xr:uid="{00000000-0005-0000-0000-000099060000}"/>
    <cellStyle name="Comma 2 2 2 2 3 2 3 6 2" xfId="22662" xr:uid="{85FDE07C-89BD-4E82-A3F4-B6D4C59B1FAD}"/>
    <cellStyle name="Comma 2 2 2 2 3 2 3 7" xfId="1692" xr:uid="{00000000-0005-0000-0000-00009A060000}"/>
    <cellStyle name="Comma 2 2 2 2 3 2 3 7 2" xfId="22663" xr:uid="{BF3E523C-209B-407A-949C-CBDA5AEEB4D6}"/>
    <cellStyle name="Comma 2 2 2 2 3 2 3 8" xfId="22644" xr:uid="{E65D21AC-FD24-41C9-8352-CA568422C927}"/>
    <cellStyle name="Comma 2 2 2 2 3 2 4" xfId="1693" xr:uid="{00000000-0005-0000-0000-00009B060000}"/>
    <cellStyle name="Comma 2 2 2 2 3 2 4 2" xfId="1694" xr:uid="{00000000-0005-0000-0000-00009C060000}"/>
    <cellStyle name="Comma 2 2 2 2 3 2 4 2 2" xfId="1695" xr:uid="{00000000-0005-0000-0000-00009D060000}"/>
    <cellStyle name="Comma 2 2 2 2 3 2 4 2 2 2" xfId="22666" xr:uid="{D1D8BC44-5D51-445A-B6AC-81E807958C9A}"/>
    <cellStyle name="Comma 2 2 2 2 3 2 4 2 3" xfId="1696" xr:uid="{00000000-0005-0000-0000-00009E060000}"/>
    <cellStyle name="Comma 2 2 2 2 3 2 4 2 3 2" xfId="22667" xr:uid="{2BCFE5F7-BBB3-4504-9439-B4A4B31F3A4F}"/>
    <cellStyle name="Comma 2 2 2 2 3 2 4 2 4" xfId="1697" xr:uid="{00000000-0005-0000-0000-00009F060000}"/>
    <cellStyle name="Comma 2 2 2 2 3 2 4 2 4 2" xfId="22668" xr:uid="{C7CFEC8F-AD82-4FAF-BDFD-3DC7971F46B9}"/>
    <cellStyle name="Comma 2 2 2 2 3 2 4 2 5" xfId="22665" xr:uid="{444180CC-0EF5-4277-92FE-466CB7C0CB0B}"/>
    <cellStyle name="Comma 2 2 2 2 3 2 4 3" xfId="1698" xr:uid="{00000000-0005-0000-0000-0000A0060000}"/>
    <cellStyle name="Comma 2 2 2 2 3 2 4 3 2" xfId="1699" xr:uid="{00000000-0005-0000-0000-0000A1060000}"/>
    <cellStyle name="Comma 2 2 2 2 3 2 4 3 2 2" xfId="22670" xr:uid="{9B8742FE-89D9-4412-914D-1C447C15D6FE}"/>
    <cellStyle name="Comma 2 2 2 2 3 2 4 3 3" xfId="1700" xr:uid="{00000000-0005-0000-0000-0000A2060000}"/>
    <cellStyle name="Comma 2 2 2 2 3 2 4 3 3 2" xfId="22671" xr:uid="{4F68B79F-DB76-429E-BA0B-A9D5B2F67156}"/>
    <cellStyle name="Comma 2 2 2 2 3 2 4 3 4" xfId="1701" xr:uid="{00000000-0005-0000-0000-0000A3060000}"/>
    <cellStyle name="Comma 2 2 2 2 3 2 4 3 4 2" xfId="22672" xr:uid="{233DD128-0678-468E-BE74-4A80F13C9E89}"/>
    <cellStyle name="Comma 2 2 2 2 3 2 4 3 5" xfId="22669" xr:uid="{F6587B92-2661-4FDF-86E1-63534A6338C1}"/>
    <cellStyle name="Comma 2 2 2 2 3 2 4 4" xfId="1702" xr:uid="{00000000-0005-0000-0000-0000A4060000}"/>
    <cellStyle name="Comma 2 2 2 2 3 2 4 4 2" xfId="22673" xr:uid="{5127F62B-B872-4AFE-825B-BA8047BD825B}"/>
    <cellStyle name="Comma 2 2 2 2 3 2 4 5" xfId="1703" xr:uid="{00000000-0005-0000-0000-0000A5060000}"/>
    <cellStyle name="Comma 2 2 2 2 3 2 4 5 2" xfId="22674" xr:uid="{3A59E16C-1D29-4E36-BE64-4F5201C796E8}"/>
    <cellStyle name="Comma 2 2 2 2 3 2 4 6" xfId="1704" xr:uid="{00000000-0005-0000-0000-0000A6060000}"/>
    <cellStyle name="Comma 2 2 2 2 3 2 4 6 2" xfId="22675" xr:uid="{8888FFF1-E29E-460C-8D11-2EE0F58D99E0}"/>
    <cellStyle name="Comma 2 2 2 2 3 2 4 7" xfId="22664" xr:uid="{DD634128-08BD-4608-9B11-3E979BC54DC5}"/>
    <cellStyle name="Comma 2 2 2 2 3 2 5" xfId="1705" xr:uid="{00000000-0005-0000-0000-0000A7060000}"/>
    <cellStyle name="Comma 2 2 2 2 3 2 5 2" xfId="22676" xr:uid="{255EBBF6-CE28-4AE0-AAB6-78AC5F0CECE4}"/>
    <cellStyle name="Comma 2 2 2 2 3 2 6" xfId="1706" xr:uid="{00000000-0005-0000-0000-0000A8060000}"/>
    <cellStyle name="Comma 2 2 2 2 3 2 6 2" xfId="1707" xr:uid="{00000000-0005-0000-0000-0000A9060000}"/>
    <cellStyle name="Comma 2 2 2 2 3 2 6 2 2" xfId="22678" xr:uid="{311F3D2E-024A-466D-ABEC-437DB0E7B6D3}"/>
    <cellStyle name="Comma 2 2 2 2 3 2 6 3" xfId="1708" xr:uid="{00000000-0005-0000-0000-0000AA060000}"/>
    <cellStyle name="Comma 2 2 2 2 3 2 6 3 2" xfId="22679" xr:uid="{7589EEFA-14C8-4BA5-A84C-EC183639AD27}"/>
    <cellStyle name="Comma 2 2 2 2 3 2 6 4" xfId="1709" xr:uid="{00000000-0005-0000-0000-0000AB060000}"/>
    <cellStyle name="Comma 2 2 2 2 3 2 6 4 2" xfId="22680" xr:uid="{BA64AFB5-FFC9-4903-9CDF-B807D4CF87EC}"/>
    <cellStyle name="Comma 2 2 2 2 3 2 6 5" xfId="22677" xr:uid="{D304FB4D-A0EB-4E97-BAEC-A37C81C9FDA9}"/>
    <cellStyle name="Comma 2 2 2 2 3 2 7" xfId="1710" xr:uid="{00000000-0005-0000-0000-0000AC060000}"/>
    <cellStyle name="Comma 2 2 2 2 3 2 7 2" xfId="22681" xr:uid="{8BFED2CD-27A3-4B23-9125-495CA0280A7F}"/>
    <cellStyle name="Comma 2 2 2 2 3 2 8" xfId="1711" xr:uid="{00000000-0005-0000-0000-0000AD060000}"/>
    <cellStyle name="Comma 2 2 2 2 3 2 8 2" xfId="22682" xr:uid="{D45F12EF-3DDE-4C8D-B3B6-96FDE11A7C3F}"/>
    <cellStyle name="Comma 2 2 2 2 3 2 9" xfId="1712" xr:uid="{00000000-0005-0000-0000-0000AE060000}"/>
    <cellStyle name="Comma 2 2 2 2 3 2 9 2" xfId="22683" xr:uid="{63D0490F-4732-4D55-B338-97E8789A9DD6}"/>
    <cellStyle name="Comma 2 2 2 2 3 3" xfId="1713" xr:uid="{00000000-0005-0000-0000-0000AF060000}"/>
    <cellStyle name="Comma 2 2 2 2 3 3 2" xfId="1714" xr:uid="{00000000-0005-0000-0000-0000B0060000}"/>
    <cellStyle name="Comma 2 2 2 2 3 3 2 2" xfId="1715" xr:uid="{00000000-0005-0000-0000-0000B1060000}"/>
    <cellStyle name="Comma 2 2 2 2 3 3 2 2 2" xfId="1716" xr:uid="{00000000-0005-0000-0000-0000B2060000}"/>
    <cellStyle name="Comma 2 2 2 2 3 3 2 2 2 2" xfId="22687" xr:uid="{D9BC7628-5EA8-4021-841E-3B404BDB6C09}"/>
    <cellStyle name="Comma 2 2 2 2 3 3 2 2 3" xfId="1717" xr:uid="{00000000-0005-0000-0000-0000B3060000}"/>
    <cellStyle name="Comma 2 2 2 2 3 3 2 2 3 2" xfId="22688" xr:uid="{07682FFA-A7C4-45B9-B715-01A9FEC9B2F4}"/>
    <cellStyle name="Comma 2 2 2 2 3 3 2 2 4" xfId="1718" xr:uid="{00000000-0005-0000-0000-0000B4060000}"/>
    <cellStyle name="Comma 2 2 2 2 3 3 2 2 4 2" xfId="22689" xr:uid="{6111DF92-99BF-4F8E-AF35-4EE15C2CEEA6}"/>
    <cellStyle name="Comma 2 2 2 2 3 3 2 2 5" xfId="22686" xr:uid="{D1387D95-CCA5-42CC-A23B-0ACFC588FDEE}"/>
    <cellStyle name="Comma 2 2 2 2 3 3 2 3" xfId="1719" xr:uid="{00000000-0005-0000-0000-0000B5060000}"/>
    <cellStyle name="Comma 2 2 2 2 3 3 2 3 2" xfId="22690" xr:uid="{A6846312-E488-4F0F-865B-A66B6FEEF183}"/>
    <cellStyle name="Comma 2 2 2 2 3 3 2 4" xfId="1720" xr:uid="{00000000-0005-0000-0000-0000B6060000}"/>
    <cellStyle name="Comma 2 2 2 2 3 3 2 4 2" xfId="22691" xr:uid="{F3B7274A-3B5E-4AE8-A01C-3D7C24544730}"/>
    <cellStyle name="Comma 2 2 2 2 3 3 2 5" xfId="1721" xr:uid="{00000000-0005-0000-0000-0000B7060000}"/>
    <cellStyle name="Comma 2 2 2 2 3 3 2 5 2" xfId="22692" xr:uid="{D7D73DD4-F1F1-4C9E-A0CB-948BF7F5A7D2}"/>
    <cellStyle name="Comma 2 2 2 2 3 3 2 6" xfId="22685" xr:uid="{B105EEFC-5C36-4BEC-8CEE-5E573E8F36A9}"/>
    <cellStyle name="Comma 2 2 2 2 3 3 3" xfId="1722" xr:uid="{00000000-0005-0000-0000-0000B8060000}"/>
    <cellStyle name="Comma 2 2 2 2 3 3 3 2" xfId="22693" xr:uid="{EB6B3E8D-DC19-4E92-B262-7A09B695DE9B}"/>
    <cellStyle name="Comma 2 2 2 2 3 3 4" xfId="1723" xr:uid="{00000000-0005-0000-0000-0000B9060000}"/>
    <cellStyle name="Comma 2 2 2 2 3 3 4 2" xfId="1724" xr:uid="{00000000-0005-0000-0000-0000BA060000}"/>
    <cellStyle name="Comma 2 2 2 2 3 3 4 2 2" xfId="22695" xr:uid="{F0256270-A9B4-488E-9C17-30983F5D19D4}"/>
    <cellStyle name="Comma 2 2 2 2 3 3 4 3" xfId="1725" xr:uid="{00000000-0005-0000-0000-0000BB060000}"/>
    <cellStyle name="Comma 2 2 2 2 3 3 4 3 2" xfId="22696" xr:uid="{BC6A9C2F-E3D0-4252-BA17-FB258A62EAC0}"/>
    <cellStyle name="Comma 2 2 2 2 3 3 4 4" xfId="1726" xr:uid="{00000000-0005-0000-0000-0000BC060000}"/>
    <cellStyle name="Comma 2 2 2 2 3 3 4 4 2" xfId="22697" xr:uid="{D70AB390-1590-44ED-BA55-790C3967AA3D}"/>
    <cellStyle name="Comma 2 2 2 2 3 3 4 5" xfId="22694" xr:uid="{AC68FF9A-8214-4D7D-8AD8-AF8B257AD3B0}"/>
    <cellStyle name="Comma 2 2 2 2 3 3 5" xfId="1727" xr:uid="{00000000-0005-0000-0000-0000BD060000}"/>
    <cellStyle name="Comma 2 2 2 2 3 3 5 2" xfId="22698" xr:uid="{A35C6821-2BF1-4CA3-9FB7-6A49210FB39A}"/>
    <cellStyle name="Comma 2 2 2 2 3 3 6" xfId="1728" xr:uid="{00000000-0005-0000-0000-0000BE060000}"/>
    <cellStyle name="Comma 2 2 2 2 3 3 6 2" xfId="22699" xr:uid="{F83AF291-5F8D-44E4-83E3-B4687539C28C}"/>
    <cellStyle name="Comma 2 2 2 2 3 3 7" xfId="1729" xr:uid="{00000000-0005-0000-0000-0000BF060000}"/>
    <cellStyle name="Comma 2 2 2 2 3 3 7 2" xfId="22700" xr:uid="{8BD18F4F-2F14-4AF2-B1B9-2550F6FF6E2C}"/>
    <cellStyle name="Comma 2 2 2 2 3 3 8" xfId="22684" xr:uid="{D29A3479-3ACE-4874-8EBB-C1068A4E2571}"/>
    <cellStyle name="Comma 2 2 2 2 3 4" xfId="1730" xr:uid="{00000000-0005-0000-0000-0000C0060000}"/>
    <cellStyle name="Comma 2 2 2 2 3 4 2" xfId="1731" xr:uid="{00000000-0005-0000-0000-0000C1060000}"/>
    <cellStyle name="Comma 2 2 2 2 3 4 2 2" xfId="1732" xr:uid="{00000000-0005-0000-0000-0000C2060000}"/>
    <cellStyle name="Comma 2 2 2 2 3 4 2 2 2" xfId="1733" xr:uid="{00000000-0005-0000-0000-0000C3060000}"/>
    <cellStyle name="Comma 2 2 2 2 3 4 2 2 2 2" xfId="22704" xr:uid="{D7284654-DF92-4807-BA41-5B1489A46DAB}"/>
    <cellStyle name="Comma 2 2 2 2 3 4 2 2 3" xfId="1734" xr:uid="{00000000-0005-0000-0000-0000C4060000}"/>
    <cellStyle name="Comma 2 2 2 2 3 4 2 2 3 2" xfId="22705" xr:uid="{15345D48-713B-45CF-BE27-EADF8C33D468}"/>
    <cellStyle name="Comma 2 2 2 2 3 4 2 2 4" xfId="1735" xr:uid="{00000000-0005-0000-0000-0000C5060000}"/>
    <cellStyle name="Comma 2 2 2 2 3 4 2 2 4 2" xfId="22706" xr:uid="{78721D6A-7F8D-4065-9FE3-0E062F08DB2A}"/>
    <cellStyle name="Comma 2 2 2 2 3 4 2 2 5" xfId="22703" xr:uid="{5678A90F-D328-41C9-AE4F-3222D3006F55}"/>
    <cellStyle name="Comma 2 2 2 2 3 4 2 3" xfId="1736" xr:uid="{00000000-0005-0000-0000-0000C6060000}"/>
    <cellStyle name="Comma 2 2 2 2 3 4 2 3 2" xfId="22707" xr:uid="{DBC25485-BDF7-434A-AF55-C8EF36A0863A}"/>
    <cellStyle name="Comma 2 2 2 2 3 4 2 4" xfId="1737" xr:uid="{00000000-0005-0000-0000-0000C7060000}"/>
    <cellStyle name="Comma 2 2 2 2 3 4 2 4 2" xfId="22708" xr:uid="{32009BD9-8165-4E6E-9A9E-AD6653243690}"/>
    <cellStyle name="Comma 2 2 2 2 3 4 2 5" xfId="1738" xr:uid="{00000000-0005-0000-0000-0000C8060000}"/>
    <cellStyle name="Comma 2 2 2 2 3 4 2 5 2" xfId="22709" xr:uid="{1E0C2E7E-1CD7-4DF8-AD5C-5E7A59B7B688}"/>
    <cellStyle name="Comma 2 2 2 2 3 4 2 6" xfId="22702" xr:uid="{F669549B-DFB5-4E87-BEA2-D787BA6EA1D7}"/>
    <cellStyle name="Comma 2 2 2 2 3 4 3" xfId="1739" xr:uid="{00000000-0005-0000-0000-0000C9060000}"/>
    <cellStyle name="Comma 2 2 2 2 3 4 3 2" xfId="22710" xr:uid="{9FF6651E-1CA7-4BEE-8BDF-2BAF68145C04}"/>
    <cellStyle name="Comma 2 2 2 2 3 4 4" xfId="1740" xr:uid="{00000000-0005-0000-0000-0000CA060000}"/>
    <cellStyle name="Comma 2 2 2 2 3 4 4 2" xfId="1741" xr:uid="{00000000-0005-0000-0000-0000CB060000}"/>
    <cellStyle name="Comma 2 2 2 2 3 4 4 2 2" xfId="22712" xr:uid="{49FD4E3B-6697-40B8-938D-4BE13E7C7846}"/>
    <cellStyle name="Comma 2 2 2 2 3 4 4 3" xfId="1742" xr:uid="{00000000-0005-0000-0000-0000CC060000}"/>
    <cellStyle name="Comma 2 2 2 2 3 4 4 3 2" xfId="22713" xr:uid="{4012878B-BAD0-4D65-9E8E-E62EFBC62926}"/>
    <cellStyle name="Comma 2 2 2 2 3 4 4 4" xfId="1743" xr:uid="{00000000-0005-0000-0000-0000CD060000}"/>
    <cellStyle name="Comma 2 2 2 2 3 4 4 4 2" xfId="22714" xr:uid="{B7B1E27F-4D37-456D-BC90-359B26B79993}"/>
    <cellStyle name="Comma 2 2 2 2 3 4 4 5" xfId="22711" xr:uid="{9CE2E60D-D8C9-4577-A0BA-99AEC9E4B57D}"/>
    <cellStyle name="Comma 2 2 2 2 3 4 5" xfId="1744" xr:uid="{00000000-0005-0000-0000-0000CE060000}"/>
    <cellStyle name="Comma 2 2 2 2 3 4 5 2" xfId="22715" xr:uid="{5F70BD04-78B0-4D5F-ADF6-A363B9403C15}"/>
    <cellStyle name="Comma 2 2 2 2 3 4 6" xfId="1745" xr:uid="{00000000-0005-0000-0000-0000CF060000}"/>
    <cellStyle name="Comma 2 2 2 2 3 4 6 2" xfId="22716" xr:uid="{08127D04-9FC5-4C64-BA61-86360823D4E1}"/>
    <cellStyle name="Comma 2 2 2 2 3 4 7" xfId="1746" xr:uid="{00000000-0005-0000-0000-0000D0060000}"/>
    <cellStyle name="Comma 2 2 2 2 3 4 7 2" xfId="22717" xr:uid="{44FD4233-49E1-4E59-AD38-6703E13C12D9}"/>
    <cellStyle name="Comma 2 2 2 2 3 4 8" xfId="22701" xr:uid="{ABE6A130-FA9E-4FD5-8320-E0DB954A2915}"/>
    <cellStyle name="Comma 2 2 2 2 3 5" xfId="1747" xr:uid="{00000000-0005-0000-0000-0000D1060000}"/>
    <cellStyle name="Comma 2 2 2 2 3 5 2" xfId="22718" xr:uid="{71C246AB-7334-4296-90AE-B0D7A3366A35}"/>
    <cellStyle name="Comma 2 2 2 2 3 6" xfId="1748" xr:uid="{00000000-0005-0000-0000-0000D2060000}"/>
    <cellStyle name="Comma 2 2 2 2 3 6 2" xfId="1749" xr:uid="{00000000-0005-0000-0000-0000D3060000}"/>
    <cellStyle name="Comma 2 2 2 2 3 6 2 2" xfId="1750" xr:uid="{00000000-0005-0000-0000-0000D4060000}"/>
    <cellStyle name="Comma 2 2 2 2 3 6 2 2 2" xfId="22721" xr:uid="{7452177B-26F9-4398-9006-48AD64493732}"/>
    <cellStyle name="Comma 2 2 2 2 3 6 2 3" xfId="1751" xr:uid="{00000000-0005-0000-0000-0000D5060000}"/>
    <cellStyle name="Comma 2 2 2 2 3 6 2 3 2" xfId="22722" xr:uid="{43D21B21-1044-45CD-8BEE-42EE05499FE3}"/>
    <cellStyle name="Comma 2 2 2 2 3 6 2 4" xfId="1752" xr:uid="{00000000-0005-0000-0000-0000D6060000}"/>
    <cellStyle name="Comma 2 2 2 2 3 6 2 4 2" xfId="22723" xr:uid="{B7283AF4-FBB8-4734-9D00-5613A2C3EC3F}"/>
    <cellStyle name="Comma 2 2 2 2 3 6 2 5" xfId="22720" xr:uid="{3FF5E6F1-109B-4B43-9EA8-2142A539AA89}"/>
    <cellStyle name="Comma 2 2 2 2 3 6 3" xfId="1753" xr:uid="{00000000-0005-0000-0000-0000D7060000}"/>
    <cellStyle name="Comma 2 2 2 2 3 6 3 2" xfId="22724" xr:uid="{3AD93414-D459-4EFF-A3C0-DDA1BC0A3D3E}"/>
    <cellStyle name="Comma 2 2 2 2 3 6 4" xfId="1754" xr:uid="{00000000-0005-0000-0000-0000D8060000}"/>
    <cellStyle name="Comma 2 2 2 2 3 6 4 2" xfId="22725" xr:uid="{542BAC02-9CE5-4C64-A95A-3E2CE0F7F3BB}"/>
    <cellStyle name="Comma 2 2 2 2 3 6 5" xfId="1755" xr:uid="{00000000-0005-0000-0000-0000D9060000}"/>
    <cellStyle name="Comma 2 2 2 2 3 6 5 2" xfId="22726" xr:uid="{FFEB9974-7131-4B63-B9E4-40B512FDCB4F}"/>
    <cellStyle name="Comma 2 2 2 2 3 6 6" xfId="22719" xr:uid="{A23E2FB7-2C9C-4F06-B1BC-C65AC85AECE6}"/>
    <cellStyle name="Comma 2 2 2 2 3 7" xfId="1756" xr:uid="{00000000-0005-0000-0000-0000DA060000}"/>
    <cellStyle name="Comma 2 2 2 2 3 7 2" xfId="1757" xr:uid="{00000000-0005-0000-0000-0000DB060000}"/>
    <cellStyle name="Comma 2 2 2 2 3 7 2 2" xfId="22728" xr:uid="{663E7864-CFB8-4AFF-AC3E-9F13D884DFF6}"/>
    <cellStyle name="Comma 2 2 2 2 3 7 3" xfId="1758" xr:uid="{00000000-0005-0000-0000-0000DC060000}"/>
    <cellStyle name="Comma 2 2 2 2 3 7 3 2" xfId="22729" xr:uid="{0DE6C0CD-1B91-4B2A-A737-5A2508467BDC}"/>
    <cellStyle name="Comma 2 2 2 2 3 7 4" xfId="1759" xr:uid="{00000000-0005-0000-0000-0000DD060000}"/>
    <cellStyle name="Comma 2 2 2 2 3 7 4 2" xfId="22730" xr:uid="{EDE5310A-D867-4B9D-85BC-F0BBB2DBBD16}"/>
    <cellStyle name="Comma 2 2 2 2 3 7 5" xfId="22727" xr:uid="{6206E86E-F908-4310-804D-1291BF96CEF2}"/>
    <cellStyle name="Comma 2 2 2 2 3 8" xfId="1760" xr:uid="{00000000-0005-0000-0000-0000DE060000}"/>
    <cellStyle name="Comma 2 2 2 2 3 8 2" xfId="1761" xr:uid="{00000000-0005-0000-0000-0000DF060000}"/>
    <cellStyle name="Comma 2 2 2 2 3 8 2 2" xfId="22732" xr:uid="{FB99793A-F558-491E-9C15-78CEF23B055A}"/>
    <cellStyle name="Comma 2 2 2 2 3 8 3" xfId="1762" xr:uid="{00000000-0005-0000-0000-0000E0060000}"/>
    <cellStyle name="Comma 2 2 2 2 3 8 3 2" xfId="22733" xr:uid="{7F12FD84-B3E7-4EC9-B983-F6D6A3EF8A3D}"/>
    <cellStyle name="Comma 2 2 2 2 3 8 4" xfId="1763" xr:uid="{00000000-0005-0000-0000-0000E1060000}"/>
    <cellStyle name="Comma 2 2 2 2 3 8 4 2" xfId="22734" xr:uid="{6D3DFF53-313B-42AF-95F7-B69414C9BCD4}"/>
    <cellStyle name="Comma 2 2 2 2 3 8 5" xfId="22731" xr:uid="{DB0E601D-2D99-4EA7-904E-037A60F244D7}"/>
    <cellStyle name="Comma 2 2 2 2 3 9" xfId="1764" xr:uid="{00000000-0005-0000-0000-0000E2060000}"/>
    <cellStyle name="Comma 2 2 2 2 3 9 2" xfId="22735" xr:uid="{4310B41C-76B8-40C0-A427-813643AD67DD}"/>
    <cellStyle name="Comma 2 2 2 2 4" xfId="1765" xr:uid="{00000000-0005-0000-0000-0000E3060000}"/>
    <cellStyle name="Comma 2 2 2 2 4 2" xfId="1766" xr:uid="{00000000-0005-0000-0000-0000E4060000}"/>
    <cellStyle name="Comma 2 2 2 2 4 2 2" xfId="22737" xr:uid="{BC3D28D1-ED09-4BB3-923A-9FD7031D10C7}"/>
    <cellStyle name="Comma 2 2 2 2 4 3" xfId="1767" xr:uid="{00000000-0005-0000-0000-0000E5060000}"/>
    <cellStyle name="Comma 2 2 2 2 4 3 2" xfId="1768" xr:uid="{00000000-0005-0000-0000-0000E6060000}"/>
    <cellStyle name="Comma 2 2 2 2 4 3 2 2" xfId="22739" xr:uid="{7CA4A8DF-9FAD-448E-9F3B-B5BF9680E21C}"/>
    <cellStyle name="Comma 2 2 2 2 4 3 3" xfId="1769" xr:uid="{00000000-0005-0000-0000-0000E7060000}"/>
    <cellStyle name="Comma 2 2 2 2 4 3 3 2" xfId="22740" xr:uid="{7A702E85-C4C1-44D8-9784-16E2955D3165}"/>
    <cellStyle name="Comma 2 2 2 2 4 3 4" xfId="1770" xr:uid="{00000000-0005-0000-0000-0000E8060000}"/>
    <cellStyle name="Comma 2 2 2 2 4 3 4 2" xfId="22741" xr:uid="{E8570359-1B15-4724-BFA9-FE33CA4E7263}"/>
    <cellStyle name="Comma 2 2 2 2 4 3 5" xfId="22738" xr:uid="{B59DB73B-C40D-4738-96CD-19AF65837653}"/>
    <cellStyle name="Comma 2 2 2 2 4 4" xfId="22736" xr:uid="{EBDA51E3-46F1-4432-AD76-A4FD7AAB3BD0}"/>
    <cellStyle name="Comma 2 2 2 2 5" xfId="1771" xr:uid="{00000000-0005-0000-0000-0000E9060000}"/>
    <cellStyle name="Comma 2 2 2 2 5 10" xfId="1772" xr:uid="{00000000-0005-0000-0000-0000EA060000}"/>
    <cellStyle name="Comma 2 2 2 2 5 10 2" xfId="22743" xr:uid="{33B674A6-F617-49C1-AC87-6BD9C92FF2FA}"/>
    <cellStyle name="Comma 2 2 2 2 5 11" xfId="1773" xr:uid="{00000000-0005-0000-0000-0000EB060000}"/>
    <cellStyle name="Comma 2 2 2 2 5 11 2" xfId="22744" xr:uid="{F9A74F88-7DAE-45A4-9F5F-1FFAE0B291B5}"/>
    <cellStyle name="Comma 2 2 2 2 5 12" xfId="22742" xr:uid="{34FFED55-3B7E-43F0-A1BC-50E2CD5C0A96}"/>
    <cellStyle name="Comma 2 2 2 2 5 2" xfId="1774" xr:uid="{00000000-0005-0000-0000-0000EC060000}"/>
    <cellStyle name="Comma 2 2 2 2 5 2 2" xfId="1775" xr:uid="{00000000-0005-0000-0000-0000ED060000}"/>
    <cellStyle name="Comma 2 2 2 2 5 2 2 2" xfId="1776" xr:uid="{00000000-0005-0000-0000-0000EE060000}"/>
    <cellStyle name="Comma 2 2 2 2 5 2 2 2 2" xfId="1777" xr:uid="{00000000-0005-0000-0000-0000EF060000}"/>
    <cellStyle name="Comma 2 2 2 2 5 2 2 2 2 2" xfId="1778" xr:uid="{00000000-0005-0000-0000-0000F0060000}"/>
    <cellStyle name="Comma 2 2 2 2 5 2 2 2 2 2 2" xfId="22749" xr:uid="{02D70417-E292-4076-B0EA-F4DDB4BB07DA}"/>
    <cellStyle name="Comma 2 2 2 2 5 2 2 2 2 3" xfId="1779" xr:uid="{00000000-0005-0000-0000-0000F1060000}"/>
    <cellStyle name="Comma 2 2 2 2 5 2 2 2 2 3 2" xfId="22750" xr:uid="{CC62DEF5-5DE4-4BBD-B971-B58B18937222}"/>
    <cellStyle name="Comma 2 2 2 2 5 2 2 2 2 4" xfId="1780" xr:uid="{00000000-0005-0000-0000-0000F2060000}"/>
    <cellStyle name="Comma 2 2 2 2 5 2 2 2 2 4 2" xfId="22751" xr:uid="{343BED64-AAC5-4B01-978C-88A31B8661D2}"/>
    <cellStyle name="Comma 2 2 2 2 5 2 2 2 2 5" xfId="22748" xr:uid="{716B17C8-270D-4238-AA1F-3DB0BBC1BCB3}"/>
    <cellStyle name="Comma 2 2 2 2 5 2 2 2 3" xfId="1781" xr:uid="{00000000-0005-0000-0000-0000F3060000}"/>
    <cellStyle name="Comma 2 2 2 2 5 2 2 2 3 2" xfId="22752" xr:uid="{EE5DDEF6-65A8-4A9F-A777-2A1FA8AA7AB5}"/>
    <cellStyle name="Comma 2 2 2 2 5 2 2 2 4" xfId="1782" xr:uid="{00000000-0005-0000-0000-0000F4060000}"/>
    <cellStyle name="Comma 2 2 2 2 5 2 2 2 4 2" xfId="22753" xr:uid="{82C8312C-E266-4FFA-9787-806D2AE25DD1}"/>
    <cellStyle name="Comma 2 2 2 2 5 2 2 2 5" xfId="1783" xr:uid="{00000000-0005-0000-0000-0000F5060000}"/>
    <cellStyle name="Comma 2 2 2 2 5 2 2 2 5 2" xfId="22754" xr:uid="{E49BDA95-DC7E-43F1-AD0A-D72B4929AADF}"/>
    <cellStyle name="Comma 2 2 2 2 5 2 2 2 6" xfId="22747" xr:uid="{7C7C369F-45C5-4CB9-B0C4-C20FC41F8096}"/>
    <cellStyle name="Comma 2 2 2 2 5 2 2 3" xfId="1784" xr:uid="{00000000-0005-0000-0000-0000F6060000}"/>
    <cellStyle name="Comma 2 2 2 2 5 2 2 3 2" xfId="1785" xr:uid="{00000000-0005-0000-0000-0000F7060000}"/>
    <cellStyle name="Comma 2 2 2 2 5 2 2 3 2 2" xfId="22756" xr:uid="{6B72396E-B6C4-4DB8-B880-4551FCDEB5E6}"/>
    <cellStyle name="Comma 2 2 2 2 5 2 2 3 3" xfId="1786" xr:uid="{00000000-0005-0000-0000-0000F8060000}"/>
    <cellStyle name="Comma 2 2 2 2 5 2 2 3 3 2" xfId="22757" xr:uid="{206B5F50-1886-454B-8376-4D7E9C176B5E}"/>
    <cellStyle name="Comma 2 2 2 2 5 2 2 3 4" xfId="1787" xr:uid="{00000000-0005-0000-0000-0000F9060000}"/>
    <cellStyle name="Comma 2 2 2 2 5 2 2 3 4 2" xfId="22758" xr:uid="{D34746C2-E530-47AC-A695-CC23BF7AEB89}"/>
    <cellStyle name="Comma 2 2 2 2 5 2 2 3 5" xfId="22755" xr:uid="{42727416-AB59-424E-98C4-FBD35E75D5D7}"/>
    <cellStyle name="Comma 2 2 2 2 5 2 2 4" xfId="1788" xr:uid="{00000000-0005-0000-0000-0000FA060000}"/>
    <cellStyle name="Comma 2 2 2 2 5 2 2 4 2" xfId="22759" xr:uid="{5C584FE8-02E8-4562-84A3-3155E5EBB5C4}"/>
    <cellStyle name="Comma 2 2 2 2 5 2 2 5" xfId="1789" xr:uid="{00000000-0005-0000-0000-0000FB060000}"/>
    <cellStyle name="Comma 2 2 2 2 5 2 2 5 2" xfId="22760" xr:uid="{1693ECC6-1CB6-40DC-952C-63E751256EB8}"/>
    <cellStyle name="Comma 2 2 2 2 5 2 2 6" xfId="1790" xr:uid="{00000000-0005-0000-0000-0000FC060000}"/>
    <cellStyle name="Comma 2 2 2 2 5 2 2 6 2" xfId="22761" xr:uid="{06D96755-63E0-4EFA-8F1A-49573272E452}"/>
    <cellStyle name="Comma 2 2 2 2 5 2 2 7" xfId="22746" xr:uid="{690E5C54-7D66-4F99-A568-EA3888E2D382}"/>
    <cellStyle name="Comma 2 2 2 2 5 2 3" xfId="1791" xr:uid="{00000000-0005-0000-0000-0000FD060000}"/>
    <cellStyle name="Comma 2 2 2 2 5 2 3 2" xfId="1792" xr:uid="{00000000-0005-0000-0000-0000FE060000}"/>
    <cellStyle name="Comma 2 2 2 2 5 2 3 2 2" xfId="1793" xr:uid="{00000000-0005-0000-0000-0000FF060000}"/>
    <cellStyle name="Comma 2 2 2 2 5 2 3 2 2 2" xfId="1794" xr:uid="{00000000-0005-0000-0000-000000070000}"/>
    <cellStyle name="Comma 2 2 2 2 5 2 3 2 2 2 2" xfId="22765" xr:uid="{A088D5F9-9024-4A38-BDDF-29746CFC7CF2}"/>
    <cellStyle name="Comma 2 2 2 2 5 2 3 2 2 3" xfId="1795" xr:uid="{00000000-0005-0000-0000-000001070000}"/>
    <cellStyle name="Comma 2 2 2 2 5 2 3 2 2 3 2" xfId="22766" xr:uid="{DB394DDC-D2AE-4B7F-AB82-0C2842C43D58}"/>
    <cellStyle name="Comma 2 2 2 2 5 2 3 2 2 4" xfId="1796" xr:uid="{00000000-0005-0000-0000-000002070000}"/>
    <cellStyle name="Comma 2 2 2 2 5 2 3 2 2 4 2" xfId="22767" xr:uid="{750950E6-ED1E-4CFA-AAC1-AE69B29DB620}"/>
    <cellStyle name="Comma 2 2 2 2 5 2 3 2 2 5" xfId="22764" xr:uid="{48854CC4-AC41-409F-8AB2-CBAD8C456982}"/>
    <cellStyle name="Comma 2 2 2 2 5 2 3 2 3" xfId="1797" xr:uid="{00000000-0005-0000-0000-000003070000}"/>
    <cellStyle name="Comma 2 2 2 2 5 2 3 2 3 2" xfId="22768" xr:uid="{E2386533-70E0-43B8-BCCE-7DA119EE7431}"/>
    <cellStyle name="Comma 2 2 2 2 5 2 3 2 4" xfId="1798" xr:uid="{00000000-0005-0000-0000-000004070000}"/>
    <cellStyle name="Comma 2 2 2 2 5 2 3 2 4 2" xfId="22769" xr:uid="{2B77FF55-4884-4FED-B5DD-56750B95F683}"/>
    <cellStyle name="Comma 2 2 2 2 5 2 3 2 5" xfId="1799" xr:uid="{00000000-0005-0000-0000-000005070000}"/>
    <cellStyle name="Comma 2 2 2 2 5 2 3 2 5 2" xfId="22770" xr:uid="{E75E042F-BBDE-4A64-A069-9B3B6D57FF13}"/>
    <cellStyle name="Comma 2 2 2 2 5 2 3 2 6" xfId="22763" xr:uid="{AC94CF35-F48D-42B3-8C3E-5715D7B8DBAC}"/>
    <cellStyle name="Comma 2 2 2 2 5 2 3 3" xfId="1800" xr:uid="{00000000-0005-0000-0000-000006070000}"/>
    <cellStyle name="Comma 2 2 2 2 5 2 3 3 2" xfId="1801" xr:uid="{00000000-0005-0000-0000-000007070000}"/>
    <cellStyle name="Comma 2 2 2 2 5 2 3 3 2 2" xfId="22772" xr:uid="{4AD7200B-C377-4EB0-90D4-1DF6D0EB4335}"/>
    <cellStyle name="Comma 2 2 2 2 5 2 3 3 3" xfId="1802" xr:uid="{00000000-0005-0000-0000-000008070000}"/>
    <cellStyle name="Comma 2 2 2 2 5 2 3 3 3 2" xfId="22773" xr:uid="{1FF43A9F-5189-4823-ADA7-941935A6D1E0}"/>
    <cellStyle name="Comma 2 2 2 2 5 2 3 3 4" xfId="1803" xr:uid="{00000000-0005-0000-0000-000009070000}"/>
    <cellStyle name="Comma 2 2 2 2 5 2 3 3 4 2" xfId="22774" xr:uid="{4F1BD73E-0E33-493C-A702-B5E68F55E4C3}"/>
    <cellStyle name="Comma 2 2 2 2 5 2 3 3 5" xfId="22771" xr:uid="{3D093147-8B02-494C-8DD2-DB56EA3AEEFE}"/>
    <cellStyle name="Comma 2 2 2 2 5 2 3 4" xfId="1804" xr:uid="{00000000-0005-0000-0000-00000A070000}"/>
    <cellStyle name="Comma 2 2 2 2 5 2 3 4 2" xfId="22775" xr:uid="{0C57D61A-FD78-424D-8D49-BE41EABC47EE}"/>
    <cellStyle name="Comma 2 2 2 2 5 2 3 5" xfId="1805" xr:uid="{00000000-0005-0000-0000-00000B070000}"/>
    <cellStyle name="Comma 2 2 2 2 5 2 3 5 2" xfId="22776" xr:uid="{26EBDC2E-DB97-476E-92CB-2C4D4FBE1A01}"/>
    <cellStyle name="Comma 2 2 2 2 5 2 3 6" xfId="1806" xr:uid="{00000000-0005-0000-0000-00000C070000}"/>
    <cellStyle name="Comma 2 2 2 2 5 2 3 6 2" xfId="22777" xr:uid="{84F27506-3E06-4816-85F8-F6BCEA085018}"/>
    <cellStyle name="Comma 2 2 2 2 5 2 3 7" xfId="22762" xr:uid="{F48B580B-AB44-4A43-8F13-CD688027DA65}"/>
    <cellStyle name="Comma 2 2 2 2 5 2 4" xfId="1807" xr:uid="{00000000-0005-0000-0000-00000D070000}"/>
    <cellStyle name="Comma 2 2 2 2 5 2 4 2" xfId="1808" xr:uid="{00000000-0005-0000-0000-00000E070000}"/>
    <cellStyle name="Comma 2 2 2 2 5 2 4 2 2" xfId="1809" xr:uid="{00000000-0005-0000-0000-00000F070000}"/>
    <cellStyle name="Comma 2 2 2 2 5 2 4 2 2 2" xfId="22780" xr:uid="{BEEA6018-7993-49D0-A33C-36086D09F678}"/>
    <cellStyle name="Comma 2 2 2 2 5 2 4 2 3" xfId="1810" xr:uid="{00000000-0005-0000-0000-000010070000}"/>
    <cellStyle name="Comma 2 2 2 2 5 2 4 2 3 2" xfId="22781" xr:uid="{0F37FD30-A661-4BE2-BAD3-AF0C08F82000}"/>
    <cellStyle name="Comma 2 2 2 2 5 2 4 2 4" xfId="1811" xr:uid="{00000000-0005-0000-0000-000011070000}"/>
    <cellStyle name="Comma 2 2 2 2 5 2 4 2 4 2" xfId="22782" xr:uid="{139470F5-780D-4CCB-B9D0-85D294E26FD9}"/>
    <cellStyle name="Comma 2 2 2 2 5 2 4 2 5" xfId="22779" xr:uid="{F3ACAE30-A4A1-458A-82E0-7FFAB01F013C}"/>
    <cellStyle name="Comma 2 2 2 2 5 2 4 3" xfId="1812" xr:uid="{00000000-0005-0000-0000-000012070000}"/>
    <cellStyle name="Comma 2 2 2 2 5 2 4 3 2" xfId="22783" xr:uid="{0ABA5345-465C-4758-8BB3-B4813A8A78F7}"/>
    <cellStyle name="Comma 2 2 2 2 5 2 4 4" xfId="1813" xr:uid="{00000000-0005-0000-0000-000013070000}"/>
    <cellStyle name="Comma 2 2 2 2 5 2 4 4 2" xfId="22784" xr:uid="{DB821818-9A43-4B4B-A62A-638077BBDF71}"/>
    <cellStyle name="Comma 2 2 2 2 5 2 4 5" xfId="1814" xr:uid="{00000000-0005-0000-0000-000014070000}"/>
    <cellStyle name="Comma 2 2 2 2 5 2 4 5 2" xfId="22785" xr:uid="{2FF3330C-2900-45AF-B480-EA67F947A8ED}"/>
    <cellStyle name="Comma 2 2 2 2 5 2 4 6" xfId="22778" xr:uid="{CAB2A81B-C69C-48C6-94CA-CA65EA89D238}"/>
    <cellStyle name="Comma 2 2 2 2 5 2 5" xfId="1815" xr:uid="{00000000-0005-0000-0000-000015070000}"/>
    <cellStyle name="Comma 2 2 2 2 5 2 5 2" xfId="1816" xr:uid="{00000000-0005-0000-0000-000016070000}"/>
    <cellStyle name="Comma 2 2 2 2 5 2 5 2 2" xfId="22787" xr:uid="{23DD9B9A-B5B1-4CF6-B4B9-5346CB218D21}"/>
    <cellStyle name="Comma 2 2 2 2 5 2 5 3" xfId="1817" xr:uid="{00000000-0005-0000-0000-000017070000}"/>
    <cellStyle name="Comma 2 2 2 2 5 2 5 3 2" xfId="22788" xr:uid="{6B067936-9D42-4180-89EB-D01CBC05B6D2}"/>
    <cellStyle name="Comma 2 2 2 2 5 2 5 4" xfId="1818" xr:uid="{00000000-0005-0000-0000-000018070000}"/>
    <cellStyle name="Comma 2 2 2 2 5 2 5 4 2" xfId="22789" xr:uid="{33BE3245-1488-4870-8644-3922C475D8D5}"/>
    <cellStyle name="Comma 2 2 2 2 5 2 5 5" xfId="22786" xr:uid="{A19ED1D2-003F-4E6A-B83A-7E2F252938A4}"/>
    <cellStyle name="Comma 2 2 2 2 5 2 6" xfId="1819" xr:uid="{00000000-0005-0000-0000-000019070000}"/>
    <cellStyle name="Comma 2 2 2 2 5 2 6 2" xfId="22790" xr:uid="{E799FFE7-CB17-40D0-860D-832730D0A3A7}"/>
    <cellStyle name="Comma 2 2 2 2 5 2 7" xfId="1820" xr:uid="{00000000-0005-0000-0000-00001A070000}"/>
    <cellStyle name="Comma 2 2 2 2 5 2 7 2" xfId="22791" xr:uid="{53233A53-AB9B-49CE-93C7-922A0DCDE7D8}"/>
    <cellStyle name="Comma 2 2 2 2 5 2 8" xfId="1821" xr:uid="{00000000-0005-0000-0000-00001B070000}"/>
    <cellStyle name="Comma 2 2 2 2 5 2 8 2" xfId="22792" xr:uid="{251A803F-25F2-49FC-B07C-3E61312B81E7}"/>
    <cellStyle name="Comma 2 2 2 2 5 2 9" xfId="22745" xr:uid="{7DC08191-4C3B-418A-9A3E-BA12994538EC}"/>
    <cellStyle name="Comma 2 2 2 2 5 3" xfId="1822" xr:uid="{00000000-0005-0000-0000-00001C070000}"/>
    <cellStyle name="Comma 2 2 2 2 5 3 2" xfId="1823" xr:uid="{00000000-0005-0000-0000-00001D070000}"/>
    <cellStyle name="Comma 2 2 2 2 5 3 2 2" xfId="1824" xr:uid="{00000000-0005-0000-0000-00001E070000}"/>
    <cellStyle name="Comma 2 2 2 2 5 3 2 2 2" xfId="1825" xr:uid="{00000000-0005-0000-0000-00001F070000}"/>
    <cellStyle name="Comma 2 2 2 2 5 3 2 2 2 2" xfId="22796" xr:uid="{F214D488-2645-499F-8854-D6F7942DD425}"/>
    <cellStyle name="Comma 2 2 2 2 5 3 2 2 3" xfId="1826" xr:uid="{00000000-0005-0000-0000-000020070000}"/>
    <cellStyle name="Comma 2 2 2 2 5 3 2 2 3 2" xfId="22797" xr:uid="{060C9CF4-61A3-482B-A6CC-BF1C2ECC7C67}"/>
    <cellStyle name="Comma 2 2 2 2 5 3 2 2 4" xfId="1827" xr:uid="{00000000-0005-0000-0000-000021070000}"/>
    <cellStyle name="Comma 2 2 2 2 5 3 2 2 4 2" xfId="22798" xr:uid="{BB5A6182-2DF3-45EA-AD55-5D48B6D6911A}"/>
    <cellStyle name="Comma 2 2 2 2 5 3 2 2 5" xfId="22795" xr:uid="{78D9578F-B7B6-4004-AF11-3A9326C3FA6D}"/>
    <cellStyle name="Comma 2 2 2 2 5 3 2 3" xfId="1828" xr:uid="{00000000-0005-0000-0000-000022070000}"/>
    <cellStyle name="Comma 2 2 2 2 5 3 2 3 2" xfId="22799" xr:uid="{83A4DE3E-1C04-4968-A181-F22103626C91}"/>
    <cellStyle name="Comma 2 2 2 2 5 3 2 4" xfId="1829" xr:uid="{00000000-0005-0000-0000-000023070000}"/>
    <cellStyle name="Comma 2 2 2 2 5 3 2 4 2" xfId="22800" xr:uid="{C4FA4DCC-19A6-4D5E-B5E7-A949B55B2FD9}"/>
    <cellStyle name="Comma 2 2 2 2 5 3 2 5" xfId="1830" xr:uid="{00000000-0005-0000-0000-000024070000}"/>
    <cellStyle name="Comma 2 2 2 2 5 3 2 5 2" xfId="22801" xr:uid="{4201BC81-99E7-40D0-824F-52922B87D57F}"/>
    <cellStyle name="Comma 2 2 2 2 5 3 2 6" xfId="22794" xr:uid="{8908FF9B-77F1-41EF-98C0-20737637E8E9}"/>
    <cellStyle name="Comma 2 2 2 2 5 3 3" xfId="1831" xr:uid="{00000000-0005-0000-0000-000025070000}"/>
    <cellStyle name="Comma 2 2 2 2 5 3 3 2" xfId="1832" xr:uid="{00000000-0005-0000-0000-000026070000}"/>
    <cellStyle name="Comma 2 2 2 2 5 3 3 2 2" xfId="22803" xr:uid="{ED8ECAD4-19CA-4E8A-B061-9500823193F7}"/>
    <cellStyle name="Comma 2 2 2 2 5 3 3 3" xfId="1833" xr:uid="{00000000-0005-0000-0000-000027070000}"/>
    <cellStyle name="Comma 2 2 2 2 5 3 3 3 2" xfId="22804" xr:uid="{71E3473C-D727-4160-B06A-4538ADBB88BE}"/>
    <cellStyle name="Comma 2 2 2 2 5 3 3 4" xfId="1834" xr:uid="{00000000-0005-0000-0000-000028070000}"/>
    <cellStyle name="Comma 2 2 2 2 5 3 3 4 2" xfId="22805" xr:uid="{F84BDD52-7DFD-4E60-A32A-4809A78A3F3B}"/>
    <cellStyle name="Comma 2 2 2 2 5 3 3 5" xfId="22802" xr:uid="{974B6338-EF5D-4B9D-A2AB-9E20847FB354}"/>
    <cellStyle name="Comma 2 2 2 2 5 3 4" xfId="1835" xr:uid="{00000000-0005-0000-0000-000029070000}"/>
    <cellStyle name="Comma 2 2 2 2 5 3 4 2" xfId="22806" xr:uid="{B4F74557-454F-435C-B5E6-C0BB7B336FA3}"/>
    <cellStyle name="Comma 2 2 2 2 5 3 5" xfId="1836" xr:uid="{00000000-0005-0000-0000-00002A070000}"/>
    <cellStyle name="Comma 2 2 2 2 5 3 5 2" xfId="22807" xr:uid="{A64A79E4-68EC-4E53-A9AF-F56E1AE882D3}"/>
    <cellStyle name="Comma 2 2 2 2 5 3 6" xfId="1837" xr:uid="{00000000-0005-0000-0000-00002B070000}"/>
    <cellStyle name="Comma 2 2 2 2 5 3 6 2" xfId="22808" xr:uid="{A0BCA47A-6A93-463A-A14E-2434CB675AC2}"/>
    <cellStyle name="Comma 2 2 2 2 5 3 7" xfId="22793" xr:uid="{B1D0CD10-E8B7-44A7-A083-2EB0F62538FC}"/>
    <cellStyle name="Comma 2 2 2 2 5 4" xfId="1838" xr:uid="{00000000-0005-0000-0000-00002C070000}"/>
    <cellStyle name="Comma 2 2 2 2 5 4 2" xfId="1839" xr:uid="{00000000-0005-0000-0000-00002D070000}"/>
    <cellStyle name="Comma 2 2 2 2 5 4 2 2" xfId="1840" xr:uid="{00000000-0005-0000-0000-00002E070000}"/>
    <cellStyle name="Comma 2 2 2 2 5 4 2 2 2" xfId="1841" xr:uid="{00000000-0005-0000-0000-00002F070000}"/>
    <cellStyle name="Comma 2 2 2 2 5 4 2 2 2 2" xfId="22812" xr:uid="{C4493D1C-CCED-4A38-BFD4-E0040BED886A}"/>
    <cellStyle name="Comma 2 2 2 2 5 4 2 2 3" xfId="1842" xr:uid="{00000000-0005-0000-0000-000030070000}"/>
    <cellStyle name="Comma 2 2 2 2 5 4 2 2 3 2" xfId="22813" xr:uid="{85CEA523-A62C-4CF9-A797-57AAFE990AF6}"/>
    <cellStyle name="Comma 2 2 2 2 5 4 2 2 4" xfId="1843" xr:uid="{00000000-0005-0000-0000-000031070000}"/>
    <cellStyle name="Comma 2 2 2 2 5 4 2 2 4 2" xfId="22814" xr:uid="{330CCBE8-FAE0-4845-A0AA-32F9C8387C30}"/>
    <cellStyle name="Comma 2 2 2 2 5 4 2 2 5" xfId="22811" xr:uid="{FC574534-CE47-44EC-AF18-2B51EE1579C0}"/>
    <cellStyle name="Comma 2 2 2 2 5 4 2 3" xfId="1844" xr:uid="{00000000-0005-0000-0000-000032070000}"/>
    <cellStyle name="Comma 2 2 2 2 5 4 2 3 2" xfId="22815" xr:uid="{5180ED36-3C3F-41E7-8936-67E5C5937D55}"/>
    <cellStyle name="Comma 2 2 2 2 5 4 2 4" xfId="1845" xr:uid="{00000000-0005-0000-0000-000033070000}"/>
    <cellStyle name="Comma 2 2 2 2 5 4 2 4 2" xfId="22816" xr:uid="{59FADDF9-F339-4E5A-91DD-09AAC0EB8044}"/>
    <cellStyle name="Comma 2 2 2 2 5 4 2 5" xfId="1846" xr:uid="{00000000-0005-0000-0000-000034070000}"/>
    <cellStyle name="Comma 2 2 2 2 5 4 2 5 2" xfId="22817" xr:uid="{C8FA2699-4A19-47AA-9CB3-36E624500888}"/>
    <cellStyle name="Comma 2 2 2 2 5 4 2 6" xfId="22810" xr:uid="{22E003BC-4DE1-42FE-9562-C90B698F0C3A}"/>
    <cellStyle name="Comma 2 2 2 2 5 4 3" xfId="1847" xr:uid="{00000000-0005-0000-0000-000035070000}"/>
    <cellStyle name="Comma 2 2 2 2 5 4 3 2" xfId="1848" xr:uid="{00000000-0005-0000-0000-000036070000}"/>
    <cellStyle name="Comma 2 2 2 2 5 4 3 2 2" xfId="22819" xr:uid="{B89C8C0E-7366-479A-B405-047872D03682}"/>
    <cellStyle name="Comma 2 2 2 2 5 4 3 3" xfId="1849" xr:uid="{00000000-0005-0000-0000-000037070000}"/>
    <cellStyle name="Comma 2 2 2 2 5 4 3 3 2" xfId="22820" xr:uid="{8043218F-4245-4877-9A9F-9A7C1692A166}"/>
    <cellStyle name="Comma 2 2 2 2 5 4 3 4" xfId="1850" xr:uid="{00000000-0005-0000-0000-000038070000}"/>
    <cellStyle name="Comma 2 2 2 2 5 4 3 4 2" xfId="22821" xr:uid="{10DB1342-1F77-4CF1-B20D-2CE839A03E74}"/>
    <cellStyle name="Comma 2 2 2 2 5 4 3 5" xfId="22818" xr:uid="{191E9915-D90C-43E3-9FE3-073047D55D0E}"/>
    <cellStyle name="Comma 2 2 2 2 5 4 4" xfId="1851" xr:uid="{00000000-0005-0000-0000-000039070000}"/>
    <cellStyle name="Comma 2 2 2 2 5 4 4 2" xfId="22822" xr:uid="{FD33A46A-AB64-4D57-A799-52C17421839F}"/>
    <cellStyle name="Comma 2 2 2 2 5 4 5" xfId="1852" xr:uid="{00000000-0005-0000-0000-00003A070000}"/>
    <cellStyle name="Comma 2 2 2 2 5 4 5 2" xfId="22823" xr:uid="{1013E9CC-9C44-482E-900D-AD0D14C7679F}"/>
    <cellStyle name="Comma 2 2 2 2 5 4 6" xfId="1853" xr:uid="{00000000-0005-0000-0000-00003B070000}"/>
    <cellStyle name="Comma 2 2 2 2 5 4 6 2" xfId="22824" xr:uid="{53A49751-1B43-4BA8-AAAA-0EA81CCBFF8C}"/>
    <cellStyle name="Comma 2 2 2 2 5 4 7" xfId="22809" xr:uid="{80518644-A798-4DE0-99A1-93C761251EF1}"/>
    <cellStyle name="Comma 2 2 2 2 5 5" xfId="1854" xr:uid="{00000000-0005-0000-0000-00003C070000}"/>
    <cellStyle name="Comma 2 2 2 2 5 5 2" xfId="22825" xr:uid="{D6CE42EC-8F62-45F8-BC58-B2D228D2051A}"/>
    <cellStyle name="Comma 2 2 2 2 5 6" xfId="1855" xr:uid="{00000000-0005-0000-0000-00003D070000}"/>
    <cellStyle name="Comma 2 2 2 2 5 6 2" xfId="1856" xr:uid="{00000000-0005-0000-0000-00003E070000}"/>
    <cellStyle name="Comma 2 2 2 2 5 6 2 2" xfId="1857" xr:uid="{00000000-0005-0000-0000-00003F070000}"/>
    <cellStyle name="Comma 2 2 2 2 5 6 2 2 2" xfId="22828" xr:uid="{7C5BB9A9-1EF8-43BB-A520-135582A7BA24}"/>
    <cellStyle name="Comma 2 2 2 2 5 6 2 3" xfId="1858" xr:uid="{00000000-0005-0000-0000-000040070000}"/>
    <cellStyle name="Comma 2 2 2 2 5 6 2 3 2" xfId="22829" xr:uid="{E8BA3D03-44A7-4B23-98AA-FD351612DDE1}"/>
    <cellStyle name="Comma 2 2 2 2 5 6 2 4" xfId="1859" xr:uid="{00000000-0005-0000-0000-000041070000}"/>
    <cellStyle name="Comma 2 2 2 2 5 6 2 4 2" xfId="22830" xr:uid="{4BC35155-963D-4574-BE56-9DB1A02F154D}"/>
    <cellStyle name="Comma 2 2 2 2 5 6 2 5" xfId="22827" xr:uid="{53B28B1D-68F6-4913-8792-4AEFFD9BDEA7}"/>
    <cellStyle name="Comma 2 2 2 2 5 6 3" xfId="1860" xr:uid="{00000000-0005-0000-0000-000042070000}"/>
    <cellStyle name="Comma 2 2 2 2 5 6 3 2" xfId="22831" xr:uid="{53E8FBDD-4D8C-42B2-9657-6C560436BFA8}"/>
    <cellStyle name="Comma 2 2 2 2 5 6 4" xfId="1861" xr:uid="{00000000-0005-0000-0000-000043070000}"/>
    <cellStyle name="Comma 2 2 2 2 5 6 4 2" xfId="22832" xr:uid="{4C71F722-A082-4F58-B3A0-710C78BBCA7B}"/>
    <cellStyle name="Comma 2 2 2 2 5 6 5" xfId="1862" xr:uid="{00000000-0005-0000-0000-000044070000}"/>
    <cellStyle name="Comma 2 2 2 2 5 6 5 2" xfId="22833" xr:uid="{AC77F6D1-D473-4D85-BFE6-C4A0FADB212E}"/>
    <cellStyle name="Comma 2 2 2 2 5 6 6" xfId="22826" xr:uid="{8E2B753B-152E-4C92-A98E-FAA12179C870}"/>
    <cellStyle name="Comma 2 2 2 2 5 7" xfId="1863" xr:uid="{00000000-0005-0000-0000-000045070000}"/>
    <cellStyle name="Comma 2 2 2 2 5 7 2" xfId="1864" xr:uid="{00000000-0005-0000-0000-000046070000}"/>
    <cellStyle name="Comma 2 2 2 2 5 7 2 2" xfId="22835" xr:uid="{E02C6666-2247-4C83-B1B6-19DF36C0FB21}"/>
    <cellStyle name="Comma 2 2 2 2 5 7 3" xfId="1865" xr:uid="{00000000-0005-0000-0000-000047070000}"/>
    <cellStyle name="Comma 2 2 2 2 5 7 3 2" xfId="22836" xr:uid="{4E46EF26-9F50-4BBA-8DA2-6257E96E08EE}"/>
    <cellStyle name="Comma 2 2 2 2 5 7 4" xfId="1866" xr:uid="{00000000-0005-0000-0000-000048070000}"/>
    <cellStyle name="Comma 2 2 2 2 5 7 4 2" xfId="22837" xr:uid="{0F8D8ACD-FC5B-47AA-B70D-E27E263C6911}"/>
    <cellStyle name="Comma 2 2 2 2 5 7 5" xfId="22834" xr:uid="{C8D08A11-30A0-4299-8CAC-ACF0F40EFFB0}"/>
    <cellStyle name="Comma 2 2 2 2 5 8" xfId="1867" xr:uid="{00000000-0005-0000-0000-000049070000}"/>
    <cellStyle name="Comma 2 2 2 2 5 8 2" xfId="1868" xr:uid="{00000000-0005-0000-0000-00004A070000}"/>
    <cellStyle name="Comma 2 2 2 2 5 8 2 2" xfId="22839" xr:uid="{D165C7D2-2D20-4FB6-BCDA-73633CE16C1C}"/>
    <cellStyle name="Comma 2 2 2 2 5 8 3" xfId="1869" xr:uid="{00000000-0005-0000-0000-00004B070000}"/>
    <cellStyle name="Comma 2 2 2 2 5 8 3 2" xfId="22840" xr:uid="{F6C69263-2773-4717-A36B-B966C490EC06}"/>
    <cellStyle name="Comma 2 2 2 2 5 8 4" xfId="1870" xr:uid="{00000000-0005-0000-0000-00004C070000}"/>
    <cellStyle name="Comma 2 2 2 2 5 8 4 2" xfId="22841" xr:uid="{98F2C4F3-8BE8-441E-BEC7-E1D27D5D6BB6}"/>
    <cellStyle name="Comma 2 2 2 2 5 8 5" xfId="22838" xr:uid="{A1E8F8FD-1C60-44CC-8D90-4003F65503AD}"/>
    <cellStyle name="Comma 2 2 2 2 5 9" xfId="1871" xr:uid="{00000000-0005-0000-0000-00004D070000}"/>
    <cellStyle name="Comma 2 2 2 2 5 9 2" xfId="22842" xr:uid="{A16991E0-FC00-4109-8857-0C49B0616BFD}"/>
    <cellStyle name="Comma 2 2 2 2 6" xfId="1872" xr:uid="{00000000-0005-0000-0000-00004E070000}"/>
    <cellStyle name="Comma 2 2 2 2 6 10" xfId="1873" xr:uid="{00000000-0005-0000-0000-00004F070000}"/>
    <cellStyle name="Comma 2 2 2 2 6 10 2" xfId="22844" xr:uid="{04A67451-54F1-4902-995A-696C1F69876B}"/>
    <cellStyle name="Comma 2 2 2 2 6 11" xfId="22843" xr:uid="{57B37B4D-785C-4DE2-A97B-548FD0971831}"/>
    <cellStyle name="Comma 2 2 2 2 6 2" xfId="1874" xr:uid="{00000000-0005-0000-0000-000050070000}"/>
    <cellStyle name="Comma 2 2 2 2 6 2 2" xfId="1875" xr:uid="{00000000-0005-0000-0000-000051070000}"/>
    <cellStyle name="Comma 2 2 2 2 6 2 2 2" xfId="1876" xr:uid="{00000000-0005-0000-0000-000052070000}"/>
    <cellStyle name="Comma 2 2 2 2 6 2 2 2 2" xfId="1877" xr:uid="{00000000-0005-0000-0000-000053070000}"/>
    <cellStyle name="Comma 2 2 2 2 6 2 2 2 2 2" xfId="22848" xr:uid="{74AEE655-C173-441B-8A37-D45E9DDBF54E}"/>
    <cellStyle name="Comma 2 2 2 2 6 2 2 2 3" xfId="1878" xr:uid="{00000000-0005-0000-0000-000054070000}"/>
    <cellStyle name="Comma 2 2 2 2 6 2 2 2 3 2" xfId="22849" xr:uid="{92BDB930-A25A-4098-85E9-FF365641AD90}"/>
    <cellStyle name="Comma 2 2 2 2 6 2 2 2 4" xfId="1879" xr:uid="{00000000-0005-0000-0000-000055070000}"/>
    <cellStyle name="Comma 2 2 2 2 6 2 2 2 4 2" xfId="22850" xr:uid="{9F4782CB-C534-42D4-9C2E-74604D2BA24B}"/>
    <cellStyle name="Comma 2 2 2 2 6 2 2 2 5" xfId="22847" xr:uid="{496037B2-56C9-411F-B05E-C5EF43DAC9E5}"/>
    <cellStyle name="Comma 2 2 2 2 6 2 2 3" xfId="1880" xr:uid="{00000000-0005-0000-0000-000056070000}"/>
    <cellStyle name="Comma 2 2 2 2 6 2 2 3 2" xfId="22851" xr:uid="{51C29BBF-5C3B-49EC-9972-DB4315A5E8BF}"/>
    <cellStyle name="Comma 2 2 2 2 6 2 2 4" xfId="1881" xr:uid="{00000000-0005-0000-0000-000057070000}"/>
    <cellStyle name="Comma 2 2 2 2 6 2 2 4 2" xfId="22852" xr:uid="{FD20F048-2C71-4ADD-8CE0-5675C69830D7}"/>
    <cellStyle name="Comma 2 2 2 2 6 2 2 5" xfId="1882" xr:uid="{00000000-0005-0000-0000-000058070000}"/>
    <cellStyle name="Comma 2 2 2 2 6 2 2 5 2" xfId="22853" xr:uid="{90F9FE98-718B-4B7A-B651-9DAB343B1154}"/>
    <cellStyle name="Comma 2 2 2 2 6 2 2 6" xfId="22846" xr:uid="{A565C5AF-9C07-49E2-9484-0BF1AEF22A86}"/>
    <cellStyle name="Comma 2 2 2 2 6 2 3" xfId="1883" xr:uid="{00000000-0005-0000-0000-000059070000}"/>
    <cellStyle name="Comma 2 2 2 2 6 2 3 2" xfId="1884" xr:uid="{00000000-0005-0000-0000-00005A070000}"/>
    <cellStyle name="Comma 2 2 2 2 6 2 3 2 2" xfId="22855" xr:uid="{3530D51D-26C7-4AE0-B9C8-2632A7E5EBF2}"/>
    <cellStyle name="Comma 2 2 2 2 6 2 3 3" xfId="1885" xr:uid="{00000000-0005-0000-0000-00005B070000}"/>
    <cellStyle name="Comma 2 2 2 2 6 2 3 3 2" xfId="22856" xr:uid="{1E311B35-9543-412F-B4BA-1997034D0780}"/>
    <cellStyle name="Comma 2 2 2 2 6 2 3 4" xfId="1886" xr:uid="{00000000-0005-0000-0000-00005C070000}"/>
    <cellStyle name="Comma 2 2 2 2 6 2 3 4 2" xfId="22857" xr:uid="{579F9459-1B91-4ABD-9AD7-FA89EC2A265A}"/>
    <cellStyle name="Comma 2 2 2 2 6 2 3 5" xfId="22854" xr:uid="{308CED55-307B-493C-849C-76D97E10CE79}"/>
    <cellStyle name="Comma 2 2 2 2 6 2 4" xfId="1887" xr:uid="{00000000-0005-0000-0000-00005D070000}"/>
    <cellStyle name="Comma 2 2 2 2 6 2 4 2" xfId="22858" xr:uid="{45A5E5D5-564E-435D-A696-6CBC9276D506}"/>
    <cellStyle name="Comma 2 2 2 2 6 2 5" xfId="1888" xr:uid="{00000000-0005-0000-0000-00005E070000}"/>
    <cellStyle name="Comma 2 2 2 2 6 2 5 2" xfId="22859" xr:uid="{D4CAD7BF-D4D8-41D7-9BDB-FB7F60A403E5}"/>
    <cellStyle name="Comma 2 2 2 2 6 2 6" xfId="1889" xr:uid="{00000000-0005-0000-0000-00005F070000}"/>
    <cellStyle name="Comma 2 2 2 2 6 2 6 2" xfId="22860" xr:uid="{5B15F312-33F2-44CA-83EA-133DE38E439C}"/>
    <cellStyle name="Comma 2 2 2 2 6 2 7" xfId="22845" xr:uid="{68F17B84-ED08-4F8A-82C8-AD55DB926515}"/>
    <cellStyle name="Comma 2 2 2 2 6 3" xfId="1890" xr:uid="{00000000-0005-0000-0000-000060070000}"/>
    <cellStyle name="Comma 2 2 2 2 6 3 2" xfId="1891" xr:uid="{00000000-0005-0000-0000-000061070000}"/>
    <cellStyle name="Comma 2 2 2 2 6 3 2 2" xfId="1892" xr:uid="{00000000-0005-0000-0000-000062070000}"/>
    <cellStyle name="Comma 2 2 2 2 6 3 2 2 2" xfId="1893" xr:uid="{00000000-0005-0000-0000-000063070000}"/>
    <cellStyle name="Comma 2 2 2 2 6 3 2 2 2 2" xfId="22864" xr:uid="{EB9E0615-1AB6-4D82-B281-164F9D411CDF}"/>
    <cellStyle name="Comma 2 2 2 2 6 3 2 2 3" xfId="1894" xr:uid="{00000000-0005-0000-0000-000064070000}"/>
    <cellStyle name="Comma 2 2 2 2 6 3 2 2 3 2" xfId="22865" xr:uid="{229413AA-82BC-46DC-8198-302CB9668301}"/>
    <cellStyle name="Comma 2 2 2 2 6 3 2 2 4" xfId="1895" xr:uid="{00000000-0005-0000-0000-000065070000}"/>
    <cellStyle name="Comma 2 2 2 2 6 3 2 2 4 2" xfId="22866" xr:uid="{B877889F-B39C-4554-B550-B2DC471DA324}"/>
    <cellStyle name="Comma 2 2 2 2 6 3 2 2 5" xfId="22863" xr:uid="{29F1B5D5-3B4A-4CD0-9A3A-6F39E15A8DDD}"/>
    <cellStyle name="Comma 2 2 2 2 6 3 2 3" xfId="1896" xr:uid="{00000000-0005-0000-0000-000066070000}"/>
    <cellStyle name="Comma 2 2 2 2 6 3 2 3 2" xfId="22867" xr:uid="{21D78DEB-44A7-494A-8B1B-1C1487AA2959}"/>
    <cellStyle name="Comma 2 2 2 2 6 3 2 4" xfId="1897" xr:uid="{00000000-0005-0000-0000-000067070000}"/>
    <cellStyle name="Comma 2 2 2 2 6 3 2 4 2" xfId="22868" xr:uid="{25317F0C-E157-4F18-B8D5-33E72511D22A}"/>
    <cellStyle name="Comma 2 2 2 2 6 3 2 5" xfId="1898" xr:uid="{00000000-0005-0000-0000-000068070000}"/>
    <cellStyle name="Comma 2 2 2 2 6 3 2 5 2" xfId="22869" xr:uid="{654FE73E-ECC8-4C12-8990-CA610320C2C7}"/>
    <cellStyle name="Comma 2 2 2 2 6 3 2 6" xfId="22862" xr:uid="{C8224F94-8ADE-4B1E-8D9D-EAACBCE1DC29}"/>
    <cellStyle name="Comma 2 2 2 2 6 3 3" xfId="1899" xr:uid="{00000000-0005-0000-0000-000069070000}"/>
    <cellStyle name="Comma 2 2 2 2 6 3 3 2" xfId="1900" xr:uid="{00000000-0005-0000-0000-00006A070000}"/>
    <cellStyle name="Comma 2 2 2 2 6 3 3 2 2" xfId="22871" xr:uid="{CBAF71F7-1C7D-44C0-A171-0F5401EF6892}"/>
    <cellStyle name="Comma 2 2 2 2 6 3 3 3" xfId="1901" xr:uid="{00000000-0005-0000-0000-00006B070000}"/>
    <cellStyle name="Comma 2 2 2 2 6 3 3 3 2" xfId="22872" xr:uid="{6294926A-C84A-4BFC-BECA-74F14D90EC24}"/>
    <cellStyle name="Comma 2 2 2 2 6 3 3 4" xfId="1902" xr:uid="{00000000-0005-0000-0000-00006C070000}"/>
    <cellStyle name="Comma 2 2 2 2 6 3 3 4 2" xfId="22873" xr:uid="{9F8020A0-839B-4372-868A-41804DDC4676}"/>
    <cellStyle name="Comma 2 2 2 2 6 3 3 5" xfId="22870" xr:uid="{3BDBC6C1-DEB4-42E7-A0D5-7CBB1632DFB0}"/>
    <cellStyle name="Comma 2 2 2 2 6 3 4" xfId="1903" xr:uid="{00000000-0005-0000-0000-00006D070000}"/>
    <cellStyle name="Comma 2 2 2 2 6 3 4 2" xfId="22874" xr:uid="{0C237F2C-78B0-4259-9301-776ED86013EE}"/>
    <cellStyle name="Comma 2 2 2 2 6 3 5" xfId="1904" xr:uid="{00000000-0005-0000-0000-00006E070000}"/>
    <cellStyle name="Comma 2 2 2 2 6 3 5 2" xfId="22875" xr:uid="{E601175C-C5F9-477E-AB0B-19071F24FC93}"/>
    <cellStyle name="Comma 2 2 2 2 6 3 6" xfId="1905" xr:uid="{00000000-0005-0000-0000-00006F070000}"/>
    <cellStyle name="Comma 2 2 2 2 6 3 6 2" xfId="22876" xr:uid="{108373A6-41F7-41F6-AF85-BC7750E7AFC3}"/>
    <cellStyle name="Comma 2 2 2 2 6 3 7" xfId="22861" xr:uid="{3A711A6F-14EF-4EC8-A39A-3162398BBEA2}"/>
    <cellStyle name="Comma 2 2 2 2 6 4" xfId="1906" xr:uid="{00000000-0005-0000-0000-000070070000}"/>
    <cellStyle name="Comma 2 2 2 2 6 4 2" xfId="22877" xr:uid="{BC63E6BA-3730-4E24-9D47-F7EF1EF5C18B}"/>
    <cellStyle name="Comma 2 2 2 2 6 5" xfId="1907" xr:uid="{00000000-0005-0000-0000-000071070000}"/>
    <cellStyle name="Comma 2 2 2 2 6 5 2" xfId="1908" xr:uid="{00000000-0005-0000-0000-000072070000}"/>
    <cellStyle name="Comma 2 2 2 2 6 5 2 2" xfId="1909" xr:uid="{00000000-0005-0000-0000-000073070000}"/>
    <cellStyle name="Comma 2 2 2 2 6 5 2 2 2" xfId="22880" xr:uid="{4BE74EF5-871F-4EA9-8889-67D558A565D8}"/>
    <cellStyle name="Comma 2 2 2 2 6 5 2 3" xfId="1910" xr:uid="{00000000-0005-0000-0000-000074070000}"/>
    <cellStyle name="Comma 2 2 2 2 6 5 2 3 2" xfId="22881" xr:uid="{958B60FB-A0F9-4AE4-8949-495BF56D4829}"/>
    <cellStyle name="Comma 2 2 2 2 6 5 2 4" xfId="1911" xr:uid="{00000000-0005-0000-0000-000075070000}"/>
    <cellStyle name="Comma 2 2 2 2 6 5 2 4 2" xfId="22882" xr:uid="{A411EAB0-98EB-4496-B106-F3AF6C8A26BA}"/>
    <cellStyle name="Comma 2 2 2 2 6 5 2 5" xfId="22879" xr:uid="{ABF1D90D-0456-4244-890C-40FBD6EA27F6}"/>
    <cellStyle name="Comma 2 2 2 2 6 5 3" xfId="1912" xr:uid="{00000000-0005-0000-0000-000076070000}"/>
    <cellStyle name="Comma 2 2 2 2 6 5 3 2" xfId="22883" xr:uid="{B53C3441-6CB5-48A0-8531-2D4AA356E9B3}"/>
    <cellStyle name="Comma 2 2 2 2 6 5 4" xfId="1913" xr:uid="{00000000-0005-0000-0000-000077070000}"/>
    <cellStyle name="Comma 2 2 2 2 6 5 4 2" xfId="22884" xr:uid="{32C8763B-FFBD-4B37-BEB6-5BCFB5F9CA90}"/>
    <cellStyle name="Comma 2 2 2 2 6 5 5" xfId="1914" xr:uid="{00000000-0005-0000-0000-000078070000}"/>
    <cellStyle name="Comma 2 2 2 2 6 5 5 2" xfId="22885" xr:uid="{7D24FAD8-E4D4-4F5F-A4A1-C88D922BA488}"/>
    <cellStyle name="Comma 2 2 2 2 6 5 6" xfId="22878" xr:uid="{B2BBAD51-BA67-4B0A-913D-D84AAAD1E33E}"/>
    <cellStyle name="Comma 2 2 2 2 6 6" xfId="1915" xr:uid="{00000000-0005-0000-0000-000079070000}"/>
    <cellStyle name="Comma 2 2 2 2 6 6 2" xfId="1916" xr:uid="{00000000-0005-0000-0000-00007A070000}"/>
    <cellStyle name="Comma 2 2 2 2 6 6 2 2" xfId="22887" xr:uid="{8959654C-189B-4D5C-B2BC-9B58AAD1258A}"/>
    <cellStyle name="Comma 2 2 2 2 6 6 3" xfId="1917" xr:uid="{00000000-0005-0000-0000-00007B070000}"/>
    <cellStyle name="Comma 2 2 2 2 6 6 3 2" xfId="22888" xr:uid="{C7FE8661-9A9A-4824-B29C-5E52127A9492}"/>
    <cellStyle name="Comma 2 2 2 2 6 6 4" xfId="1918" xr:uid="{00000000-0005-0000-0000-00007C070000}"/>
    <cellStyle name="Comma 2 2 2 2 6 6 4 2" xfId="22889" xr:uid="{16CCE78E-0AD9-4AD9-BCA5-F7BD8E1BC264}"/>
    <cellStyle name="Comma 2 2 2 2 6 6 5" xfId="22886" xr:uid="{09449B56-AF1E-4CDC-BCBD-929BE1458788}"/>
    <cellStyle name="Comma 2 2 2 2 6 7" xfId="1919" xr:uid="{00000000-0005-0000-0000-00007D070000}"/>
    <cellStyle name="Comma 2 2 2 2 6 7 2" xfId="1920" xr:uid="{00000000-0005-0000-0000-00007E070000}"/>
    <cellStyle name="Comma 2 2 2 2 6 7 2 2" xfId="22891" xr:uid="{724C13C2-9734-45E5-B856-9C04C0212806}"/>
    <cellStyle name="Comma 2 2 2 2 6 7 3" xfId="1921" xr:uid="{00000000-0005-0000-0000-00007F070000}"/>
    <cellStyle name="Comma 2 2 2 2 6 7 3 2" xfId="22892" xr:uid="{3258E8B4-8B0E-4433-89B7-51EB33280C49}"/>
    <cellStyle name="Comma 2 2 2 2 6 7 4" xfId="1922" xr:uid="{00000000-0005-0000-0000-000080070000}"/>
    <cellStyle name="Comma 2 2 2 2 6 7 4 2" xfId="22893" xr:uid="{3A6F13FE-D32E-4BD3-89C9-29347DE2E1A8}"/>
    <cellStyle name="Comma 2 2 2 2 6 7 5" xfId="22890" xr:uid="{3D2BDFB1-AC32-436E-9CAB-070925F38506}"/>
    <cellStyle name="Comma 2 2 2 2 6 8" xfId="1923" xr:uid="{00000000-0005-0000-0000-000081070000}"/>
    <cellStyle name="Comma 2 2 2 2 6 8 2" xfId="22894" xr:uid="{66247C6E-275D-43CF-8EEC-442139D53A0D}"/>
    <cellStyle name="Comma 2 2 2 2 6 9" xfId="1924" xr:uid="{00000000-0005-0000-0000-000082070000}"/>
    <cellStyle name="Comma 2 2 2 2 6 9 2" xfId="22895" xr:uid="{E2F42A30-CB8C-43C4-BAA0-45F9976B3DA8}"/>
    <cellStyle name="Comma 2 2 2 2 7" xfId="1925" xr:uid="{00000000-0005-0000-0000-000083070000}"/>
    <cellStyle name="Comma 2 2 2 2 7 10" xfId="1926" xr:uid="{00000000-0005-0000-0000-000084070000}"/>
    <cellStyle name="Comma 2 2 2 2 7 10 2" xfId="22897" xr:uid="{C225BBC7-1AC0-4D0A-8CD8-B41030D0128B}"/>
    <cellStyle name="Comma 2 2 2 2 7 11" xfId="22896" xr:uid="{AD1A1785-E19F-4BF8-901D-11BB40040DAA}"/>
    <cellStyle name="Comma 2 2 2 2 7 2" xfId="1927" xr:uid="{00000000-0005-0000-0000-000085070000}"/>
    <cellStyle name="Comma 2 2 2 2 7 2 2" xfId="1928" xr:uid="{00000000-0005-0000-0000-000086070000}"/>
    <cellStyle name="Comma 2 2 2 2 7 2 2 2" xfId="1929" xr:uid="{00000000-0005-0000-0000-000087070000}"/>
    <cellStyle name="Comma 2 2 2 2 7 2 2 2 2" xfId="1930" xr:uid="{00000000-0005-0000-0000-000088070000}"/>
    <cellStyle name="Comma 2 2 2 2 7 2 2 2 2 2" xfId="22901" xr:uid="{EEB450EF-2E89-4CF4-BFD4-4B469D19A339}"/>
    <cellStyle name="Comma 2 2 2 2 7 2 2 2 3" xfId="1931" xr:uid="{00000000-0005-0000-0000-000089070000}"/>
    <cellStyle name="Comma 2 2 2 2 7 2 2 2 3 2" xfId="22902" xr:uid="{37480D19-A049-4CDC-94C9-5556C730BDAB}"/>
    <cellStyle name="Comma 2 2 2 2 7 2 2 2 4" xfId="1932" xr:uid="{00000000-0005-0000-0000-00008A070000}"/>
    <cellStyle name="Comma 2 2 2 2 7 2 2 2 4 2" xfId="22903" xr:uid="{36D91778-FD6E-4275-954D-998187C1DDA7}"/>
    <cellStyle name="Comma 2 2 2 2 7 2 2 2 5" xfId="22900" xr:uid="{B7757722-BA4C-43B3-B284-F16DD6225E37}"/>
    <cellStyle name="Comma 2 2 2 2 7 2 2 3" xfId="1933" xr:uid="{00000000-0005-0000-0000-00008B070000}"/>
    <cellStyle name="Comma 2 2 2 2 7 2 2 3 2" xfId="22904" xr:uid="{F3AE8A9E-8886-4923-A907-694B1B2FDF40}"/>
    <cellStyle name="Comma 2 2 2 2 7 2 2 4" xfId="1934" xr:uid="{00000000-0005-0000-0000-00008C070000}"/>
    <cellStyle name="Comma 2 2 2 2 7 2 2 4 2" xfId="22905" xr:uid="{57E2FC78-31D0-416A-B09B-559F516644B5}"/>
    <cellStyle name="Comma 2 2 2 2 7 2 2 5" xfId="1935" xr:uid="{00000000-0005-0000-0000-00008D070000}"/>
    <cellStyle name="Comma 2 2 2 2 7 2 2 5 2" xfId="22906" xr:uid="{EBDBA05D-BC2B-4529-BA87-10AC34643EA7}"/>
    <cellStyle name="Comma 2 2 2 2 7 2 2 6" xfId="22899" xr:uid="{F2D46743-44B2-4D9B-89DC-6937AC06A300}"/>
    <cellStyle name="Comma 2 2 2 2 7 2 3" xfId="1936" xr:uid="{00000000-0005-0000-0000-00008E070000}"/>
    <cellStyle name="Comma 2 2 2 2 7 2 3 2" xfId="1937" xr:uid="{00000000-0005-0000-0000-00008F070000}"/>
    <cellStyle name="Comma 2 2 2 2 7 2 3 2 2" xfId="22908" xr:uid="{74D2653C-3B29-458E-9D15-AA9917D7A5CA}"/>
    <cellStyle name="Comma 2 2 2 2 7 2 3 3" xfId="1938" xr:uid="{00000000-0005-0000-0000-000090070000}"/>
    <cellStyle name="Comma 2 2 2 2 7 2 3 3 2" xfId="22909" xr:uid="{66B2E4BB-BF62-4100-8071-645719320784}"/>
    <cellStyle name="Comma 2 2 2 2 7 2 3 4" xfId="1939" xr:uid="{00000000-0005-0000-0000-000091070000}"/>
    <cellStyle name="Comma 2 2 2 2 7 2 3 4 2" xfId="22910" xr:uid="{B5F76221-AD47-4A59-8D56-5B7609B1931D}"/>
    <cellStyle name="Comma 2 2 2 2 7 2 3 5" xfId="22907" xr:uid="{9B77894A-6818-43D0-ABE1-A025757EDCDD}"/>
    <cellStyle name="Comma 2 2 2 2 7 2 4" xfId="1940" xr:uid="{00000000-0005-0000-0000-000092070000}"/>
    <cellStyle name="Comma 2 2 2 2 7 2 4 2" xfId="22911" xr:uid="{DF79314C-3ADA-4530-BD7C-15B426D823F9}"/>
    <cellStyle name="Comma 2 2 2 2 7 2 5" xfId="1941" xr:uid="{00000000-0005-0000-0000-000093070000}"/>
    <cellStyle name="Comma 2 2 2 2 7 2 5 2" xfId="22912" xr:uid="{6CEDF2A7-669D-4D6F-8874-D5923604385D}"/>
    <cellStyle name="Comma 2 2 2 2 7 2 6" xfId="1942" xr:uid="{00000000-0005-0000-0000-000094070000}"/>
    <cellStyle name="Comma 2 2 2 2 7 2 6 2" xfId="22913" xr:uid="{B8A012AE-CAF9-48A4-8ED4-F257F62348B9}"/>
    <cellStyle name="Comma 2 2 2 2 7 2 7" xfId="22898" xr:uid="{AEB563F2-5EB5-4200-9DEF-085BCC9806A5}"/>
    <cellStyle name="Comma 2 2 2 2 7 3" xfId="1943" xr:uid="{00000000-0005-0000-0000-000095070000}"/>
    <cellStyle name="Comma 2 2 2 2 7 3 2" xfId="1944" xr:uid="{00000000-0005-0000-0000-000096070000}"/>
    <cellStyle name="Comma 2 2 2 2 7 3 2 2" xfId="1945" xr:uid="{00000000-0005-0000-0000-000097070000}"/>
    <cellStyle name="Comma 2 2 2 2 7 3 2 2 2" xfId="1946" xr:uid="{00000000-0005-0000-0000-000098070000}"/>
    <cellStyle name="Comma 2 2 2 2 7 3 2 2 2 2" xfId="22917" xr:uid="{85ECDD84-D0F8-4EF8-93FF-8A4B6F188026}"/>
    <cellStyle name="Comma 2 2 2 2 7 3 2 2 3" xfId="1947" xr:uid="{00000000-0005-0000-0000-000099070000}"/>
    <cellStyle name="Comma 2 2 2 2 7 3 2 2 3 2" xfId="22918" xr:uid="{A065EEAA-7F6D-4F9B-8EE8-F6129BE48E14}"/>
    <cellStyle name="Comma 2 2 2 2 7 3 2 2 4" xfId="1948" xr:uid="{00000000-0005-0000-0000-00009A070000}"/>
    <cellStyle name="Comma 2 2 2 2 7 3 2 2 4 2" xfId="22919" xr:uid="{EF50ABF5-7791-41D0-B543-594A2EA857A8}"/>
    <cellStyle name="Comma 2 2 2 2 7 3 2 2 5" xfId="22916" xr:uid="{603E0DC7-630A-4652-947B-8287EF67C62A}"/>
    <cellStyle name="Comma 2 2 2 2 7 3 2 3" xfId="1949" xr:uid="{00000000-0005-0000-0000-00009B070000}"/>
    <cellStyle name="Comma 2 2 2 2 7 3 2 3 2" xfId="22920" xr:uid="{4CF93C7D-6D22-4202-B37F-EFAA87A4B8CB}"/>
    <cellStyle name="Comma 2 2 2 2 7 3 2 4" xfId="1950" xr:uid="{00000000-0005-0000-0000-00009C070000}"/>
    <cellStyle name="Comma 2 2 2 2 7 3 2 4 2" xfId="22921" xr:uid="{D87AFEE6-D1ED-41AB-B738-7ABF55454738}"/>
    <cellStyle name="Comma 2 2 2 2 7 3 2 5" xfId="1951" xr:uid="{00000000-0005-0000-0000-00009D070000}"/>
    <cellStyle name="Comma 2 2 2 2 7 3 2 5 2" xfId="22922" xr:uid="{3BEC1DE2-5ACA-4E39-8350-C41661F8245C}"/>
    <cellStyle name="Comma 2 2 2 2 7 3 2 6" xfId="22915" xr:uid="{FB38BE43-A25D-4558-9022-922ECC1CF3D5}"/>
    <cellStyle name="Comma 2 2 2 2 7 3 3" xfId="1952" xr:uid="{00000000-0005-0000-0000-00009E070000}"/>
    <cellStyle name="Comma 2 2 2 2 7 3 3 2" xfId="1953" xr:uid="{00000000-0005-0000-0000-00009F070000}"/>
    <cellStyle name="Comma 2 2 2 2 7 3 3 2 2" xfId="22924" xr:uid="{746C20FF-6091-49B1-8415-1B3D75DD8425}"/>
    <cellStyle name="Comma 2 2 2 2 7 3 3 3" xfId="1954" xr:uid="{00000000-0005-0000-0000-0000A0070000}"/>
    <cellStyle name="Comma 2 2 2 2 7 3 3 3 2" xfId="22925" xr:uid="{5B86F750-FCB4-456A-A516-65B8001D35AF}"/>
    <cellStyle name="Comma 2 2 2 2 7 3 3 4" xfId="1955" xr:uid="{00000000-0005-0000-0000-0000A1070000}"/>
    <cellStyle name="Comma 2 2 2 2 7 3 3 4 2" xfId="22926" xr:uid="{2B85FBCE-A7F0-4598-9C8F-A59DD6BD1FB8}"/>
    <cellStyle name="Comma 2 2 2 2 7 3 3 5" xfId="22923" xr:uid="{19998900-21BB-4E71-9304-917BE404390A}"/>
    <cellStyle name="Comma 2 2 2 2 7 3 4" xfId="1956" xr:uid="{00000000-0005-0000-0000-0000A2070000}"/>
    <cellStyle name="Comma 2 2 2 2 7 3 4 2" xfId="22927" xr:uid="{E4A00DC3-77B7-4A1B-AAC5-B5F4960C85EF}"/>
    <cellStyle name="Comma 2 2 2 2 7 3 5" xfId="1957" xr:uid="{00000000-0005-0000-0000-0000A3070000}"/>
    <cellStyle name="Comma 2 2 2 2 7 3 5 2" xfId="22928" xr:uid="{5169C593-7B10-4BD9-8DB3-F89FE4C85D7B}"/>
    <cellStyle name="Comma 2 2 2 2 7 3 6" xfId="1958" xr:uid="{00000000-0005-0000-0000-0000A4070000}"/>
    <cellStyle name="Comma 2 2 2 2 7 3 6 2" xfId="22929" xr:uid="{6BF668F6-B674-4D96-8477-B7158C319BB1}"/>
    <cellStyle name="Comma 2 2 2 2 7 3 7" xfId="22914" xr:uid="{32C849A2-1D17-4306-9CB1-1887FC836813}"/>
    <cellStyle name="Comma 2 2 2 2 7 4" xfId="1959" xr:uid="{00000000-0005-0000-0000-0000A5070000}"/>
    <cellStyle name="Comma 2 2 2 2 7 4 2" xfId="22930" xr:uid="{36B6BB79-1071-4EB0-B196-C3C21969E0B5}"/>
    <cellStyle name="Comma 2 2 2 2 7 5" xfId="1960" xr:uid="{00000000-0005-0000-0000-0000A6070000}"/>
    <cellStyle name="Comma 2 2 2 2 7 5 2" xfId="1961" xr:uid="{00000000-0005-0000-0000-0000A7070000}"/>
    <cellStyle name="Comma 2 2 2 2 7 5 2 2" xfId="1962" xr:uid="{00000000-0005-0000-0000-0000A8070000}"/>
    <cellStyle name="Comma 2 2 2 2 7 5 2 2 2" xfId="22933" xr:uid="{AFF56F80-F01E-46E3-B798-A9C7B39AADF9}"/>
    <cellStyle name="Comma 2 2 2 2 7 5 2 3" xfId="1963" xr:uid="{00000000-0005-0000-0000-0000A9070000}"/>
    <cellStyle name="Comma 2 2 2 2 7 5 2 3 2" xfId="22934" xr:uid="{D67A355C-2A8A-4854-A049-F0CC5D0E36B1}"/>
    <cellStyle name="Comma 2 2 2 2 7 5 2 4" xfId="1964" xr:uid="{00000000-0005-0000-0000-0000AA070000}"/>
    <cellStyle name="Comma 2 2 2 2 7 5 2 4 2" xfId="22935" xr:uid="{4FAC4F57-736A-450C-AD6A-7680F8315214}"/>
    <cellStyle name="Comma 2 2 2 2 7 5 2 5" xfId="22932" xr:uid="{DEEEDE04-030D-44DF-BCE1-A7574B599028}"/>
    <cellStyle name="Comma 2 2 2 2 7 5 3" xfId="1965" xr:uid="{00000000-0005-0000-0000-0000AB070000}"/>
    <cellStyle name="Comma 2 2 2 2 7 5 3 2" xfId="22936" xr:uid="{1DD5BC74-E626-42C5-A24C-B932FBCE5BA3}"/>
    <cellStyle name="Comma 2 2 2 2 7 5 4" xfId="1966" xr:uid="{00000000-0005-0000-0000-0000AC070000}"/>
    <cellStyle name="Comma 2 2 2 2 7 5 4 2" xfId="22937" xr:uid="{BECE9EEC-7367-47A7-BDE0-9A308970A329}"/>
    <cellStyle name="Comma 2 2 2 2 7 5 5" xfId="1967" xr:uid="{00000000-0005-0000-0000-0000AD070000}"/>
    <cellStyle name="Comma 2 2 2 2 7 5 5 2" xfId="22938" xr:uid="{7F12D4D4-CB86-4E22-BD8D-0B250612E424}"/>
    <cellStyle name="Comma 2 2 2 2 7 5 6" xfId="22931" xr:uid="{FF20C6B7-4C97-4B3C-BAC4-2FB1EC91335E}"/>
    <cellStyle name="Comma 2 2 2 2 7 6" xfId="1968" xr:uid="{00000000-0005-0000-0000-0000AE070000}"/>
    <cellStyle name="Comma 2 2 2 2 7 6 2" xfId="1969" xr:uid="{00000000-0005-0000-0000-0000AF070000}"/>
    <cellStyle name="Comma 2 2 2 2 7 6 2 2" xfId="22940" xr:uid="{085C9DB0-B81B-4757-9BD8-F47949119E1E}"/>
    <cellStyle name="Comma 2 2 2 2 7 6 3" xfId="1970" xr:uid="{00000000-0005-0000-0000-0000B0070000}"/>
    <cellStyle name="Comma 2 2 2 2 7 6 3 2" xfId="22941" xr:uid="{0DF12C6B-5779-4EB7-AFD1-A709618E58B3}"/>
    <cellStyle name="Comma 2 2 2 2 7 6 4" xfId="1971" xr:uid="{00000000-0005-0000-0000-0000B1070000}"/>
    <cellStyle name="Comma 2 2 2 2 7 6 4 2" xfId="22942" xr:uid="{6988CE8F-9396-4670-B214-39BEEDE4860C}"/>
    <cellStyle name="Comma 2 2 2 2 7 6 5" xfId="22939" xr:uid="{E6A64482-1F78-43FF-AC66-DF726ECF9A1C}"/>
    <cellStyle name="Comma 2 2 2 2 7 7" xfId="1972" xr:uid="{00000000-0005-0000-0000-0000B2070000}"/>
    <cellStyle name="Comma 2 2 2 2 7 7 2" xfId="1973" xr:uid="{00000000-0005-0000-0000-0000B3070000}"/>
    <cellStyle name="Comma 2 2 2 2 7 7 2 2" xfId="22944" xr:uid="{B2ACF82C-02D4-4C98-ABE9-EE26BDD98C74}"/>
    <cellStyle name="Comma 2 2 2 2 7 7 3" xfId="1974" xr:uid="{00000000-0005-0000-0000-0000B4070000}"/>
    <cellStyle name="Comma 2 2 2 2 7 7 3 2" xfId="22945" xr:uid="{54648EAC-EDDC-4BC5-ADD4-42586946BDFD}"/>
    <cellStyle name="Comma 2 2 2 2 7 7 4" xfId="1975" xr:uid="{00000000-0005-0000-0000-0000B5070000}"/>
    <cellStyle name="Comma 2 2 2 2 7 7 4 2" xfId="22946" xr:uid="{C5FB70E9-8BDB-4684-9138-98EA97C6C63D}"/>
    <cellStyle name="Comma 2 2 2 2 7 7 5" xfId="22943" xr:uid="{4D4701FA-2BC4-438A-A719-45B1C0038E07}"/>
    <cellStyle name="Comma 2 2 2 2 7 8" xfId="1976" xr:uid="{00000000-0005-0000-0000-0000B6070000}"/>
    <cellStyle name="Comma 2 2 2 2 7 8 2" xfId="22947" xr:uid="{C4A0F074-7B73-4C11-9CFB-0DB100DE8DA3}"/>
    <cellStyle name="Comma 2 2 2 2 7 9" xfId="1977" xr:uid="{00000000-0005-0000-0000-0000B7070000}"/>
    <cellStyle name="Comma 2 2 2 2 7 9 2" xfId="22948" xr:uid="{D0301F83-BD02-4A1C-AC93-2C0BE09E36EA}"/>
    <cellStyle name="Comma 2 2 2 2 8" xfId="1978" xr:uid="{00000000-0005-0000-0000-0000B8070000}"/>
    <cellStyle name="Comma 2 2 2 2 8 2" xfId="1979" xr:uid="{00000000-0005-0000-0000-0000B9070000}"/>
    <cellStyle name="Comma 2 2 2 2 8 2 2" xfId="22950" xr:uid="{5E9BEEE4-9A54-46C4-ACB3-F781A90DED15}"/>
    <cellStyle name="Comma 2 2 2 2 8 3" xfId="1980" xr:uid="{00000000-0005-0000-0000-0000BA070000}"/>
    <cellStyle name="Comma 2 2 2 2 8 3 2" xfId="1981" xr:uid="{00000000-0005-0000-0000-0000BB070000}"/>
    <cellStyle name="Comma 2 2 2 2 8 3 2 2" xfId="1982" xr:uid="{00000000-0005-0000-0000-0000BC070000}"/>
    <cellStyle name="Comma 2 2 2 2 8 3 2 2 2" xfId="22953" xr:uid="{9EF56C13-46D4-4FD7-8DB8-19F88FEFFEDD}"/>
    <cellStyle name="Comma 2 2 2 2 8 3 2 3" xfId="1983" xr:uid="{00000000-0005-0000-0000-0000BD070000}"/>
    <cellStyle name="Comma 2 2 2 2 8 3 2 3 2" xfId="22954" xr:uid="{8E740C2C-1577-4262-BE01-7C907EE8331D}"/>
    <cellStyle name="Comma 2 2 2 2 8 3 2 4" xfId="1984" xr:uid="{00000000-0005-0000-0000-0000BE070000}"/>
    <cellStyle name="Comma 2 2 2 2 8 3 2 4 2" xfId="22955" xr:uid="{AA84011F-68D0-4198-B497-EE24D5DAD166}"/>
    <cellStyle name="Comma 2 2 2 2 8 3 2 5" xfId="22952" xr:uid="{166A4097-0D84-4A05-8FCB-0226C3A40E96}"/>
    <cellStyle name="Comma 2 2 2 2 8 3 3" xfId="1985" xr:uid="{00000000-0005-0000-0000-0000BF070000}"/>
    <cellStyle name="Comma 2 2 2 2 8 3 3 2" xfId="22956" xr:uid="{825EB44E-058E-40BE-B58D-70A9EAB63E78}"/>
    <cellStyle name="Comma 2 2 2 2 8 3 4" xfId="1986" xr:uid="{00000000-0005-0000-0000-0000C0070000}"/>
    <cellStyle name="Comma 2 2 2 2 8 3 4 2" xfId="22957" xr:uid="{6C7326CB-7AA2-42B8-8814-B9A43FDBEF9C}"/>
    <cellStyle name="Comma 2 2 2 2 8 3 5" xfId="1987" xr:uid="{00000000-0005-0000-0000-0000C1070000}"/>
    <cellStyle name="Comma 2 2 2 2 8 3 5 2" xfId="22958" xr:uid="{7BFD281A-F207-45F9-B1CB-72A35A96C04B}"/>
    <cellStyle name="Comma 2 2 2 2 8 3 6" xfId="22951" xr:uid="{893F03FB-B4EB-47B7-804C-2C4C25A9AF67}"/>
    <cellStyle name="Comma 2 2 2 2 8 4" xfId="1988" xr:uid="{00000000-0005-0000-0000-0000C2070000}"/>
    <cellStyle name="Comma 2 2 2 2 8 4 2" xfId="1989" xr:uid="{00000000-0005-0000-0000-0000C3070000}"/>
    <cellStyle name="Comma 2 2 2 2 8 4 2 2" xfId="22960" xr:uid="{FD40754F-3CB1-4F78-B003-7B3A56CC1B56}"/>
    <cellStyle name="Comma 2 2 2 2 8 4 3" xfId="1990" xr:uid="{00000000-0005-0000-0000-0000C4070000}"/>
    <cellStyle name="Comma 2 2 2 2 8 4 3 2" xfId="22961" xr:uid="{F251D6F2-F383-451C-8F52-94EAA3795A36}"/>
    <cellStyle name="Comma 2 2 2 2 8 4 4" xfId="1991" xr:uid="{00000000-0005-0000-0000-0000C5070000}"/>
    <cellStyle name="Comma 2 2 2 2 8 4 4 2" xfId="22962" xr:uid="{CEE48BA4-C323-4EF4-A62F-C24C58DE67B8}"/>
    <cellStyle name="Comma 2 2 2 2 8 4 5" xfId="22959" xr:uid="{B8FAEA69-490C-4377-B48D-D98F74A1B8C0}"/>
    <cellStyle name="Comma 2 2 2 2 8 5" xfId="1992" xr:uid="{00000000-0005-0000-0000-0000C6070000}"/>
    <cellStyle name="Comma 2 2 2 2 8 5 2" xfId="1993" xr:uid="{00000000-0005-0000-0000-0000C7070000}"/>
    <cellStyle name="Comma 2 2 2 2 8 5 2 2" xfId="22964" xr:uid="{129CAA6B-E4BC-49CB-9B52-2B7DE7704F8D}"/>
    <cellStyle name="Comma 2 2 2 2 8 5 3" xfId="1994" xr:uid="{00000000-0005-0000-0000-0000C8070000}"/>
    <cellStyle name="Comma 2 2 2 2 8 5 3 2" xfId="22965" xr:uid="{8FF71586-3E6E-4DE4-8081-FEAD269D9DF4}"/>
    <cellStyle name="Comma 2 2 2 2 8 5 4" xfId="1995" xr:uid="{00000000-0005-0000-0000-0000C9070000}"/>
    <cellStyle name="Comma 2 2 2 2 8 5 4 2" xfId="22966" xr:uid="{79E97103-8D8F-41E4-8404-2450D3DE03EF}"/>
    <cellStyle name="Comma 2 2 2 2 8 5 5" xfId="22963" xr:uid="{1434CF05-A031-43BB-A00E-D5092E707DF4}"/>
    <cellStyle name="Comma 2 2 2 2 8 6" xfId="1996" xr:uid="{00000000-0005-0000-0000-0000CA070000}"/>
    <cellStyle name="Comma 2 2 2 2 8 6 2" xfId="22967" xr:uid="{92E848CA-5E7C-422B-AAE1-5FCE0F7FC2F0}"/>
    <cellStyle name="Comma 2 2 2 2 8 7" xfId="1997" xr:uid="{00000000-0005-0000-0000-0000CB070000}"/>
    <cellStyle name="Comma 2 2 2 2 8 7 2" xfId="22968" xr:uid="{D6FF6F6C-268A-4C1D-AAE6-85ED5F7B2CFD}"/>
    <cellStyle name="Comma 2 2 2 2 8 8" xfId="1998" xr:uid="{00000000-0005-0000-0000-0000CC070000}"/>
    <cellStyle name="Comma 2 2 2 2 8 8 2" xfId="22969" xr:uid="{D3E836A8-D0CE-4379-A67F-EC7BFC159B21}"/>
    <cellStyle name="Comma 2 2 2 2 8 9" xfId="22949" xr:uid="{6EF81699-BF9F-4684-8C4C-40903625FF91}"/>
    <cellStyle name="Comma 2 2 2 2 9" xfId="1999" xr:uid="{00000000-0005-0000-0000-0000CD070000}"/>
    <cellStyle name="Comma 2 2 2 2 9 2" xfId="2000" xr:uid="{00000000-0005-0000-0000-0000CE070000}"/>
    <cellStyle name="Comma 2 2 2 2 9 2 2" xfId="22971" xr:uid="{AF70BBB6-7F1D-49DB-9F5D-5DA2C9DC0059}"/>
    <cellStyle name="Comma 2 2 2 2 9 3" xfId="2001" xr:uid="{00000000-0005-0000-0000-0000CF070000}"/>
    <cellStyle name="Comma 2 2 2 2 9 3 2" xfId="2002" xr:uid="{00000000-0005-0000-0000-0000D0070000}"/>
    <cellStyle name="Comma 2 2 2 2 9 3 2 2" xfId="2003" xr:uid="{00000000-0005-0000-0000-0000D1070000}"/>
    <cellStyle name="Comma 2 2 2 2 9 3 2 2 2" xfId="22974" xr:uid="{0FD9FAE8-ED98-4771-B7C6-DC71244F0DB0}"/>
    <cellStyle name="Comma 2 2 2 2 9 3 2 3" xfId="2004" xr:uid="{00000000-0005-0000-0000-0000D2070000}"/>
    <cellStyle name="Comma 2 2 2 2 9 3 2 3 2" xfId="22975" xr:uid="{A6794D6D-BC40-4D01-8E1F-2E1A7065FB44}"/>
    <cellStyle name="Comma 2 2 2 2 9 3 2 4" xfId="2005" xr:uid="{00000000-0005-0000-0000-0000D3070000}"/>
    <cellStyle name="Comma 2 2 2 2 9 3 2 4 2" xfId="22976" xr:uid="{8713998E-F9E7-48E9-9C64-4450EBA659AB}"/>
    <cellStyle name="Comma 2 2 2 2 9 3 2 5" xfId="22973" xr:uid="{BEAC4631-972A-4937-A5B8-AF409E7A23CD}"/>
    <cellStyle name="Comma 2 2 2 2 9 3 3" xfId="2006" xr:uid="{00000000-0005-0000-0000-0000D4070000}"/>
    <cellStyle name="Comma 2 2 2 2 9 3 3 2" xfId="22977" xr:uid="{3856E2D6-D973-428B-B794-9103798840A4}"/>
    <cellStyle name="Comma 2 2 2 2 9 3 4" xfId="2007" xr:uid="{00000000-0005-0000-0000-0000D5070000}"/>
    <cellStyle name="Comma 2 2 2 2 9 3 4 2" xfId="22978" xr:uid="{C7C278B1-F84E-4265-9B22-2C1848FEC49F}"/>
    <cellStyle name="Comma 2 2 2 2 9 3 5" xfId="2008" xr:uid="{00000000-0005-0000-0000-0000D6070000}"/>
    <cellStyle name="Comma 2 2 2 2 9 3 5 2" xfId="22979" xr:uid="{5D0BE6A9-5F74-44E3-AC10-6A098F5B4842}"/>
    <cellStyle name="Comma 2 2 2 2 9 3 6" xfId="22972" xr:uid="{94CC6CD8-D7F3-467D-8E9F-77F51F8D1251}"/>
    <cellStyle name="Comma 2 2 2 2 9 4" xfId="2009" xr:uid="{00000000-0005-0000-0000-0000D7070000}"/>
    <cellStyle name="Comma 2 2 2 2 9 4 2" xfId="2010" xr:uid="{00000000-0005-0000-0000-0000D8070000}"/>
    <cellStyle name="Comma 2 2 2 2 9 4 2 2" xfId="22981" xr:uid="{8CE95925-1B1A-4C77-9787-5A37230A9B73}"/>
    <cellStyle name="Comma 2 2 2 2 9 4 3" xfId="2011" xr:uid="{00000000-0005-0000-0000-0000D9070000}"/>
    <cellStyle name="Comma 2 2 2 2 9 4 3 2" xfId="22982" xr:uid="{69F708AB-900E-4C2C-929F-86B60F04F1A7}"/>
    <cellStyle name="Comma 2 2 2 2 9 4 4" xfId="2012" xr:uid="{00000000-0005-0000-0000-0000DA070000}"/>
    <cellStyle name="Comma 2 2 2 2 9 4 4 2" xfId="22983" xr:uid="{3BA9B3E5-E783-4323-ACD3-610BEB0D80CF}"/>
    <cellStyle name="Comma 2 2 2 2 9 4 5" xfId="22980" xr:uid="{BD0718AA-AA88-48C1-9D5C-987210B850BC}"/>
    <cellStyle name="Comma 2 2 2 2 9 5" xfId="2013" xr:uid="{00000000-0005-0000-0000-0000DB070000}"/>
    <cellStyle name="Comma 2 2 2 2 9 5 2" xfId="2014" xr:uid="{00000000-0005-0000-0000-0000DC070000}"/>
    <cellStyle name="Comma 2 2 2 2 9 5 2 2" xfId="22985" xr:uid="{72CC466C-211E-40AF-9053-365B4258FF3D}"/>
    <cellStyle name="Comma 2 2 2 2 9 5 3" xfId="2015" xr:uid="{00000000-0005-0000-0000-0000DD070000}"/>
    <cellStyle name="Comma 2 2 2 2 9 5 3 2" xfId="22986" xr:uid="{07CF9637-4AFA-4F74-AB83-CFD4AE54F7CD}"/>
    <cellStyle name="Comma 2 2 2 2 9 5 4" xfId="2016" xr:uid="{00000000-0005-0000-0000-0000DE070000}"/>
    <cellStyle name="Comma 2 2 2 2 9 5 4 2" xfId="22987" xr:uid="{0E0C08D9-F333-4BD4-93ED-214332C9BB70}"/>
    <cellStyle name="Comma 2 2 2 2 9 5 5" xfId="22984" xr:uid="{26E928E3-B4FC-4AFF-A95E-43F8F7B7BF58}"/>
    <cellStyle name="Comma 2 2 2 2 9 6" xfId="2017" xr:uid="{00000000-0005-0000-0000-0000DF070000}"/>
    <cellStyle name="Comma 2 2 2 2 9 6 2" xfId="22988" xr:uid="{CC4C6E9F-3F90-4EB1-B681-8598986F5E5A}"/>
    <cellStyle name="Comma 2 2 2 2 9 7" xfId="2018" xr:uid="{00000000-0005-0000-0000-0000E0070000}"/>
    <cellStyle name="Comma 2 2 2 2 9 7 2" xfId="22989" xr:uid="{4CE4C6BA-506B-4BC1-94F0-94460C2D5712}"/>
    <cellStyle name="Comma 2 2 2 2 9 8" xfId="2019" xr:uid="{00000000-0005-0000-0000-0000E1070000}"/>
    <cellStyle name="Comma 2 2 2 2 9 8 2" xfId="22990" xr:uid="{0BD943BE-B023-4AD9-9CA4-8813478EF6D5}"/>
    <cellStyle name="Comma 2 2 2 2 9 9" xfId="22970" xr:uid="{77BBD7DF-2FDC-40BA-BE4E-1E3014432B17}"/>
    <cellStyle name="Comma 2 2 2 20" xfId="2020" xr:uid="{00000000-0005-0000-0000-0000E2070000}"/>
    <cellStyle name="Comma 2 2 2 20 2" xfId="2021" xr:uid="{00000000-0005-0000-0000-0000E3070000}"/>
    <cellStyle name="Comma 2 2 2 20 2 2" xfId="22992" xr:uid="{4C6EE103-8B32-4375-A3C4-2EEEA34B3444}"/>
    <cellStyle name="Comma 2 2 2 20 3" xfId="2022" xr:uid="{00000000-0005-0000-0000-0000E4070000}"/>
    <cellStyle name="Comma 2 2 2 20 3 2" xfId="22993" xr:uid="{0915C2FD-08B7-4722-A073-AEA4DAD1E341}"/>
    <cellStyle name="Comma 2 2 2 20 4" xfId="2023" xr:uid="{00000000-0005-0000-0000-0000E5070000}"/>
    <cellStyle name="Comma 2 2 2 20 4 2" xfId="22994" xr:uid="{C67421C9-BA09-4815-8206-4E8BEAE4BFBB}"/>
    <cellStyle name="Comma 2 2 2 20 5" xfId="22991" xr:uid="{91FFC4A1-B88C-48ED-88F3-04C9164CC28A}"/>
    <cellStyle name="Comma 2 2 2 21" xfId="2024" xr:uid="{00000000-0005-0000-0000-0000E6070000}"/>
    <cellStyle name="Comma 2 2 2 21 2" xfId="22995" xr:uid="{8FFB0FEA-8A1A-4C04-B8F2-50B38A87C795}"/>
    <cellStyle name="Comma 2 2 2 22" xfId="2025" xr:uid="{00000000-0005-0000-0000-0000E7070000}"/>
    <cellStyle name="Comma 2 2 2 22 2" xfId="22996" xr:uid="{FBFD3A49-05CC-45E4-934F-32AD1EC6ABB3}"/>
    <cellStyle name="Comma 2 2 2 23" xfId="2026" xr:uid="{00000000-0005-0000-0000-0000E8070000}"/>
    <cellStyle name="Comma 2 2 2 23 2" xfId="22997" xr:uid="{3DA9EFFC-7133-4A9C-8D7C-4C6C3FFA3133}"/>
    <cellStyle name="Comma 2 2 2 24" xfId="22398" xr:uid="{3C354CC7-0A93-4B0E-9B22-3FBBD03F9191}"/>
    <cellStyle name="Comma 2 2 2 3" xfId="2027" xr:uid="{00000000-0005-0000-0000-0000E9070000}"/>
    <cellStyle name="Comma 2 2 2 3 10" xfId="2028" xr:uid="{00000000-0005-0000-0000-0000EA070000}"/>
    <cellStyle name="Comma 2 2 2 3 10 2" xfId="22999" xr:uid="{EA4AD0FA-ABA5-49AF-9BE8-68F99E8DCD6E}"/>
    <cellStyle name="Comma 2 2 2 3 11" xfId="22998" xr:uid="{17A55BF4-4D67-4732-A66D-2C996034B105}"/>
    <cellStyle name="Comma 2 2 2 3 2" xfId="2029" xr:uid="{00000000-0005-0000-0000-0000EB070000}"/>
    <cellStyle name="Comma 2 2 2 3 2 10" xfId="23000" xr:uid="{03A1B137-1680-40CE-BBAF-7C725960D29D}"/>
    <cellStyle name="Comma 2 2 2 3 2 2" xfId="2030" xr:uid="{00000000-0005-0000-0000-0000EC070000}"/>
    <cellStyle name="Comma 2 2 2 3 2 2 2" xfId="2031" xr:uid="{00000000-0005-0000-0000-0000ED070000}"/>
    <cellStyle name="Comma 2 2 2 3 2 2 2 2" xfId="2032" xr:uid="{00000000-0005-0000-0000-0000EE070000}"/>
    <cellStyle name="Comma 2 2 2 3 2 2 2 2 2" xfId="2033" xr:uid="{00000000-0005-0000-0000-0000EF070000}"/>
    <cellStyle name="Comma 2 2 2 3 2 2 2 2 2 2" xfId="23004" xr:uid="{676C8756-5B5F-4497-A260-A753B0497DC5}"/>
    <cellStyle name="Comma 2 2 2 3 2 2 2 2 3" xfId="2034" xr:uid="{00000000-0005-0000-0000-0000F0070000}"/>
    <cellStyle name="Comma 2 2 2 3 2 2 2 2 3 2" xfId="23005" xr:uid="{02976E6C-0847-4763-BE82-E6F385522638}"/>
    <cellStyle name="Comma 2 2 2 3 2 2 2 2 4" xfId="2035" xr:uid="{00000000-0005-0000-0000-0000F1070000}"/>
    <cellStyle name="Comma 2 2 2 3 2 2 2 2 4 2" xfId="23006" xr:uid="{0929FEC8-BC11-46E9-8A96-1771809BCF15}"/>
    <cellStyle name="Comma 2 2 2 3 2 2 2 2 5" xfId="23003" xr:uid="{35202236-DF93-42ED-9549-826C493D63B6}"/>
    <cellStyle name="Comma 2 2 2 3 2 2 2 3" xfId="2036" xr:uid="{00000000-0005-0000-0000-0000F2070000}"/>
    <cellStyle name="Comma 2 2 2 3 2 2 2 3 2" xfId="23007" xr:uid="{AA837796-C96A-432B-9415-62355A68E981}"/>
    <cellStyle name="Comma 2 2 2 3 2 2 2 4" xfId="2037" xr:uid="{00000000-0005-0000-0000-0000F3070000}"/>
    <cellStyle name="Comma 2 2 2 3 2 2 2 4 2" xfId="23008" xr:uid="{B70E6746-B87C-4869-9C6E-22EB05C7C058}"/>
    <cellStyle name="Comma 2 2 2 3 2 2 2 5" xfId="2038" xr:uid="{00000000-0005-0000-0000-0000F4070000}"/>
    <cellStyle name="Comma 2 2 2 3 2 2 2 5 2" xfId="23009" xr:uid="{F441075B-E220-4905-948E-743F5AF2741E}"/>
    <cellStyle name="Comma 2 2 2 3 2 2 2 6" xfId="23002" xr:uid="{C771CE49-9FCB-4582-BDA6-C76140545E41}"/>
    <cellStyle name="Comma 2 2 2 3 2 2 3" xfId="2039" xr:uid="{00000000-0005-0000-0000-0000F5070000}"/>
    <cellStyle name="Comma 2 2 2 3 2 2 3 2" xfId="23010" xr:uid="{B4A413CD-7356-49EE-A302-2E2441344CCF}"/>
    <cellStyle name="Comma 2 2 2 3 2 2 4" xfId="2040" xr:uid="{00000000-0005-0000-0000-0000F6070000}"/>
    <cellStyle name="Comma 2 2 2 3 2 2 4 2" xfId="2041" xr:uid="{00000000-0005-0000-0000-0000F7070000}"/>
    <cellStyle name="Comma 2 2 2 3 2 2 4 2 2" xfId="23012" xr:uid="{0403B711-8592-41FC-91E7-9595B57FB617}"/>
    <cellStyle name="Comma 2 2 2 3 2 2 4 3" xfId="2042" xr:uid="{00000000-0005-0000-0000-0000F8070000}"/>
    <cellStyle name="Comma 2 2 2 3 2 2 4 3 2" xfId="23013" xr:uid="{51050B1D-6E7B-44DA-A6B1-F2C9919461AE}"/>
    <cellStyle name="Comma 2 2 2 3 2 2 4 4" xfId="2043" xr:uid="{00000000-0005-0000-0000-0000F9070000}"/>
    <cellStyle name="Comma 2 2 2 3 2 2 4 4 2" xfId="23014" xr:uid="{AB8858A0-D43E-46D2-A1B9-11572CC0AA7F}"/>
    <cellStyle name="Comma 2 2 2 3 2 2 4 5" xfId="23011" xr:uid="{A9EE451C-5B42-4D1D-B356-CF4C997DB24D}"/>
    <cellStyle name="Comma 2 2 2 3 2 2 5" xfId="2044" xr:uid="{00000000-0005-0000-0000-0000FA070000}"/>
    <cellStyle name="Comma 2 2 2 3 2 2 5 2" xfId="23015" xr:uid="{B5B4A782-DE5C-4775-B0F3-64D8E59CCDB6}"/>
    <cellStyle name="Comma 2 2 2 3 2 2 6" xfId="2045" xr:uid="{00000000-0005-0000-0000-0000FB070000}"/>
    <cellStyle name="Comma 2 2 2 3 2 2 6 2" xfId="23016" xr:uid="{68D69A8A-3607-41DD-A1F0-71929B1FC4BF}"/>
    <cellStyle name="Comma 2 2 2 3 2 2 7" xfId="2046" xr:uid="{00000000-0005-0000-0000-0000FC070000}"/>
    <cellStyle name="Comma 2 2 2 3 2 2 7 2" xfId="23017" xr:uid="{E3CB54EE-B58A-46E7-BE74-4449F1726C01}"/>
    <cellStyle name="Comma 2 2 2 3 2 2 8" xfId="23001" xr:uid="{243FE0AD-1BFF-4883-B7F6-FC85FEBCBEF4}"/>
    <cellStyle name="Comma 2 2 2 3 2 3" xfId="2047" xr:uid="{00000000-0005-0000-0000-0000FD070000}"/>
    <cellStyle name="Comma 2 2 2 3 2 3 2" xfId="2048" xr:uid="{00000000-0005-0000-0000-0000FE070000}"/>
    <cellStyle name="Comma 2 2 2 3 2 3 2 2" xfId="2049" xr:uid="{00000000-0005-0000-0000-0000FF070000}"/>
    <cellStyle name="Comma 2 2 2 3 2 3 2 2 2" xfId="2050" xr:uid="{00000000-0005-0000-0000-000000080000}"/>
    <cellStyle name="Comma 2 2 2 3 2 3 2 2 2 2" xfId="23021" xr:uid="{9FE0520A-889A-43C5-8936-9D3F21A0E08E}"/>
    <cellStyle name="Comma 2 2 2 3 2 3 2 2 3" xfId="2051" xr:uid="{00000000-0005-0000-0000-000001080000}"/>
    <cellStyle name="Comma 2 2 2 3 2 3 2 2 3 2" xfId="23022" xr:uid="{E7A40B83-1432-4EFA-8078-64078F41909E}"/>
    <cellStyle name="Comma 2 2 2 3 2 3 2 2 4" xfId="2052" xr:uid="{00000000-0005-0000-0000-000002080000}"/>
    <cellStyle name="Comma 2 2 2 3 2 3 2 2 4 2" xfId="23023" xr:uid="{D371F9C0-7A89-48C7-BED3-5755217BF96F}"/>
    <cellStyle name="Comma 2 2 2 3 2 3 2 2 5" xfId="23020" xr:uid="{0BA0184B-4515-4EE5-B26F-16E4D4241F19}"/>
    <cellStyle name="Comma 2 2 2 3 2 3 2 3" xfId="2053" xr:uid="{00000000-0005-0000-0000-000003080000}"/>
    <cellStyle name="Comma 2 2 2 3 2 3 2 3 2" xfId="23024" xr:uid="{962F6923-83D3-464F-9A58-D01B8754DB48}"/>
    <cellStyle name="Comma 2 2 2 3 2 3 2 4" xfId="2054" xr:uid="{00000000-0005-0000-0000-000004080000}"/>
    <cellStyle name="Comma 2 2 2 3 2 3 2 4 2" xfId="23025" xr:uid="{E82B8E44-CD18-4937-82EA-D1F9506C9D58}"/>
    <cellStyle name="Comma 2 2 2 3 2 3 2 5" xfId="2055" xr:uid="{00000000-0005-0000-0000-000005080000}"/>
    <cellStyle name="Comma 2 2 2 3 2 3 2 5 2" xfId="23026" xr:uid="{FFBE0244-8A34-46EA-9238-31F610DAE9AD}"/>
    <cellStyle name="Comma 2 2 2 3 2 3 2 6" xfId="23019" xr:uid="{E32AD781-2428-41FF-AF4F-D626C7D37FDB}"/>
    <cellStyle name="Comma 2 2 2 3 2 3 3" xfId="2056" xr:uid="{00000000-0005-0000-0000-000006080000}"/>
    <cellStyle name="Comma 2 2 2 3 2 3 3 2" xfId="23027" xr:uid="{8589E47C-9D3F-4EBB-95E5-EC3E76D39D91}"/>
    <cellStyle name="Comma 2 2 2 3 2 3 4" xfId="2057" xr:uid="{00000000-0005-0000-0000-000007080000}"/>
    <cellStyle name="Comma 2 2 2 3 2 3 4 2" xfId="2058" xr:uid="{00000000-0005-0000-0000-000008080000}"/>
    <cellStyle name="Comma 2 2 2 3 2 3 4 2 2" xfId="23029" xr:uid="{07C68053-BF03-49A6-9ED7-5E4FA39C8EEC}"/>
    <cellStyle name="Comma 2 2 2 3 2 3 4 3" xfId="2059" xr:uid="{00000000-0005-0000-0000-000009080000}"/>
    <cellStyle name="Comma 2 2 2 3 2 3 4 3 2" xfId="23030" xr:uid="{D1D52A92-C021-4302-846B-231018243852}"/>
    <cellStyle name="Comma 2 2 2 3 2 3 4 4" xfId="2060" xr:uid="{00000000-0005-0000-0000-00000A080000}"/>
    <cellStyle name="Comma 2 2 2 3 2 3 4 4 2" xfId="23031" xr:uid="{46889944-C229-4381-93D4-AA5AB13C6BE8}"/>
    <cellStyle name="Comma 2 2 2 3 2 3 4 5" xfId="23028" xr:uid="{04F42F98-914F-4EBE-A92D-856090ACD9FC}"/>
    <cellStyle name="Comma 2 2 2 3 2 3 5" xfId="2061" xr:uid="{00000000-0005-0000-0000-00000B080000}"/>
    <cellStyle name="Comma 2 2 2 3 2 3 5 2" xfId="23032" xr:uid="{DD931ADC-37DE-442F-BA4C-228FA277DBF3}"/>
    <cellStyle name="Comma 2 2 2 3 2 3 6" xfId="2062" xr:uid="{00000000-0005-0000-0000-00000C080000}"/>
    <cellStyle name="Comma 2 2 2 3 2 3 6 2" xfId="23033" xr:uid="{2EFF9CDF-1AE2-47E3-85C2-4E3338C6E865}"/>
    <cellStyle name="Comma 2 2 2 3 2 3 7" xfId="2063" xr:uid="{00000000-0005-0000-0000-00000D080000}"/>
    <cellStyle name="Comma 2 2 2 3 2 3 7 2" xfId="23034" xr:uid="{C09CF678-C296-4828-85AD-F16436778375}"/>
    <cellStyle name="Comma 2 2 2 3 2 3 8" xfId="23018" xr:uid="{535805F1-CC00-4504-ABC0-076EC397BB5C}"/>
    <cellStyle name="Comma 2 2 2 3 2 4" xfId="2064" xr:uid="{00000000-0005-0000-0000-00000E080000}"/>
    <cellStyle name="Comma 2 2 2 3 2 4 2" xfId="2065" xr:uid="{00000000-0005-0000-0000-00000F080000}"/>
    <cellStyle name="Comma 2 2 2 3 2 4 2 2" xfId="23036" xr:uid="{263167E0-7001-4F75-9A81-AD584AC520B1}"/>
    <cellStyle name="Comma 2 2 2 3 2 4 3" xfId="2066" xr:uid="{00000000-0005-0000-0000-000010080000}"/>
    <cellStyle name="Comma 2 2 2 3 2 4 3 2" xfId="2067" xr:uid="{00000000-0005-0000-0000-000011080000}"/>
    <cellStyle name="Comma 2 2 2 3 2 4 3 2 2" xfId="23038" xr:uid="{8AF899FB-1E69-4205-A186-9C39C7BDF89D}"/>
    <cellStyle name="Comma 2 2 2 3 2 4 3 3" xfId="2068" xr:uid="{00000000-0005-0000-0000-000012080000}"/>
    <cellStyle name="Comma 2 2 2 3 2 4 3 3 2" xfId="23039" xr:uid="{F4F8B789-AFDD-4AD1-A4FD-B1251F8D05D5}"/>
    <cellStyle name="Comma 2 2 2 3 2 4 3 4" xfId="2069" xr:uid="{00000000-0005-0000-0000-000013080000}"/>
    <cellStyle name="Comma 2 2 2 3 2 4 3 4 2" xfId="23040" xr:uid="{04959E41-6E66-4436-B809-9B15E784CA34}"/>
    <cellStyle name="Comma 2 2 2 3 2 4 3 5" xfId="23037" xr:uid="{890AD0DC-7B07-46F0-A680-F995C5A7F0AE}"/>
    <cellStyle name="Comma 2 2 2 3 2 4 4" xfId="2070" xr:uid="{00000000-0005-0000-0000-000014080000}"/>
    <cellStyle name="Comma 2 2 2 3 2 4 4 2" xfId="23041" xr:uid="{6F389828-8368-4781-9819-089760725686}"/>
    <cellStyle name="Comma 2 2 2 3 2 4 5" xfId="2071" xr:uid="{00000000-0005-0000-0000-000015080000}"/>
    <cellStyle name="Comma 2 2 2 3 2 4 5 2" xfId="23042" xr:uid="{4D5B59AD-CBA3-4B4E-B1C4-9C9511750D0D}"/>
    <cellStyle name="Comma 2 2 2 3 2 4 6" xfId="2072" xr:uid="{00000000-0005-0000-0000-000016080000}"/>
    <cellStyle name="Comma 2 2 2 3 2 4 6 2" xfId="23043" xr:uid="{9F1D5235-84C1-4B8E-B23A-44CBF7EA77E1}"/>
    <cellStyle name="Comma 2 2 2 3 2 4 7" xfId="23035" xr:uid="{2EB19AA1-85B8-4DDA-9521-4DA5A1A9B8BF}"/>
    <cellStyle name="Comma 2 2 2 3 2 5" xfId="2073" xr:uid="{00000000-0005-0000-0000-000017080000}"/>
    <cellStyle name="Comma 2 2 2 3 2 5 2" xfId="2074" xr:uid="{00000000-0005-0000-0000-000018080000}"/>
    <cellStyle name="Comma 2 2 2 3 2 5 2 2" xfId="23045" xr:uid="{DDFEEB66-7338-440D-8DAE-0D8C847FFC53}"/>
    <cellStyle name="Comma 2 2 2 3 2 5 3" xfId="2075" xr:uid="{00000000-0005-0000-0000-000019080000}"/>
    <cellStyle name="Comma 2 2 2 3 2 5 3 2" xfId="23046" xr:uid="{48A5C94C-2CB7-4DA8-8C0D-99F14253F2E5}"/>
    <cellStyle name="Comma 2 2 2 3 2 5 4" xfId="2076" xr:uid="{00000000-0005-0000-0000-00001A080000}"/>
    <cellStyle name="Comma 2 2 2 3 2 5 4 2" xfId="23047" xr:uid="{0C6A38FB-568D-4C3D-9CAD-A081DC72AAF6}"/>
    <cellStyle name="Comma 2 2 2 3 2 5 5" xfId="23044" xr:uid="{6D99C8F9-0AAA-4086-936B-8BE54A53693C}"/>
    <cellStyle name="Comma 2 2 2 3 2 6" xfId="2077" xr:uid="{00000000-0005-0000-0000-00001B080000}"/>
    <cellStyle name="Comma 2 2 2 3 2 6 2" xfId="2078" xr:uid="{00000000-0005-0000-0000-00001C080000}"/>
    <cellStyle name="Comma 2 2 2 3 2 6 2 2" xfId="23049" xr:uid="{9F18A201-CC73-4299-8356-10DBF02D4135}"/>
    <cellStyle name="Comma 2 2 2 3 2 6 3" xfId="2079" xr:uid="{00000000-0005-0000-0000-00001D080000}"/>
    <cellStyle name="Comma 2 2 2 3 2 6 3 2" xfId="23050" xr:uid="{2011CC44-4BC7-4A9B-BD74-F2EE41C5EC1C}"/>
    <cellStyle name="Comma 2 2 2 3 2 6 4" xfId="2080" xr:uid="{00000000-0005-0000-0000-00001E080000}"/>
    <cellStyle name="Comma 2 2 2 3 2 6 4 2" xfId="23051" xr:uid="{E3EDEFF0-AA25-498B-8E93-FE20CA07B9BA}"/>
    <cellStyle name="Comma 2 2 2 3 2 6 5" xfId="23048" xr:uid="{6296C34B-E8E1-4F03-B6DF-959287A22138}"/>
    <cellStyle name="Comma 2 2 2 3 2 7" xfId="2081" xr:uid="{00000000-0005-0000-0000-00001F080000}"/>
    <cellStyle name="Comma 2 2 2 3 2 7 2" xfId="23052" xr:uid="{8044B231-40A6-4E84-86BF-A4B8C5E8F6C6}"/>
    <cellStyle name="Comma 2 2 2 3 2 8" xfId="2082" xr:uid="{00000000-0005-0000-0000-000020080000}"/>
    <cellStyle name="Comma 2 2 2 3 2 8 2" xfId="23053" xr:uid="{7E04CF2F-69C9-4B45-AABC-F070DA3F03F6}"/>
    <cellStyle name="Comma 2 2 2 3 2 9" xfId="2083" xr:uid="{00000000-0005-0000-0000-000021080000}"/>
    <cellStyle name="Comma 2 2 2 3 2 9 2" xfId="23054" xr:uid="{0EC73533-1C9F-4F28-871C-A2C3AAD81C0D}"/>
    <cellStyle name="Comma 2 2 2 3 3" xfId="2084" xr:uid="{00000000-0005-0000-0000-000022080000}"/>
    <cellStyle name="Comma 2 2 2 3 3 2" xfId="2085" xr:uid="{00000000-0005-0000-0000-000023080000}"/>
    <cellStyle name="Comma 2 2 2 3 3 2 2" xfId="2086" xr:uid="{00000000-0005-0000-0000-000024080000}"/>
    <cellStyle name="Comma 2 2 2 3 3 2 2 2" xfId="2087" xr:uid="{00000000-0005-0000-0000-000025080000}"/>
    <cellStyle name="Comma 2 2 2 3 3 2 2 2 2" xfId="23058" xr:uid="{2345F11D-B957-4CFE-ABEE-FB87E95A2C06}"/>
    <cellStyle name="Comma 2 2 2 3 3 2 2 3" xfId="2088" xr:uid="{00000000-0005-0000-0000-000026080000}"/>
    <cellStyle name="Comma 2 2 2 3 3 2 2 3 2" xfId="23059" xr:uid="{27D0AE17-99F1-4CB5-A60C-BEE81225390B}"/>
    <cellStyle name="Comma 2 2 2 3 3 2 2 4" xfId="2089" xr:uid="{00000000-0005-0000-0000-000027080000}"/>
    <cellStyle name="Comma 2 2 2 3 3 2 2 4 2" xfId="23060" xr:uid="{B8958D5E-55FC-4D6D-BFE7-6ED0E9F13D42}"/>
    <cellStyle name="Comma 2 2 2 3 3 2 2 5" xfId="23057" xr:uid="{009127DD-D09E-4151-A948-F163948A75A1}"/>
    <cellStyle name="Comma 2 2 2 3 3 2 3" xfId="2090" xr:uid="{00000000-0005-0000-0000-000028080000}"/>
    <cellStyle name="Comma 2 2 2 3 3 2 3 2" xfId="23061" xr:uid="{A0BF911F-FE6B-43C9-B802-B3E085274EA2}"/>
    <cellStyle name="Comma 2 2 2 3 3 2 4" xfId="2091" xr:uid="{00000000-0005-0000-0000-000029080000}"/>
    <cellStyle name="Comma 2 2 2 3 3 2 4 2" xfId="23062" xr:uid="{047B5CEE-D0BA-4A7F-BC02-B80294BCDB04}"/>
    <cellStyle name="Comma 2 2 2 3 3 2 5" xfId="2092" xr:uid="{00000000-0005-0000-0000-00002A080000}"/>
    <cellStyle name="Comma 2 2 2 3 3 2 5 2" xfId="23063" xr:uid="{1779AC13-0A70-45AA-A58E-630E52EAC00F}"/>
    <cellStyle name="Comma 2 2 2 3 3 2 6" xfId="23056" xr:uid="{3E125BBD-84D8-4C72-86DF-5AE2CE58476B}"/>
    <cellStyle name="Comma 2 2 2 3 3 3" xfId="2093" xr:uid="{00000000-0005-0000-0000-00002B080000}"/>
    <cellStyle name="Comma 2 2 2 3 3 3 2" xfId="2094" xr:uid="{00000000-0005-0000-0000-00002C080000}"/>
    <cellStyle name="Comma 2 2 2 3 3 3 2 2" xfId="23065" xr:uid="{4347B12E-8C17-444C-A2A8-B0F9ACCE5D39}"/>
    <cellStyle name="Comma 2 2 2 3 3 3 3" xfId="2095" xr:uid="{00000000-0005-0000-0000-00002D080000}"/>
    <cellStyle name="Comma 2 2 2 3 3 3 3 2" xfId="23066" xr:uid="{727A19D5-038D-4237-B0D7-16C3BBD23B79}"/>
    <cellStyle name="Comma 2 2 2 3 3 3 4" xfId="2096" xr:uid="{00000000-0005-0000-0000-00002E080000}"/>
    <cellStyle name="Comma 2 2 2 3 3 3 4 2" xfId="23067" xr:uid="{A147146D-5ECE-4E06-AB26-BB6D827D87AA}"/>
    <cellStyle name="Comma 2 2 2 3 3 3 5" xfId="23064" xr:uid="{1090E65D-A9ED-4DB6-B437-560B02A51251}"/>
    <cellStyle name="Comma 2 2 2 3 3 4" xfId="2097" xr:uid="{00000000-0005-0000-0000-00002F080000}"/>
    <cellStyle name="Comma 2 2 2 3 3 4 2" xfId="2098" xr:uid="{00000000-0005-0000-0000-000030080000}"/>
    <cellStyle name="Comma 2 2 2 3 3 4 2 2" xfId="23069" xr:uid="{4C9BFDD4-2D1F-43A7-86D1-6C6693F06E46}"/>
    <cellStyle name="Comma 2 2 2 3 3 4 3" xfId="2099" xr:uid="{00000000-0005-0000-0000-000031080000}"/>
    <cellStyle name="Comma 2 2 2 3 3 4 3 2" xfId="23070" xr:uid="{B2435306-D10F-4ED9-B420-B66C7FE5AF93}"/>
    <cellStyle name="Comma 2 2 2 3 3 4 4" xfId="2100" xr:uid="{00000000-0005-0000-0000-000032080000}"/>
    <cellStyle name="Comma 2 2 2 3 3 4 4 2" xfId="23071" xr:uid="{E4A30C37-FA9D-44EA-8AB6-A0139EF997B0}"/>
    <cellStyle name="Comma 2 2 2 3 3 4 5" xfId="23068" xr:uid="{0695C22C-B260-492A-B762-F7E64D471162}"/>
    <cellStyle name="Comma 2 2 2 3 3 5" xfId="2101" xr:uid="{00000000-0005-0000-0000-000033080000}"/>
    <cellStyle name="Comma 2 2 2 3 3 5 2" xfId="23072" xr:uid="{1A795ED5-05AC-476D-AAEC-3B45475C72B2}"/>
    <cellStyle name="Comma 2 2 2 3 3 6" xfId="2102" xr:uid="{00000000-0005-0000-0000-000034080000}"/>
    <cellStyle name="Comma 2 2 2 3 3 6 2" xfId="23073" xr:uid="{29E5BFAE-07A7-4962-ABBB-0A396B0E29F5}"/>
    <cellStyle name="Comma 2 2 2 3 3 7" xfId="2103" xr:uid="{00000000-0005-0000-0000-000035080000}"/>
    <cellStyle name="Comma 2 2 2 3 3 7 2" xfId="23074" xr:uid="{845A1889-3405-46F2-975C-DAA429E6FD51}"/>
    <cellStyle name="Comma 2 2 2 3 3 8" xfId="23055" xr:uid="{70C60C04-7D21-4D49-81F8-E6B3D504A7D6}"/>
    <cellStyle name="Comma 2 2 2 3 4" xfId="2104" xr:uid="{00000000-0005-0000-0000-000036080000}"/>
    <cellStyle name="Comma 2 2 2 3 4 2" xfId="2105" xr:uid="{00000000-0005-0000-0000-000037080000}"/>
    <cellStyle name="Comma 2 2 2 3 4 2 2" xfId="2106" xr:uid="{00000000-0005-0000-0000-000038080000}"/>
    <cellStyle name="Comma 2 2 2 3 4 2 2 2" xfId="2107" xr:uid="{00000000-0005-0000-0000-000039080000}"/>
    <cellStyle name="Comma 2 2 2 3 4 2 2 2 2" xfId="23078" xr:uid="{EF2FE5B7-7635-44A8-9C5C-6CDD28E63316}"/>
    <cellStyle name="Comma 2 2 2 3 4 2 2 3" xfId="2108" xr:uid="{00000000-0005-0000-0000-00003A080000}"/>
    <cellStyle name="Comma 2 2 2 3 4 2 2 3 2" xfId="23079" xr:uid="{C91FEEA4-07FE-4D80-A2D1-CA98DBC1CE80}"/>
    <cellStyle name="Comma 2 2 2 3 4 2 2 4" xfId="2109" xr:uid="{00000000-0005-0000-0000-00003B080000}"/>
    <cellStyle name="Comma 2 2 2 3 4 2 2 4 2" xfId="23080" xr:uid="{070945A5-1E29-4241-9F96-04036874463D}"/>
    <cellStyle name="Comma 2 2 2 3 4 2 2 5" xfId="23077" xr:uid="{C81BE5BF-F58E-4491-86B5-F6D7E9D362CF}"/>
    <cellStyle name="Comma 2 2 2 3 4 2 3" xfId="2110" xr:uid="{00000000-0005-0000-0000-00003C080000}"/>
    <cellStyle name="Comma 2 2 2 3 4 2 3 2" xfId="23081" xr:uid="{F8255FAC-ED70-47C7-984B-D2EC1A7F6F53}"/>
    <cellStyle name="Comma 2 2 2 3 4 2 4" xfId="2111" xr:uid="{00000000-0005-0000-0000-00003D080000}"/>
    <cellStyle name="Comma 2 2 2 3 4 2 4 2" xfId="23082" xr:uid="{8FF9CD1B-E570-424D-A1C4-DA86D7D414B0}"/>
    <cellStyle name="Comma 2 2 2 3 4 2 5" xfId="2112" xr:uid="{00000000-0005-0000-0000-00003E080000}"/>
    <cellStyle name="Comma 2 2 2 3 4 2 5 2" xfId="23083" xr:uid="{971E3074-22B9-4E34-A3AD-251C058A3FE7}"/>
    <cellStyle name="Comma 2 2 2 3 4 2 6" xfId="23076" xr:uid="{95820007-3C63-4417-8D64-8CC921C1E3D3}"/>
    <cellStyle name="Comma 2 2 2 3 4 3" xfId="2113" xr:uid="{00000000-0005-0000-0000-00003F080000}"/>
    <cellStyle name="Comma 2 2 2 3 4 3 2" xfId="2114" xr:uid="{00000000-0005-0000-0000-000040080000}"/>
    <cellStyle name="Comma 2 2 2 3 4 3 2 2" xfId="23085" xr:uid="{75F70CEF-D4B3-40AC-ABAD-F7D07EFFE52B}"/>
    <cellStyle name="Comma 2 2 2 3 4 3 3" xfId="2115" xr:uid="{00000000-0005-0000-0000-000041080000}"/>
    <cellStyle name="Comma 2 2 2 3 4 3 3 2" xfId="23086" xr:uid="{BDEE7013-4916-4D24-A601-83E4A0B759F1}"/>
    <cellStyle name="Comma 2 2 2 3 4 3 4" xfId="2116" xr:uid="{00000000-0005-0000-0000-000042080000}"/>
    <cellStyle name="Comma 2 2 2 3 4 3 4 2" xfId="23087" xr:uid="{818E2EEF-3627-4FE1-B78B-18018BF461B0}"/>
    <cellStyle name="Comma 2 2 2 3 4 3 5" xfId="23084" xr:uid="{693880F2-AC40-4284-BC7B-536F371F2C4A}"/>
    <cellStyle name="Comma 2 2 2 3 4 4" xfId="2117" xr:uid="{00000000-0005-0000-0000-000043080000}"/>
    <cellStyle name="Comma 2 2 2 3 4 4 2" xfId="2118" xr:uid="{00000000-0005-0000-0000-000044080000}"/>
    <cellStyle name="Comma 2 2 2 3 4 4 2 2" xfId="23089" xr:uid="{4EEBBF70-DCA7-43FB-B632-0ED432F45DA0}"/>
    <cellStyle name="Comma 2 2 2 3 4 4 3" xfId="2119" xr:uid="{00000000-0005-0000-0000-000045080000}"/>
    <cellStyle name="Comma 2 2 2 3 4 4 3 2" xfId="23090" xr:uid="{95753790-50F1-41A6-85C7-8F63BFF73E6C}"/>
    <cellStyle name="Comma 2 2 2 3 4 4 4" xfId="2120" xr:uid="{00000000-0005-0000-0000-000046080000}"/>
    <cellStyle name="Comma 2 2 2 3 4 4 4 2" xfId="23091" xr:uid="{F3136A3F-30CC-4FC0-B961-659F945C5B03}"/>
    <cellStyle name="Comma 2 2 2 3 4 4 5" xfId="23088" xr:uid="{E9B00023-1FB9-494D-AEBF-B52BC202C72E}"/>
    <cellStyle name="Comma 2 2 2 3 4 5" xfId="2121" xr:uid="{00000000-0005-0000-0000-000047080000}"/>
    <cellStyle name="Comma 2 2 2 3 4 5 2" xfId="23092" xr:uid="{8DC51C2E-1718-4127-99BE-C5BCD013A8C6}"/>
    <cellStyle name="Comma 2 2 2 3 4 6" xfId="2122" xr:uid="{00000000-0005-0000-0000-000048080000}"/>
    <cellStyle name="Comma 2 2 2 3 4 6 2" xfId="23093" xr:uid="{54A16A5D-22BA-4B80-A631-5ED283022AA3}"/>
    <cellStyle name="Comma 2 2 2 3 4 7" xfId="2123" xr:uid="{00000000-0005-0000-0000-000049080000}"/>
    <cellStyle name="Comma 2 2 2 3 4 7 2" xfId="23094" xr:uid="{163CF41F-E0D5-4B8A-847E-5DC358E0EE45}"/>
    <cellStyle name="Comma 2 2 2 3 4 8" xfId="23075" xr:uid="{2B64F6CE-CCF5-416D-B069-9051B30F6EB3}"/>
    <cellStyle name="Comma 2 2 2 3 5" xfId="2124" xr:uid="{00000000-0005-0000-0000-00004A080000}"/>
    <cellStyle name="Comma 2 2 2 3 5 2" xfId="2125" xr:uid="{00000000-0005-0000-0000-00004B080000}"/>
    <cellStyle name="Comma 2 2 2 3 5 2 2" xfId="23096" xr:uid="{964F7699-DB79-4C7F-BF17-8B7D703F1E61}"/>
    <cellStyle name="Comma 2 2 2 3 5 3" xfId="23095" xr:uid="{05FB5E0F-1E6D-43AA-97A0-8116590589CF}"/>
    <cellStyle name="Comma 2 2 2 3 6" xfId="2126" xr:uid="{00000000-0005-0000-0000-00004C080000}"/>
    <cellStyle name="Comma 2 2 2 3 6 2" xfId="2127" xr:uid="{00000000-0005-0000-0000-00004D080000}"/>
    <cellStyle name="Comma 2 2 2 3 6 2 2" xfId="2128" xr:uid="{00000000-0005-0000-0000-00004E080000}"/>
    <cellStyle name="Comma 2 2 2 3 6 2 2 2" xfId="23099" xr:uid="{2D7C6332-AD8C-45AF-B144-DB72517E5803}"/>
    <cellStyle name="Comma 2 2 2 3 6 2 3" xfId="2129" xr:uid="{00000000-0005-0000-0000-00004F080000}"/>
    <cellStyle name="Comma 2 2 2 3 6 2 3 2" xfId="23100" xr:uid="{B4EB8EAD-575B-4BCB-8CBF-498E1163D956}"/>
    <cellStyle name="Comma 2 2 2 3 6 2 4" xfId="2130" xr:uid="{00000000-0005-0000-0000-000050080000}"/>
    <cellStyle name="Comma 2 2 2 3 6 2 4 2" xfId="23101" xr:uid="{998BB468-F6DE-4EF8-B4CC-D70C8308F655}"/>
    <cellStyle name="Comma 2 2 2 3 6 2 5" xfId="23098" xr:uid="{C667B0F2-20CF-44C0-BF40-3049AEC84FFB}"/>
    <cellStyle name="Comma 2 2 2 3 6 3" xfId="2131" xr:uid="{00000000-0005-0000-0000-000051080000}"/>
    <cellStyle name="Comma 2 2 2 3 6 3 2" xfId="23102" xr:uid="{64B258E7-DC83-4D1D-9D47-A7F70AC64456}"/>
    <cellStyle name="Comma 2 2 2 3 6 4" xfId="2132" xr:uid="{00000000-0005-0000-0000-000052080000}"/>
    <cellStyle name="Comma 2 2 2 3 6 4 2" xfId="23103" xr:uid="{30E70542-A4EA-41F6-A520-44C9DCFF2E79}"/>
    <cellStyle name="Comma 2 2 2 3 6 5" xfId="2133" xr:uid="{00000000-0005-0000-0000-000053080000}"/>
    <cellStyle name="Comma 2 2 2 3 6 5 2" xfId="23104" xr:uid="{661BD490-EDC0-458C-B3FC-7D4D03D82337}"/>
    <cellStyle name="Comma 2 2 2 3 6 6" xfId="23097" xr:uid="{2985336A-6E6E-4764-BE3E-232999B602EF}"/>
    <cellStyle name="Comma 2 2 2 3 7" xfId="2134" xr:uid="{00000000-0005-0000-0000-000054080000}"/>
    <cellStyle name="Comma 2 2 2 3 7 2" xfId="2135" xr:uid="{00000000-0005-0000-0000-000055080000}"/>
    <cellStyle name="Comma 2 2 2 3 7 2 2" xfId="23106" xr:uid="{C151D5C4-CB05-47DB-A9A6-291C8F307767}"/>
    <cellStyle name="Comma 2 2 2 3 7 3" xfId="2136" xr:uid="{00000000-0005-0000-0000-000056080000}"/>
    <cellStyle name="Comma 2 2 2 3 7 3 2" xfId="23107" xr:uid="{789DF59C-F2BD-4CAD-9E7E-760869B59B69}"/>
    <cellStyle name="Comma 2 2 2 3 7 4" xfId="2137" xr:uid="{00000000-0005-0000-0000-000057080000}"/>
    <cellStyle name="Comma 2 2 2 3 7 4 2" xfId="23108" xr:uid="{2811C506-486A-42A2-A23B-F4E35B435D9B}"/>
    <cellStyle name="Comma 2 2 2 3 7 5" xfId="23105" xr:uid="{DDE07252-DB50-4608-AB04-780FDFA1B31D}"/>
    <cellStyle name="Comma 2 2 2 3 8" xfId="2138" xr:uid="{00000000-0005-0000-0000-000058080000}"/>
    <cellStyle name="Comma 2 2 2 3 8 2" xfId="23109" xr:uid="{BB2E837C-C17C-4A56-91C1-68E2AEEE6711}"/>
    <cellStyle name="Comma 2 2 2 3 9" xfId="2139" xr:uid="{00000000-0005-0000-0000-000059080000}"/>
    <cellStyle name="Comma 2 2 2 3 9 2" xfId="23110" xr:uid="{DB5B7D46-2B75-4340-B11E-21D0F09D7F70}"/>
    <cellStyle name="Comma 2 2 2 4" xfId="2140" xr:uid="{00000000-0005-0000-0000-00005A080000}"/>
    <cellStyle name="Comma 2 2 2 4 10" xfId="2141" xr:uid="{00000000-0005-0000-0000-00005B080000}"/>
    <cellStyle name="Comma 2 2 2 4 10 2" xfId="23112" xr:uid="{8473B09A-A7F4-4CB1-A29C-404A4C3D5E32}"/>
    <cellStyle name="Comma 2 2 2 4 11" xfId="23111" xr:uid="{2C3FBDC0-1AF0-4A65-B3F2-95DA2C5D5202}"/>
    <cellStyle name="Comma 2 2 2 4 2" xfId="2142" xr:uid="{00000000-0005-0000-0000-00005C080000}"/>
    <cellStyle name="Comma 2 2 2 4 2 2" xfId="2143" xr:uid="{00000000-0005-0000-0000-00005D080000}"/>
    <cellStyle name="Comma 2 2 2 4 2 2 2" xfId="2144" xr:uid="{00000000-0005-0000-0000-00005E080000}"/>
    <cellStyle name="Comma 2 2 2 4 2 2 2 2" xfId="2145" xr:uid="{00000000-0005-0000-0000-00005F080000}"/>
    <cellStyle name="Comma 2 2 2 4 2 2 2 2 2" xfId="2146" xr:uid="{00000000-0005-0000-0000-000060080000}"/>
    <cellStyle name="Comma 2 2 2 4 2 2 2 2 2 2" xfId="23117" xr:uid="{028E2F52-D67F-435F-A57B-E1782072983A}"/>
    <cellStyle name="Comma 2 2 2 4 2 2 2 2 3" xfId="2147" xr:uid="{00000000-0005-0000-0000-000061080000}"/>
    <cellStyle name="Comma 2 2 2 4 2 2 2 2 3 2" xfId="23118" xr:uid="{1A5A65A7-B772-41D4-A8E4-B15D70A790B5}"/>
    <cellStyle name="Comma 2 2 2 4 2 2 2 2 4" xfId="2148" xr:uid="{00000000-0005-0000-0000-000062080000}"/>
    <cellStyle name="Comma 2 2 2 4 2 2 2 2 4 2" xfId="23119" xr:uid="{636FEF7B-65B5-4197-8384-BADAA22E0D14}"/>
    <cellStyle name="Comma 2 2 2 4 2 2 2 2 5" xfId="23116" xr:uid="{EEAB7F0F-3AC0-4812-A593-9B27F9DC4369}"/>
    <cellStyle name="Comma 2 2 2 4 2 2 2 3" xfId="2149" xr:uid="{00000000-0005-0000-0000-000063080000}"/>
    <cellStyle name="Comma 2 2 2 4 2 2 2 3 2" xfId="23120" xr:uid="{AFD0AAC3-23FB-48CB-958E-0404FC48E55E}"/>
    <cellStyle name="Comma 2 2 2 4 2 2 2 4" xfId="2150" xr:uid="{00000000-0005-0000-0000-000064080000}"/>
    <cellStyle name="Comma 2 2 2 4 2 2 2 4 2" xfId="23121" xr:uid="{447D3499-B37D-43F3-8C7E-E11CF6342813}"/>
    <cellStyle name="Comma 2 2 2 4 2 2 2 5" xfId="2151" xr:uid="{00000000-0005-0000-0000-000065080000}"/>
    <cellStyle name="Comma 2 2 2 4 2 2 2 5 2" xfId="23122" xr:uid="{EA4C09A5-78D2-43B5-B20E-40B03E385045}"/>
    <cellStyle name="Comma 2 2 2 4 2 2 2 6" xfId="23115" xr:uid="{8E247155-E7B2-4DA9-9F42-9865700FB5D4}"/>
    <cellStyle name="Comma 2 2 2 4 2 2 3" xfId="2152" xr:uid="{00000000-0005-0000-0000-000066080000}"/>
    <cellStyle name="Comma 2 2 2 4 2 2 3 2" xfId="2153" xr:uid="{00000000-0005-0000-0000-000067080000}"/>
    <cellStyle name="Comma 2 2 2 4 2 2 3 2 2" xfId="23124" xr:uid="{C23507EC-0547-4D31-8713-D09C3E83FEEB}"/>
    <cellStyle name="Comma 2 2 2 4 2 2 3 3" xfId="2154" xr:uid="{00000000-0005-0000-0000-000068080000}"/>
    <cellStyle name="Comma 2 2 2 4 2 2 3 3 2" xfId="23125" xr:uid="{1FE4EA42-E61E-4CE3-8741-0B23371123B5}"/>
    <cellStyle name="Comma 2 2 2 4 2 2 3 4" xfId="2155" xr:uid="{00000000-0005-0000-0000-000069080000}"/>
    <cellStyle name="Comma 2 2 2 4 2 2 3 4 2" xfId="23126" xr:uid="{42DF6ADA-AD98-4D27-B1DA-3C2037BE5A2E}"/>
    <cellStyle name="Comma 2 2 2 4 2 2 3 5" xfId="23123" xr:uid="{A54AA9E6-FF6A-4F60-9F33-E4F1D01730AC}"/>
    <cellStyle name="Comma 2 2 2 4 2 2 4" xfId="2156" xr:uid="{00000000-0005-0000-0000-00006A080000}"/>
    <cellStyle name="Comma 2 2 2 4 2 2 4 2" xfId="23127" xr:uid="{0C99AF39-45F7-40EA-B6EA-412364A12011}"/>
    <cellStyle name="Comma 2 2 2 4 2 2 5" xfId="2157" xr:uid="{00000000-0005-0000-0000-00006B080000}"/>
    <cellStyle name="Comma 2 2 2 4 2 2 5 2" xfId="23128" xr:uid="{70490044-581A-459B-B214-A6D8FB01F362}"/>
    <cellStyle name="Comma 2 2 2 4 2 2 6" xfId="2158" xr:uid="{00000000-0005-0000-0000-00006C080000}"/>
    <cellStyle name="Comma 2 2 2 4 2 2 6 2" xfId="23129" xr:uid="{91FA7747-C00B-4DAB-9306-9238156F3C68}"/>
    <cellStyle name="Comma 2 2 2 4 2 2 7" xfId="23114" xr:uid="{5E61AB3F-D0E3-4743-887E-A0BC2A610DB2}"/>
    <cellStyle name="Comma 2 2 2 4 2 3" xfId="2159" xr:uid="{00000000-0005-0000-0000-00006D080000}"/>
    <cellStyle name="Comma 2 2 2 4 2 3 2" xfId="2160" xr:uid="{00000000-0005-0000-0000-00006E080000}"/>
    <cellStyle name="Comma 2 2 2 4 2 3 2 2" xfId="2161" xr:uid="{00000000-0005-0000-0000-00006F080000}"/>
    <cellStyle name="Comma 2 2 2 4 2 3 2 2 2" xfId="2162" xr:uid="{00000000-0005-0000-0000-000070080000}"/>
    <cellStyle name="Comma 2 2 2 4 2 3 2 2 2 2" xfId="23133" xr:uid="{42EACD93-2358-463A-87D2-C8117345760D}"/>
    <cellStyle name="Comma 2 2 2 4 2 3 2 2 3" xfId="2163" xr:uid="{00000000-0005-0000-0000-000071080000}"/>
    <cellStyle name="Comma 2 2 2 4 2 3 2 2 3 2" xfId="23134" xr:uid="{F2E748B7-E061-4CE0-806A-F0067DB86EDE}"/>
    <cellStyle name="Comma 2 2 2 4 2 3 2 2 4" xfId="2164" xr:uid="{00000000-0005-0000-0000-000072080000}"/>
    <cellStyle name="Comma 2 2 2 4 2 3 2 2 4 2" xfId="23135" xr:uid="{6BE5C66F-8536-4451-992D-61CBFF4C8719}"/>
    <cellStyle name="Comma 2 2 2 4 2 3 2 2 5" xfId="23132" xr:uid="{52860401-06AF-4B30-BB02-0E4CD187477A}"/>
    <cellStyle name="Comma 2 2 2 4 2 3 2 3" xfId="2165" xr:uid="{00000000-0005-0000-0000-000073080000}"/>
    <cellStyle name="Comma 2 2 2 4 2 3 2 3 2" xfId="23136" xr:uid="{C786C383-7C3E-4521-8D82-B12393520A1B}"/>
    <cellStyle name="Comma 2 2 2 4 2 3 2 4" xfId="2166" xr:uid="{00000000-0005-0000-0000-000074080000}"/>
    <cellStyle name="Comma 2 2 2 4 2 3 2 4 2" xfId="23137" xr:uid="{8BBA956D-4F45-4A7B-BC33-B2A7659F5002}"/>
    <cellStyle name="Comma 2 2 2 4 2 3 2 5" xfId="2167" xr:uid="{00000000-0005-0000-0000-000075080000}"/>
    <cellStyle name="Comma 2 2 2 4 2 3 2 5 2" xfId="23138" xr:uid="{055D0C5F-97F7-4D7F-8529-EAB88A63D987}"/>
    <cellStyle name="Comma 2 2 2 4 2 3 2 6" xfId="23131" xr:uid="{BC5A4DD4-BB3C-4844-B1E8-5AEC10869BC2}"/>
    <cellStyle name="Comma 2 2 2 4 2 3 3" xfId="2168" xr:uid="{00000000-0005-0000-0000-000076080000}"/>
    <cellStyle name="Comma 2 2 2 4 2 3 3 2" xfId="2169" xr:uid="{00000000-0005-0000-0000-000077080000}"/>
    <cellStyle name="Comma 2 2 2 4 2 3 3 2 2" xfId="23140" xr:uid="{218436BA-B38A-4C50-A7AB-A9EBB1B966A2}"/>
    <cellStyle name="Comma 2 2 2 4 2 3 3 3" xfId="2170" xr:uid="{00000000-0005-0000-0000-000078080000}"/>
    <cellStyle name="Comma 2 2 2 4 2 3 3 3 2" xfId="23141" xr:uid="{EB93E4A9-323D-443D-8269-7F56339C5DC4}"/>
    <cellStyle name="Comma 2 2 2 4 2 3 3 4" xfId="2171" xr:uid="{00000000-0005-0000-0000-000079080000}"/>
    <cellStyle name="Comma 2 2 2 4 2 3 3 4 2" xfId="23142" xr:uid="{29CC5FA4-3AD1-4E73-AB82-32C8A94DE300}"/>
    <cellStyle name="Comma 2 2 2 4 2 3 3 5" xfId="23139" xr:uid="{90DFD517-D613-451B-A781-DE44B829F820}"/>
    <cellStyle name="Comma 2 2 2 4 2 3 4" xfId="2172" xr:uid="{00000000-0005-0000-0000-00007A080000}"/>
    <cellStyle name="Comma 2 2 2 4 2 3 4 2" xfId="23143" xr:uid="{48400692-AA11-4062-B7C5-1D8A6A5DB88D}"/>
    <cellStyle name="Comma 2 2 2 4 2 3 5" xfId="2173" xr:uid="{00000000-0005-0000-0000-00007B080000}"/>
    <cellStyle name="Comma 2 2 2 4 2 3 5 2" xfId="23144" xr:uid="{E8B49AEA-5AE0-48FD-94E0-C26A87893F61}"/>
    <cellStyle name="Comma 2 2 2 4 2 3 6" xfId="2174" xr:uid="{00000000-0005-0000-0000-00007C080000}"/>
    <cellStyle name="Comma 2 2 2 4 2 3 6 2" xfId="23145" xr:uid="{A559C7C3-B260-4E03-9D51-9C1BC077488B}"/>
    <cellStyle name="Comma 2 2 2 4 2 3 7" xfId="23130" xr:uid="{D9A5C339-6CE0-4AC1-88CD-AFE051C13CE5}"/>
    <cellStyle name="Comma 2 2 2 4 2 4" xfId="2175" xr:uid="{00000000-0005-0000-0000-00007D080000}"/>
    <cellStyle name="Comma 2 2 2 4 2 4 2" xfId="2176" xr:uid="{00000000-0005-0000-0000-00007E080000}"/>
    <cellStyle name="Comma 2 2 2 4 2 4 2 2" xfId="2177" xr:uid="{00000000-0005-0000-0000-00007F080000}"/>
    <cellStyle name="Comma 2 2 2 4 2 4 2 2 2" xfId="23148" xr:uid="{D35A6E05-1357-4A8C-9DC2-63827B40C80C}"/>
    <cellStyle name="Comma 2 2 2 4 2 4 2 3" xfId="2178" xr:uid="{00000000-0005-0000-0000-000080080000}"/>
    <cellStyle name="Comma 2 2 2 4 2 4 2 3 2" xfId="23149" xr:uid="{43741B85-538B-4D2B-8D31-52C75422D222}"/>
    <cellStyle name="Comma 2 2 2 4 2 4 2 4" xfId="2179" xr:uid="{00000000-0005-0000-0000-000081080000}"/>
    <cellStyle name="Comma 2 2 2 4 2 4 2 4 2" xfId="23150" xr:uid="{7A369C9E-773C-4A7C-9E5D-635730140F4E}"/>
    <cellStyle name="Comma 2 2 2 4 2 4 2 5" xfId="23147" xr:uid="{D42D23EA-F5D9-4071-82A7-5566260E06EB}"/>
    <cellStyle name="Comma 2 2 2 4 2 4 3" xfId="2180" xr:uid="{00000000-0005-0000-0000-000082080000}"/>
    <cellStyle name="Comma 2 2 2 4 2 4 3 2" xfId="23151" xr:uid="{FF5E0C74-7234-42C7-8526-694EE0AC3B82}"/>
    <cellStyle name="Comma 2 2 2 4 2 4 4" xfId="2181" xr:uid="{00000000-0005-0000-0000-000083080000}"/>
    <cellStyle name="Comma 2 2 2 4 2 4 4 2" xfId="23152" xr:uid="{D077E8D9-8601-4F85-B3E2-F2CB5ACC1680}"/>
    <cellStyle name="Comma 2 2 2 4 2 4 5" xfId="2182" xr:uid="{00000000-0005-0000-0000-000084080000}"/>
    <cellStyle name="Comma 2 2 2 4 2 4 5 2" xfId="23153" xr:uid="{53659FFC-C9D9-4FD4-9B40-5C91BAF24AD0}"/>
    <cellStyle name="Comma 2 2 2 4 2 4 6" xfId="23146" xr:uid="{EEBE4429-A7ED-4865-A234-E301EE5C437C}"/>
    <cellStyle name="Comma 2 2 2 4 2 5" xfId="2183" xr:uid="{00000000-0005-0000-0000-000085080000}"/>
    <cellStyle name="Comma 2 2 2 4 2 5 2" xfId="2184" xr:uid="{00000000-0005-0000-0000-000086080000}"/>
    <cellStyle name="Comma 2 2 2 4 2 5 2 2" xfId="23155" xr:uid="{41BC7C29-6A5C-46AC-B08A-4734A57B94D6}"/>
    <cellStyle name="Comma 2 2 2 4 2 5 3" xfId="2185" xr:uid="{00000000-0005-0000-0000-000087080000}"/>
    <cellStyle name="Comma 2 2 2 4 2 5 3 2" xfId="23156" xr:uid="{D0C48210-48D6-4AFB-A5A7-6464951BB8AF}"/>
    <cellStyle name="Comma 2 2 2 4 2 5 4" xfId="2186" xr:uid="{00000000-0005-0000-0000-000088080000}"/>
    <cellStyle name="Comma 2 2 2 4 2 5 4 2" xfId="23157" xr:uid="{B235DD52-C6B0-44B8-89F2-C979F97BA947}"/>
    <cellStyle name="Comma 2 2 2 4 2 5 5" xfId="23154" xr:uid="{9B433EAE-2A3A-4409-AB53-3C8440CDAC80}"/>
    <cellStyle name="Comma 2 2 2 4 2 6" xfId="2187" xr:uid="{00000000-0005-0000-0000-000089080000}"/>
    <cellStyle name="Comma 2 2 2 4 2 6 2" xfId="23158" xr:uid="{F37E14EA-8637-4E90-BC07-545586A1B84A}"/>
    <cellStyle name="Comma 2 2 2 4 2 7" xfId="2188" xr:uid="{00000000-0005-0000-0000-00008A080000}"/>
    <cellStyle name="Comma 2 2 2 4 2 7 2" xfId="23159" xr:uid="{031D5EB8-0398-46C9-8881-9AE837D916F1}"/>
    <cellStyle name="Comma 2 2 2 4 2 8" xfId="2189" xr:uid="{00000000-0005-0000-0000-00008B080000}"/>
    <cellStyle name="Comma 2 2 2 4 2 8 2" xfId="23160" xr:uid="{2BC44DEC-6B7E-4C81-B327-B60F641FFD0D}"/>
    <cellStyle name="Comma 2 2 2 4 2 9" xfId="23113" xr:uid="{A593770B-CD31-49C2-9677-BC36A2D6205F}"/>
    <cellStyle name="Comma 2 2 2 4 3" xfId="2190" xr:uid="{00000000-0005-0000-0000-00008C080000}"/>
    <cellStyle name="Comma 2 2 2 4 3 2" xfId="2191" xr:uid="{00000000-0005-0000-0000-00008D080000}"/>
    <cellStyle name="Comma 2 2 2 4 3 2 2" xfId="2192" xr:uid="{00000000-0005-0000-0000-00008E080000}"/>
    <cellStyle name="Comma 2 2 2 4 3 2 2 2" xfId="2193" xr:uid="{00000000-0005-0000-0000-00008F080000}"/>
    <cellStyle name="Comma 2 2 2 4 3 2 2 2 2" xfId="23164" xr:uid="{72749526-72EC-4C7C-B609-8DF1CCC159F2}"/>
    <cellStyle name="Comma 2 2 2 4 3 2 2 3" xfId="2194" xr:uid="{00000000-0005-0000-0000-000090080000}"/>
    <cellStyle name="Comma 2 2 2 4 3 2 2 3 2" xfId="23165" xr:uid="{1B2951CB-BA3A-4F3C-AD8D-C56C4012150C}"/>
    <cellStyle name="Comma 2 2 2 4 3 2 2 4" xfId="2195" xr:uid="{00000000-0005-0000-0000-000091080000}"/>
    <cellStyle name="Comma 2 2 2 4 3 2 2 4 2" xfId="23166" xr:uid="{52ACD03A-DED1-4F8D-8283-E8902A3B8EBC}"/>
    <cellStyle name="Comma 2 2 2 4 3 2 2 5" xfId="23163" xr:uid="{C20621A9-BAAF-4BC5-9BFD-5F9F140D236B}"/>
    <cellStyle name="Comma 2 2 2 4 3 2 3" xfId="2196" xr:uid="{00000000-0005-0000-0000-000092080000}"/>
    <cellStyle name="Comma 2 2 2 4 3 2 3 2" xfId="23167" xr:uid="{3CB73FC5-BEAA-4E54-8E4D-838FA4E974CE}"/>
    <cellStyle name="Comma 2 2 2 4 3 2 4" xfId="2197" xr:uid="{00000000-0005-0000-0000-000093080000}"/>
    <cellStyle name="Comma 2 2 2 4 3 2 4 2" xfId="23168" xr:uid="{50DFBBF6-9442-4C40-86C6-507F78703081}"/>
    <cellStyle name="Comma 2 2 2 4 3 2 5" xfId="2198" xr:uid="{00000000-0005-0000-0000-000094080000}"/>
    <cellStyle name="Comma 2 2 2 4 3 2 5 2" xfId="23169" xr:uid="{BB6515B5-F31C-412C-8409-C2681581C1FB}"/>
    <cellStyle name="Comma 2 2 2 4 3 2 6" xfId="23162" xr:uid="{547CCECD-D31D-4592-B5FB-BDF03D41B363}"/>
    <cellStyle name="Comma 2 2 2 4 3 3" xfId="2199" xr:uid="{00000000-0005-0000-0000-000095080000}"/>
    <cellStyle name="Comma 2 2 2 4 3 3 2" xfId="2200" xr:uid="{00000000-0005-0000-0000-000096080000}"/>
    <cellStyle name="Comma 2 2 2 4 3 3 2 2" xfId="23171" xr:uid="{E8F91844-5605-4BBF-B76F-29D3A598E105}"/>
    <cellStyle name="Comma 2 2 2 4 3 3 3" xfId="2201" xr:uid="{00000000-0005-0000-0000-000097080000}"/>
    <cellStyle name="Comma 2 2 2 4 3 3 3 2" xfId="23172" xr:uid="{35549A85-D986-4A44-BD42-47D14E743BAD}"/>
    <cellStyle name="Comma 2 2 2 4 3 3 4" xfId="2202" xr:uid="{00000000-0005-0000-0000-000098080000}"/>
    <cellStyle name="Comma 2 2 2 4 3 3 4 2" xfId="23173" xr:uid="{DFEA4E7F-57E7-4E6E-A43E-6AF20F59322D}"/>
    <cellStyle name="Comma 2 2 2 4 3 3 5" xfId="23170" xr:uid="{54A463CB-D220-43BF-80C9-E9ACAAB6FE62}"/>
    <cellStyle name="Comma 2 2 2 4 3 4" xfId="2203" xr:uid="{00000000-0005-0000-0000-000099080000}"/>
    <cellStyle name="Comma 2 2 2 4 3 4 2" xfId="23174" xr:uid="{A04C464E-9A40-4992-922A-717B0BB70F32}"/>
    <cellStyle name="Comma 2 2 2 4 3 5" xfId="2204" xr:uid="{00000000-0005-0000-0000-00009A080000}"/>
    <cellStyle name="Comma 2 2 2 4 3 5 2" xfId="23175" xr:uid="{4E5A0434-479E-4AF6-A4BA-E12962840DAE}"/>
    <cellStyle name="Comma 2 2 2 4 3 6" xfId="2205" xr:uid="{00000000-0005-0000-0000-00009B080000}"/>
    <cellStyle name="Comma 2 2 2 4 3 6 2" xfId="23176" xr:uid="{F9747583-EAE5-4F2E-9A93-8AC129ECDB30}"/>
    <cellStyle name="Comma 2 2 2 4 3 7" xfId="23161" xr:uid="{FD5E0395-CD94-4FAC-8CE3-EED50D6E34C0}"/>
    <cellStyle name="Comma 2 2 2 4 4" xfId="2206" xr:uid="{00000000-0005-0000-0000-00009C080000}"/>
    <cellStyle name="Comma 2 2 2 4 4 2" xfId="2207" xr:uid="{00000000-0005-0000-0000-00009D080000}"/>
    <cellStyle name="Comma 2 2 2 4 4 2 2" xfId="2208" xr:uid="{00000000-0005-0000-0000-00009E080000}"/>
    <cellStyle name="Comma 2 2 2 4 4 2 2 2" xfId="2209" xr:uid="{00000000-0005-0000-0000-00009F080000}"/>
    <cellStyle name="Comma 2 2 2 4 4 2 2 2 2" xfId="23180" xr:uid="{485E7ECC-D2D9-4A4F-99C9-7AC1B9AC1982}"/>
    <cellStyle name="Comma 2 2 2 4 4 2 2 3" xfId="2210" xr:uid="{00000000-0005-0000-0000-0000A0080000}"/>
    <cellStyle name="Comma 2 2 2 4 4 2 2 3 2" xfId="23181" xr:uid="{AC2173D9-14B2-401D-9FC4-E680F4C5A88A}"/>
    <cellStyle name="Comma 2 2 2 4 4 2 2 4" xfId="2211" xr:uid="{00000000-0005-0000-0000-0000A1080000}"/>
    <cellStyle name="Comma 2 2 2 4 4 2 2 4 2" xfId="23182" xr:uid="{E6EEB8FD-A792-4671-ABCC-BEDE9BA78EBA}"/>
    <cellStyle name="Comma 2 2 2 4 4 2 2 5" xfId="23179" xr:uid="{8C48DC51-981B-4CF5-A4E9-8F73921A163E}"/>
    <cellStyle name="Comma 2 2 2 4 4 2 3" xfId="2212" xr:uid="{00000000-0005-0000-0000-0000A2080000}"/>
    <cellStyle name="Comma 2 2 2 4 4 2 3 2" xfId="23183" xr:uid="{D18C4C13-71B5-454B-AE41-F961CCBEF77A}"/>
    <cellStyle name="Comma 2 2 2 4 4 2 4" xfId="2213" xr:uid="{00000000-0005-0000-0000-0000A3080000}"/>
    <cellStyle name="Comma 2 2 2 4 4 2 4 2" xfId="23184" xr:uid="{3C13893C-B8E1-4BDD-BD88-B0EBBC6790F2}"/>
    <cellStyle name="Comma 2 2 2 4 4 2 5" xfId="2214" xr:uid="{00000000-0005-0000-0000-0000A4080000}"/>
    <cellStyle name="Comma 2 2 2 4 4 2 5 2" xfId="23185" xr:uid="{EF4A89E0-E8B9-4302-8E48-CD28AB2FF781}"/>
    <cellStyle name="Comma 2 2 2 4 4 2 6" xfId="23178" xr:uid="{4B82EA45-411E-44B9-9AC8-83691065D6DF}"/>
    <cellStyle name="Comma 2 2 2 4 4 3" xfId="2215" xr:uid="{00000000-0005-0000-0000-0000A5080000}"/>
    <cellStyle name="Comma 2 2 2 4 4 3 2" xfId="2216" xr:uid="{00000000-0005-0000-0000-0000A6080000}"/>
    <cellStyle name="Comma 2 2 2 4 4 3 2 2" xfId="23187" xr:uid="{61191770-4691-423F-8117-865401151E95}"/>
    <cellStyle name="Comma 2 2 2 4 4 3 3" xfId="2217" xr:uid="{00000000-0005-0000-0000-0000A7080000}"/>
    <cellStyle name="Comma 2 2 2 4 4 3 3 2" xfId="23188" xr:uid="{28C289A0-C616-4C1C-AD88-946D323E70E7}"/>
    <cellStyle name="Comma 2 2 2 4 4 3 4" xfId="2218" xr:uid="{00000000-0005-0000-0000-0000A8080000}"/>
    <cellStyle name="Comma 2 2 2 4 4 3 4 2" xfId="23189" xr:uid="{1D1D6323-3D4F-47AC-A847-6BFF34FEDB55}"/>
    <cellStyle name="Comma 2 2 2 4 4 3 5" xfId="23186" xr:uid="{DF1031A4-0D15-4091-A908-4B66A8100DA4}"/>
    <cellStyle name="Comma 2 2 2 4 4 4" xfId="2219" xr:uid="{00000000-0005-0000-0000-0000A9080000}"/>
    <cellStyle name="Comma 2 2 2 4 4 4 2" xfId="23190" xr:uid="{236CA803-BDD8-4946-8928-D339724EB2FD}"/>
    <cellStyle name="Comma 2 2 2 4 4 5" xfId="2220" xr:uid="{00000000-0005-0000-0000-0000AA080000}"/>
    <cellStyle name="Comma 2 2 2 4 4 5 2" xfId="23191" xr:uid="{7B219327-39EF-4BBE-BF84-6E7C174A4FFA}"/>
    <cellStyle name="Comma 2 2 2 4 4 6" xfId="2221" xr:uid="{00000000-0005-0000-0000-0000AB080000}"/>
    <cellStyle name="Comma 2 2 2 4 4 6 2" xfId="23192" xr:uid="{69BDC8AB-0CC9-4096-BE98-4838EC217533}"/>
    <cellStyle name="Comma 2 2 2 4 4 7" xfId="23177" xr:uid="{E95C286A-FC51-4E1E-B0D1-95C8047FC95C}"/>
    <cellStyle name="Comma 2 2 2 4 5" xfId="2222" xr:uid="{00000000-0005-0000-0000-0000AC080000}"/>
    <cellStyle name="Comma 2 2 2 4 5 2" xfId="23193" xr:uid="{F349A041-7CCF-4743-8BD2-2F3A6682458A}"/>
    <cellStyle name="Comma 2 2 2 4 6" xfId="2223" xr:uid="{00000000-0005-0000-0000-0000AD080000}"/>
    <cellStyle name="Comma 2 2 2 4 6 2" xfId="2224" xr:uid="{00000000-0005-0000-0000-0000AE080000}"/>
    <cellStyle name="Comma 2 2 2 4 6 2 2" xfId="2225" xr:uid="{00000000-0005-0000-0000-0000AF080000}"/>
    <cellStyle name="Comma 2 2 2 4 6 2 2 2" xfId="23196" xr:uid="{645B4ED6-C6EA-4AFC-AA25-8924897C9284}"/>
    <cellStyle name="Comma 2 2 2 4 6 2 3" xfId="2226" xr:uid="{00000000-0005-0000-0000-0000B0080000}"/>
    <cellStyle name="Comma 2 2 2 4 6 2 3 2" xfId="23197" xr:uid="{B6C2A330-DE47-4426-BB63-6432FC7E94FA}"/>
    <cellStyle name="Comma 2 2 2 4 6 2 4" xfId="2227" xr:uid="{00000000-0005-0000-0000-0000B1080000}"/>
    <cellStyle name="Comma 2 2 2 4 6 2 4 2" xfId="23198" xr:uid="{389D862D-A865-403F-AB60-28F4FA47B2F1}"/>
    <cellStyle name="Comma 2 2 2 4 6 2 5" xfId="23195" xr:uid="{535C6DC5-B6B3-44DD-935A-4BD59E7FD508}"/>
    <cellStyle name="Comma 2 2 2 4 6 3" xfId="2228" xr:uid="{00000000-0005-0000-0000-0000B2080000}"/>
    <cellStyle name="Comma 2 2 2 4 6 3 2" xfId="23199" xr:uid="{594BFD38-C5FC-483B-9E20-438A0A4D9948}"/>
    <cellStyle name="Comma 2 2 2 4 6 4" xfId="2229" xr:uid="{00000000-0005-0000-0000-0000B3080000}"/>
    <cellStyle name="Comma 2 2 2 4 6 4 2" xfId="23200" xr:uid="{B97E79E4-FEA6-4156-B54E-AF92D578A220}"/>
    <cellStyle name="Comma 2 2 2 4 6 5" xfId="2230" xr:uid="{00000000-0005-0000-0000-0000B4080000}"/>
    <cellStyle name="Comma 2 2 2 4 6 5 2" xfId="23201" xr:uid="{B1666B75-0C53-4CF6-A674-9A16A96F5575}"/>
    <cellStyle name="Comma 2 2 2 4 6 6" xfId="23194" xr:uid="{71D5491F-9C08-4536-ABA3-7DA6A87F50B8}"/>
    <cellStyle name="Comma 2 2 2 4 7" xfId="2231" xr:uid="{00000000-0005-0000-0000-0000B5080000}"/>
    <cellStyle name="Comma 2 2 2 4 7 2" xfId="2232" xr:uid="{00000000-0005-0000-0000-0000B6080000}"/>
    <cellStyle name="Comma 2 2 2 4 7 2 2" xfId="23203" xr:uid="{B6B5057D-46EF-4780-89F6-793B3D927B0D}"/>
    <cellStyle name="Comma 2 2 2 4 7 3" xfId="2233" xr:uid="{00000000-0005-0000-0000-0000B7080000}"/>
    <cellStyle name="Comma 2 2 2 4 7 3 2" xfId="23204" xr:uid="{684A3609-C8D9-4218-B548-DA4514CB6ADE}"/>
    <cellStyle name="Comma 2 2 2 4 7 4" xfId="2234" xr:uid="{00000000-0005-0000-0000-0000B8080000}"/>
    <cellStyle name="Comma 2 2 2 4 7 4 2" xfId="23205" xr:uid="{13FF452B-F0DA-466B-A927-7DA4F884849B}"/>
    <cellStyle name="Comma 2 2 2 4 7 5" xfId="23202" xr:uid="{0228E3C9-FE52-46DD-B77F-7ED697E12FD8}"/>
    <cellStyle name="Comma 2 2 2 4 8" xfId="2235" xr:uid="{00000000-0005-0000-0000-0000B9080000}"/>
    <cellStyle name="Comma 2 2 2 4 8 2" xfId="23206" xr:uid="{EA94D058-5511-49C1-9B95-A71D2014CCB9}"/>
    <cellStyle name="Comma 2 2 2 4 9" xfId="2236" xr:uid="{00000000-0005-0000-0000-0000BA080000}"/>
    <cellStyle name="Comma 2 2 2 4 9 2" xfId="23207" xr:uid="{6038EE00-C135-4A89-B11F-E71A9EFF9C40}"/>
    <cellStyle name="Comma 2 2 2 5" xfId="2237" xr:uid="{00000000-0005-0000-0000-0000BB080000}"/>
    <cellStyle name="Comma 2 2 2 5 2" xfId="2238" xr:uid="{00000000-0005-0000-0000-0000BC080000}"/>
    <cellStyle name="Comma 2 2 2 5 2 2" xfId="23209" xr:uid="{C03B03BE-6950-444B-BC31-1C493ED1DF23}"/>
    <cellStyle name="Comma 2 2 2 5 3" xfId="23208" xr:uid="{C4E7FAD6-CCEB-4DFC-BA5A-38847A53BE3A}"/>
    <cellStyle name="Comma 2 2 2 6" xfId="2239" xr:uid="{00000000-0005-0000-0000-0000BD080000}"/>
    <cellStyle name="Comma 2 2 2 6 10" xfId="2240" xr:uid="{00000000-0005-0000-0000-0000BE080000}"/>
    <cellStyle name="Comma 2 2 2 6 10 2" xfId="23211" xr:uid="{D486FF95-E774-4113-A845-8E4E686F68DE}"/>
    <cellStyle name="Comma 2 2 2 6 11" xfId="23210" xr:uid="{A233F183-1101-462C-B089-D97C7F2D4EF8}"/>
    <cellStyle name="Comma 2 2 2 6 2" xfId="2241" xr:uid="{00000000-0005-0000-0000-0000BF080000}"/>
    <cellStyle name="Comma 2 2 2 6 2 2" xfId="2242" xr:uid="{00000000-0005-0000-0000-0000C0080000}"/>
    <cellStyle name="Comma 2 2 2 6 2 2 2" xfId="2243" xr:uid="{00000000-0005-0000-0000-0000C1080000}"/>
    <cellStyle name="Comma 2 2 2 6 2 2 2 2" xfId="2244" xr:uid="{00000000-0005-0000-0000-0000C2080000}"/>
    <cellStyle name="Comma 2 2 2 6 2 2 2 2 2" xfId="2245" xr:uid="{00000000-0005-0000-0000-0000C3080000}"/>
    <cellStyle name="Comma 2 2 2 6 2 2 2 2 2 2" xfId="23216" xr:uid="{23B626CC-E56E-44CA-B979-25D147279133}"/>
    <cellStyle name="Comma 2 2 2 6 2 2 2 2 3" xfId="2246" xr:uid="{00000000-0005-0000-0000-0000C4080000}"/>
    <cellStyle name="Comma 2 2 2 6 2 2 2 2 3 2" xfId="23217" xr:uid="{7C28E6BF-9407-49A6-8B76-ABCCF67A9953}"/>
    <cellStyle name="Comma 2 2 2 6 2 2 2 2 4" xfId="2247" xr:uid="{00000000-0005-0000-0000-0000C5080000}"/>
    <cellStyle name="Comma 2 2 2 6 2 2 2 2 4 2" xfId="23218" xr:uid="{7CE1193A-C59C-41D6-B250-EB9892EB03C5}"/>
    <cellStyle name="Comma 2 2 2 6 2 2 2 2 5" xfId="23215" xr:uid="{F3CFA259-17B0-4F25-8A9B-F30252105FE4}"/>
    <cellStyle name="Comma 2 2 2 6 2 2 2 3" xfId="2248" xr:uid="{00000000-0005-0000-0000-0000C6080000}"/>
    <cellStyle name="Comma 2 2 2 6 2 2 2 3 2" xfId="23219" xr:uid="{6C67EE96-0E00-4CD6-AD4B-525CE75A463A}"/>
    <cellStyle name="Comma 2 2 2 6 2 2 2 4" xfId="2249" xr:uid="{00000000-0005-0000-0000-0000C7080000}"/>
    <cellStyle name="Comma 2 2 2 6 2 2 2 4 2" xfId="23220" xr:uid="{0DBEE5E7-4D6C-4AFC-A516-6346CB1C765A}"/>
    <cellStyle name="Comma 2 2 2 6 2 2 2 5" xfId="2250" xr:uid="{00000000-0005-0000-0000-0000C8080000}"/>
    <cellStyle name="Comma 2 2 2 6 2 2 2 5 2" xfId="23221" xr:uid="{C2561CAC-8052-468E-BC75-A7EB2265C7B9}"/>
    <cellStyle name="Comma 2 2 2 6 2 2 2 6" xfId="23214" xr:uid="{6C366B45-44C2-4637-ADBE-E41CE4E18017}"/>
    <cellStyle name="Comma 2 2 2 6 2 2 3" xfId="2251" xr:uid="{00000000-0005-0000-0000-0000C9080000}"/>
    <cellStyle name="Comma 2 2 2 6 2 2 3 2" xfId="2252" xr:uid="{00000000-0005-0000-0000-0000CA080000}"/>
    <cellStyle name="Comma 2 2 2 6 2 2 3 2 2" xfId="23223" xr:uid="{7A6A56D5-BA95-49D0-AB4C-D0304DADF208}"/>
    <cellStyle name="Comma 2 2 2 6 2 2 3 3" xfId="2253" xr:uid="{00000000-0005-0000-0000-0000CB080000}"/>
    <cellStyle name="Comma 2 2 2 6 2 2 3 3 2" xfId="23224" xr:uid="{DF982035-8FE2-428E-87F2-93B784A8A92E}"/>
    <cellStyle name="Comma 2 2 2 6 2 2 3 4" xfId="2254" xr:uid="{00000000-0005-0000-0000-0000CC080000}"/>
    <cellStyle name="Comma 2 2 2 6 2 2 3 4 2" xfId="23225" xr:uid="{9B21369B-6F28-4B11-91FE-19CD6ABDFC89}"/>
    <cellStyle name="Comma 2 2 2 6 2 2 3 5" xfId="23222" xr:uid="{67BBC9C7-A414-44DA-BF03-8F4206C4166C}"/>
    <cellStyle name="Comma 2 2 2 6 2 2 4" xfId="2255" xr:uid="{00000000-0005-0000-0000-0000CD080000}"/>
    <cellStyle name="Comma 2 2 2 6 2 2 4 2" xfId="23226" xr:uid="{974CBCC2-EFBC-4A5D-A160-8FE80762FA22}"/>
    <cellStyle name="Comma 2 2 2 6 2 2 5" xfId="2256" xr:uid="{00000000-0005-0000-0000-0000CE080000}"/>
    <cellStyle name="Comma 2 2 2 6 2 2 5 2" xfId="23227" xr:uid="{0D81EB07-3FFE-4FA0-A338-005C7998D10F}"/>
    <cellStyle name="Comma 2 2 2 6 2 2 6" xfId="2257" xr:uid="{00000000-0005-0000-0000-0000CF080000}"/>
    <cellStyle name="Comma 2 2 2 6 2 2 6 2" xfId="23228" xr:uid="{0853F5FF-541B-4AFD-943F-E892732D7790}"/>
    <cellStyle name="Comma 2 2 2 6 2 2 7" xfId="23213" xr:uid="{289A22F2-0C56-40D5-91D0-51B6CB2C059B}"/>
    <cellStyle name="Comma 2 2 2 6 2 3" xfId="2258" xr:uid="{00000000-0005-0000-0000-0000D0080000}"/>
    <cellStyle name="Comma 2 2 2 6 2 3 2" xfId="2259" xr:uid="{00000000-0005-0000-0000-0000D1080000}"/>
    <cellStyle name="Comma 2 2 2 6 2 3 2 2" xfId="2260" xr:uid="{00000000-0005-0000-0000-0000D2080000}"/>
    <cellStyle name="Comma 2 2 2 6 2 3 2 2 2" xfId="2261" xr:uid="{00000000-0005-0000-0000-0000D3080000}"/>
    <cellStyle name="Comma 2 2 2 6 2 3 2 2 2 2" xfId="23232" xr:uid="{BE42A32E-FF24-47E7-8B51-65A3F1E69B3F}"/>
    <cellStyle name="Comma 2 2 2 6 2 3 2 2 3" xfId="2262" xr:uid="{00000000-0005-0000-0000-0000D4080000}"/>
    <cellStyle name="Comma 2 2 2 6 2 3 2 2 3 2" xfId="23233" xr:uid="{12D6CBFC-0DCF-4F43-9F99-9142463DDBE0}"/>
    <cellStyle name="Comma 2 2 2 6 2 3 2 2 4" xfId="2263" xr:uid="{00000000-0005-0000-0000-0000D5080000}"/>
    <cellStyle name="Comma 2 2 2 6 2 3 2 2 4 2" xfId="23234" xr:uid="{D1ED7684-A6BC-4CF6-A3D2-210EDFE07564}"/>
    <cellStyle name="Comma 2 2 2 6 2 3 2 2 5" xfId="23231" xr:uid="{71896083-9DB4-4867-ACED-F5BB0D4A5673}"/>
    <cellStyle name="Comma 2 2 2 6 2 3 2 3" xfId="2264" xr:uid="{00000000-0005-0000-0000-0000D6080000}"/>
    <cellStyle name="Comma 2 2 2 6 2 3 2 3 2" xfId="23235" xr:uid="{698FE03B-0E81-4BE1-968B-2E0F6F4D0F96}"/>
    <cellStyle name="Comma 2 2 2 6 2 3 2 4" xfId="2265" xr:uid="{00000000-0005-0000-0000-0000D7080000}"/>
    <cellStyle name="Comma 2 2 2 6 2 3 2 4 2" xfId="23236" xr:uid="{8C9338D7-390A-4E09-A9E4-6D490FACF9F5}"/>
    <cellStyle name="Comma 2 2 2 6 2 3 2 5" xfId="2266" xr:uid="{00000000-0005-0000-0000-0000D8080000}"/>
    <cellStyle name="Comma 2 2 2 6 2 3 2 5 2" xfId="23237" xr:uid="{84B88BDD-EC8C-48A7-B775-27637B662CDD}"/>
    <cellStyle name="Comma 2 2 2 6 2 3 2 6" xfId="23230" xr:uid="{33674B94-A8DE-4A18-AB89-B23B968BEDE2}"/>
    <cellStyle name="Comma 2 2 2 6 2 3 3" xfId="2267" xr:uid="{00000000-0005-0000-0000-0000D9080000}"/>
    <cellStyle name="Comma 2 2 2 6 2 3 3 2" xfId="2268" xr:uid="{00000000-0005-0000-0000-0000DA080000}"/>
    <cellStyle name="Comma 2 2 2 6 2 3 3 2 2" xfId="23239" xr:uid="{1311FC1C-C64C-4E1F-8CD2-D178CCD4209B}"/>
    <cellStyle name="Comma 2 2 2 6 2 3 3 3" xfId="2269" xr:uid="{00000000-0005-0000-0000-0000DB080000}"/>
    <cellStyle name="Comma 2 2 2 6 2 3 3 3 2" xfId="23240" xr:uid="{3AB12F9E-7151-43AB-9174-6AFE84EBD803}"/>
    <cellStyle name="Comma 2 2 2 6 2 3 3 4" xfId="2270" xr:uid="{00000000-0005-0000-0000-0000DC080000}"/>
    <cellStyle name="Comma 2 2 2 6 2 3 3 4 2" xfId="23241" xr:uid="{C4017D30-06A5-427C-9732-CB608B012EB9}"/>
    <cellStyle name="Comma 2 2 2 6 2 3 3 5" xfId="23238" xr:uid="{575E91EE-A4EA-4CFD-AB5D-6938B711FD1D}"/>
    <cellStyle name="Comma 2 2 2 6 2 3 4" xfId="2271" xr:uid="{00000000-0005-0000-0000-0000DD080000}"/>
    <cellStyle name="Comma 2 2 2 6 2 3 4 2" xfId="23242" xr:uid="{01F95F83-6E61-4BDB-BD38-3F61F8C04B9F}"/>
    <cellStyle name="Comma 2 2 2 6 2 3 5" xfId="2272" xr:uid="{00000000-0005-0000-0000-0000DE080000}"/>
    <cellStyle name="Comma 2 2 2 6 2 3 5 2" xfId="23243" xr:uid="{CFEDCB72-4E80-47A7-B628-1D99E959D4D7}"/>
    <cellStyle name="Comma 2 2 2 6 2 3 6" xfId="2273" xr:uid="{00000000-0005-0000-0000-0000DF080000}"/>
    <cellStyle name="Comma 2 2 2 6 2 3 6 2" xfId="23244" xr:uid="{A9B5A166-3364-481F-AA22-0265619E5A38}"/>
    <cellStyle name="Comma 2 2 2 6 2 3 7" xfId="23229" xr:uid="{55DB189D-6D0C-4E7C-9B84-A00D6FEF7BE3}"/>
    <cellStyle name="Comma 2 2 2 6 2 4" xfId="2274" xr:uid="{00000000-0005-0000-0000-0000E0080000}"/>
    <cellStyle name="Comma 2 2 2 6 2 4 2" xfId="2275" xr:uid="{00000000-0005-0000-0000-0000E1080000}"/>
    <cellStyle name="Comma 2 2 2 6 2 4 2 2" xfId="2276" xr:uid="{00000000-0005-0000-0000-0000E2080000}"/>
    <cellStyle name="Comma 2 2 2 6 2 4 2 2 2" xfId="23247" xr:uid="{408B170C-124D-4FD1-A4FD-F0E68E33AB15}"/>
    <cellStyle name="Comma 2 2 2 6 2 4 2 3" xfId="2277" xr:uid="{00000000-0005-0000-0000-0000E3080000}"/>
    <cellStyle name="Comma 2 2 2 6 2 4 2 3 2" xfId="23248" xr:uid="{6843E433-9924-4DDF-B5B7-F62A0F822A7E}"/>
    <cellStyle name="Comma 2 2 2 6 2 4 2 4" xfId="2278" xr:uid="{00000000-0005-0000-0000-0000E4080000}"/>
    <cellStyle name="Comma 2 2 2 6 2 4 2 4 2" xfId="23249" xr:uid="{174497CF-791E-4C2A-9F73-27393F1D6039}"/>
    <cellStyle name="Comma 2 2 2 6 2 4 2 5" xfId="23246" xr:uid="{8FDA9329-6C8B-413D-9CBE-40800F9887C3}"/>
    <cellStyle name="Comma 2 2 2 6 2 4 3" xfId="2279" xr:uid="{00000000-0005-0000-0000-0000E5080000}"/>
    <cellStyle name="Comma 2 2 2 6 2 4 3 2" xfId="23250" xr:uid="{498364A7-3AB2-462F-A1A0-2B5F919041F9}"/>
    <cellStyle name="Comma 2 2 2 6 2 4 4" xfId="2280" xr:uid="{00000000-0005-0000-0000-0000E6080000}"/>
    <cellStyle name="Comma 2 2 2 6 2 4 4 2" xfId="23251" xr:uid="{6786408F-8DD1-414E-BCB7-DA381C447B4A}"/>
    <cellStyle name="Comma 2 2 2 6 2 4 5" xfId="2281" xr:uid="{00000000-0005-0000-0000-0000E7080000}"/>
    <cellStyle name="Comma 2 2 2 6 2 4 5 2" xfId="23252" xr:uid="{899516D1-B515-4BF0-AA13-5642DF9690FB}"/>
    <cellStyle name="Comma 2 2 2 6 2 4 6" xfId="23245" xr:uid="{41717DC7-28B3-49DD-B874-CBD5D529BAC2}"/>
    <cellStyle name="Comma 2 2 2 6 2 5" xfId="2282" xr:uid="{00000000-0005-0000-0000-0000E8080000}"/>
    <cellStyle name="Comma 2 2 2 6 2 5 2" xfId="2283" xr:uid="{00000000-0005-0000-0000-0000E9080000}"/>
    <cellStyle name="Comma 2 2 2 6 2 5 2 2" xfId="23254" xr:uid="{52EC3BB6-9E93-4276-8F56-5F6435E4281A}"/>
    <cellStyle name="Comma 2 2 2 6 2 5 3" xfId="2284" xr:uid="{00000000-0005-0000-0000-0000EA080000}"/>
    <cellStyle name="Comma 2 2 2 6 2 5 3 2" xfId="23255" xr:uid="{073EDE4C-CC54-436B-86B2-5D545643C495}"/>
    <cellStyle name="Comma 2 2 2 6 2 5 4" xfId="2285" xr:uid="{00000000-0005-0000-0000-0000EB080000}"/>
    <cellStyle name="Comma 2 2 2 6 2 5 4 2" xfId="23256" xr:uid="{1C88C257-A596-4C06-97CD-BB028C0A8F17}"/>
    <cellStyle name="Comma 2 2 2 6 2 5 5" xfId="23253" xr:uid="{AC0C9190-1520-49D4-97F8-8008B58223BC}"/>
    <cellStyle name="Comma 2 2 2 6 2 6" xfId="2286" xr:uid="{00000000-0005-0000-0000-0000EC080000}"/>
    <cellStyle name="Comma 2 2 2 6 2 6 2" xfId="23257" xr:uid="{6194563F-24FA-4A7B-8060-9CCD61B55784}"/>
    <cellStyle name="Comma 2 2 2 6 2 7" xfId="2287" xr:uid="{00000000-0005-0000-0000-0000ED080000}"/>
    <cellStyle name="Comma 2 2 2 6 2 7 2" xfId="23258" xr:uid="{11E58C2D-EDAC-44E5-8C44-7CD477A5F720}"/>
    <cellStyle name="Comma 2 2 2 6 2 8" xfId="2288" xr:uid="{00000000-0005-0000-0000-0000EE080000}"/>
    <cellStyle name="Comma 2 2 2 6 2 8 2" xfId="23259" xr:uid="{57857D22-6248-4ED5-8EEA-0BD6D84F1110}"/>
    <cellStyle name="Comma 2 2 2 6 2 9" xfId="23212" xr:uid="{2B3A4EE2-45BE-4100-BFE5-1F849AE5B5A3}"/>
    <cellStyle name="Comma 2 2 2 6 3" xfId="2289" xr:uid="{00000000-0005-0000-0000-0000EF080000}"/>
    <cellStyle name="Comma 2 2 2 6 3 2" xfId="2290" xr:uid="{00000000-0005-0000-0000-0000F0080000}"/>
    <cellStyle name="Comma 2 2 2 6 3 2 2" xfId="2291" xr:uid="{00000000-0005-0000-0000-0000F1080000}"/>
    <cellStyle name="Comma 2 2 2 6 3 2 2 2" xfId="2292" xr:uid="{00000000-0005-0000-0000-0000F2080000}"/>
    <cellStyle name="Comma 2 2 2 6 3 2 2 2 2" xfId="23263" xr:uid="{E7864128-2643-4C20-9660-17E2A10A2AA0}"/>
    <cellStyle name="Comma 2 2 2 6 3 2 2 3" xfId="2293" xr:uid="{00000000-0005-0000-0000-0000F3080000}"/>
    <cellStyle name="Comma 2 2 2 6 3 2 2 3 2" xfId="23264" xr:uid="{A347BD41-033E-4A70-9A3F-8F21F6F07819}"/>
    <cellStyle name="Comma 2 2 2 6 3 2 2 4" xfId="2294" xr:uid="{00000000-0005-0000-0000-0000F4080000}"/>
    <cellStyle name="Comma 2 2 2 6 3 2 2 4 2" xfId="23265" xr:uid="{73445D33-47CF-48B5-9063-B123685710A3}"/>
    <cellStyle name="Comma 2 2 2 6 3 2 2 5" xfId="23262" xr:uid="{E2DAFF02-33AC-447B-9C89-6DB002CE65B3}"/>
    <cellStyle name="Comma 2 2 2 6 3 2 3" xfId="2295" xr:uid="{00000000-0005-0000-0000-0000F5080000}"/>
    <cellStyle name="Comma 2 2 2 6 3 2 3 2" xfId="23266" xr:uid="{21593927-71E7-4D9C-B99F-D931B6312FBE}"/>
    <cellStyle name="Comma 2 2 2 6 3 2 4" xfId="2296" xr:uid="{00000000-0005-0000-0000-0000F6080000}"/>
    <cellStyle name="Comma 2 2 2 6 3 2 4 2" xfId="23267" xr:uid="{C5A0CF66-B138-4D4D-AC06-A6F56DAA0DF1}"/>
    <cellStyle name="Comma 2 2 2 6 3 2 5" xfId="2297" xr:uid="{00000000-0005-0000-0000-0000F7080000}"/>
    <cellStyle name="Comma 2 2 2 6 3 2 5 2" xfId="23268" xr:uid="{F6256F13-C55D-451F-B363-A8ECC7E46077}"/>
    <cellStyle name="Comma 2 2 2 6 3 2 6" xfId="23261" xr:uid="{4E9CA2B5-8BAC-4676-A4D7-2976913AEBD7}"/>
    <cellStyle name="Comma 2 2 2 6 3 3" xfId="2298" xr:uid="{00000000-0005-0000-0000-0000F8080000}"/>
    <cellStyle name="Comma 2 2 2 6 3 3 2" xfId="2299" xr:uid="{00000000-0005-0000-0000-0000F9080000}"/>
    <cellStyle name="Comma 2 2 2 6 3 3 2 2" xfId="23270" xr:uid="{ED971AA7-60C1-4DBA-90BE-5D32FFDC1644}"/>
    <cellStyle name="Comma 2 2 2 6 3 3 3" xfId="2300" xr:uid="{00000000-0005-0000-0000-0000FA080000}"/>
    <cellStyle name="Comma 2 2 2 6 3 3 3 2" xfId="23271" xr:uid="{92957BED-2141-4ABE-B64E-80F26D5A4EDA}"/>
    <cellStyle name="Comma 2 2 2 6 3 3 4" xfId="2301" xr:uid="{00000000-0005-0000-0000-0000FB080000}"/>
    <cellStyle name="Comma 2 2 2 6 3 3 4 2" xfId="23272" xr:uid="{EEE51177-5F29-4F07-8B79-08304BF0C87B}"/>
    <cellStyle name="Comma 2 2 2 6 3 3 5" xfId="23269" xr:uid="{17EAFB9B-0C2B-425A-B475-F424BF35A192}"/>
    <cellStyle name="Comma 2 2 2 6 3 4" xfId="2302" xr:uid="{00000000-0005-0000-0000-0000FC080000}"/>
    <cellStyle name="Comma 2 2 2 6 3 4 2" xfId="23273" xr:uid="{40033AD9-253C-48C7-8ABA-7FB311D39D2E}"/>
    <cellStyle name="Comma 2 2 2 6 3 5" xfId="2303" xr:uid="{00000000-0005-0000-0000-0000FD080000}"/>
    <cellStyle name="Comma 2 2 2 6 3 5 2" xfId="23274" xr:uid="{B973CA85-D2ED-41AC-955B-7D8E872D2260}"/>
    <cellStyle name="Comma 2 2 2 6 3 6" xfId="2304" xr:uid="{00000000-0005-0000-0000-0000FE080000}"/>
    <cellStyle name="Comma 2 2 2 6 3 6 2" xfId="23275" xr:uid="{7D138000-CA5C-448E-B503-C34B0B39D1C9}"/>
    <cellStyle name="Comma 2 2 2 6 3 7" xfId="23260" xr:uid="{3289ABA6-B4EA-461B-9964-2A321D48D63E}"/>
    <cellStyle name="Comma 2 2 2 6 4" xfId="2305" xr:uid="{00000000-0005-0000-0000-0000FF080000}"/>
    <cellStyle name="Comma 2 2 2 6 4 2" xfId="2306" xr:uid="{00000000-0005-0000-0000-000000090000}"/>
    <cellStyle name="Comma 2 2 2 6 4 2 2" xfId="2307" xr:uid="{00000000-0005-0000-0000-000001090000}"/>
    <cellStyle name="Comma 2 2 2 6 4 2 2 2" xfId="2308" xr:uid="{00000000-0005-0000-0000-000002090000}"/>
    <cellStyle name="Comma 2 2 2 6 4 2 2 2 2" xfId="23279" xr:uid="{91593052-D68D-4251-9D4F-E1F80082E9F9}"/>
    <cellStyle name="Comma 2 2 2 6 4 2 2 3" xfId="2309" xr:uid="{00000000-0005-0000-0000-000003090000}"/>
    <cellStyle name="Comma 2 2 2 6 4 2 2 3 2" xfId="23280" xr:uid="{64954186-47B1-4DC3-A6AA-0977227006AF}"/>
    <cellStyle name="Comma 2 2 2 6 4 2 2 4" xfId="2310" xr:uid="{00000000-0005-0000-0000-000004090000}"/>
    <cellStyle name="Comma 2 2 2 6 4 2 2 4 2" xfId="23281" xr:uid="{D53EA232-549B-448A-B9E2-C6DAAF0C770A}"/>
    <cellStyle name="Comma 2 2 2 6 4 2 2 5" xfId="23278" xr:uid="{00743BDC-C49C-44DB-AF2C-448B3A2968CB}"/>
    <cellStyle name="Comma 2 2 2 6 4 2 3" xfId="2311" xr:uid="{00000000-0005-0000-0000-000005090000}"/>
    <cellStyle name="Comma 2 2 2 6 4 2 3 2" xfId="23282" xr:uid="{B9AAD46F-7957-4A9A-B4C7-04A2CE3180F2}"/>
    <cellStyle name="Comma 2 2 2 6 4 2 4" xfId="2312" xr:uid="{00000000-0005-0000-0000-000006090000}"/>
    <cellStyle name="Comma 2 2 2 6 4 2 4 2" xfId="23283" xr:uid="{C3E60431-3998-44C2-B50C-E8A4170D680C}"/>
    <cellStyle name="Comma 2 2 2 6 4 2 5" xfId="2313" xr:uid="{00000000-0005-0000-0000-000007090000}"/>
    <cellStyle name="Comma 2 2 2 6 4 2 5 2" xfId="23284" xr:uid="{05EA585D-DD50-467D-952F-97136DF3E15A}"/>
    <cellStyle name="Comma 2 2 2 6 4 2 6" xfId="23277" xr:uid="{2018C054-471F-46C6-B54E-38FF33B1D3A2}"/>
    <cellStyle name="Comma 2 2 2 6 4 3" xfId="2314" xr:uid="{00000000-0005-0000-0000-000008090000}"/>
    <cellStyle name="Comma 2 2 2 6 4 3 2" xfId="2315" xr:uid="{00000000-0005-0000-0000-000009090000}"/>
    <cellStyle name="Comma 2 2 2 6 4 3 2 2" xfId="23286" xr:uid="{FB534E58-93E6-43FE-800D-C1B19C4C35DD}"/>
    <cellStyle name="Comma 2 2 2 6 4 3 3" xfId="2316" xr:uid="{00000000-0005-0000-0000-00000A090000}"/>
    <cellStyle name="Comma 2 2 2 6 4 3 3 2" xfId="23287" xr:uid="{B6BAF18E-B6C4-4CCC-BC85-AB7DC19C6406}"/>
    <cellStyle name="Comma 2 2 2 6 4 3 4" xfId="2317" xr:uid="{00000000-0005-0000-0000-00000B090000}"/>
    <cellStyle name="Comma 2 2 2 6 4 3 4 2" xfId="23288" xr:uid="{A6AE45A2-F39A-4CD7-9D0F-22133D7E7B90}"/>
    <cellStyle name="Comma 2 2 2 6 4 3 5" xfId="23285" xr:uid="{075EE0B2-A9A4-4148-A735-96ACD4874181}"/>
    <cellStyle name="Comma 2 2 2 6 4 4" xfId="2318" xr:uid="{00000000-0005-0000-0000-00000C090000}"/>
    <cellStyle name="Comma 2 2 2 6 4 4 2" xfId="23289" xr:uid="{5F1C5FB3-0306-42B3-ACC3-C68CC60C7EB8}"/>
    <cellStyle name="Comma 2 2 2 6 4 5" xfId="2319" xr:uid="{00000000-0005-0000-0000-00000D090000}"/>
    <cellStyle name="Comma 2 2 2 6 4 5 2" xfId="23290" xr:uid="{8A57E41D-93B4-4D01-A60C-6B1A1D061513}"/>
    <cellStyle name="Comma 2 2 2 6 4 6" xfId="2320" xr:uid="{00000000-0005-0000-0000-00000E090000}"/>
    <cellStyle name="Comma 2 2 2 6 4 6 2" xfId="23291" xr:uid="{2CF3F5DA-BE09-45E6-BA87-AB5635631726}"/>
    <cellStyle name="Comma 2 2 2 6 4 7" xfId="23276" xr:uid="{774290B1-38C1-4182-B9BD-194FFB5F5DCB}"/>
    <cellStyle name="Comma 2 2 2 6 5" xfId="2321" xr:uid="{00000000-0005-0000-0000-00000F090000}"/>
    <cellStyle name="Comma 2 2 2 6 5 2" xfId="23292" xr:uid="{CA81ED7C-1A30-403E-9C76-6038709AA75E}"/>
    <cellStyle name="Comma 2 2 2 6 6" xfId="2322" xr:uid="{00000000-0005-0000-0000-000010090000}"/>
    <cellStyle name="Comma 2 2 2 6 6 2" xfId="2323" xr:uid="{00000000-0005-0000-0000-000011090000}"/>
    <cellStyle name="Comma 2 2 2 6 6 2 2" xfId="2324" xr:uid="{00000000-0005-0000-0000-000012090000}"/>
    <cellStyle name="Comma 2 2 2 6 6 2 2 2" xfId="23295" xr:uid="{0F5F0830-51E6-4F52-BFD7-BE8A9BC3445B}"/>
    <cellStyle name="Comma 2 2 2 6 6 2 3" xfId="2325" xr:uid="{00000000-0005-0000-0000-000013090000}"/>
    <cellStyle name="Comma 2 2 2 6 6 2 3 2" xfId="23296" xr:uid="{E784619B-2C77-49C5-A116-00CE7A239819}"/>
    <cellStyle name="Comma 2 2 2 6 6 2 4" xfId="2326" xr:uid="{00000000-0005-0000-0000-000014090000}"/>
    <cellStyle name="Comma 2 2 2 6 6 2 4 2" xfId="23297" xr:uid="{F5366019-CCB3-462E-A684-B298F2714391}"/>
    <cellStyle name="Comma 2 2 2 6 6 2 5" xfId="23294" xr:uid="{2C218D81-3E41-4DD3-A7F1-94E09E73DF3E}"/>
    <cellStyle name="Comma 2 2 2 6 6 3" xfId="2327" xr:uid="{00000000-0005-0000-0000-000015090000}"/>
    <cellStyle name="Comma 2 2 2 6 6 3 2" xfId="23298" xr:uid="{FFCC14DF-1FF0-4638-AF4D-4AE1DB49FF14}"/>
    <cellStyle name="Comma 2 2 2 6 6 4" xfId="2328" xr:uid="{00000000-0005-0000-0000-000016090000}"/>
    <cellStyle name="Comma 2 2 2 6 6 4 2" xfId="23299" xr:uid="{3D6281EC-8249-4C18-BF31-7FE12B8FC246}"/>
    <cellStyle name="Comma 2 2 2 6 6 5" xfId="2329" xr:uid="{00000000-0005-0000-0000-000017090000}"/>
    <cellStyle name="Comma 2 2 2 6 6 5 2" xfId="23300" xr:uid="{CFD3660B-9D16-4F56-ADE0-6E22548B1A18}"/>
    <cellStyle name="Comma 2 2 2 6 6 6" xfId="23293" xr:uid="{6959EF2B-7000-4E4F-9EA7-7C29B3D22CBC}"/>
    <cellStyle name="Comma 2 2 2 6 7" xfId="2330" xr:uid="{00000000-0005-0000-0000-000018090000}"/>
    <cellStyle name="Comma 2 2 2 6 7 2" xfId="2331" xr:uid="{00000000-0005-0000-0000-000019090000}"/>
    <cellStyle name="Comma 2 2 2 6 7 2 2" xfId="23302" xr:uid="{3EA160F1-2A9E-460A-826B-D484BAAFB069}"/>
    <cellStyle name="Comma 2 2 2 6 7 3" xfId="2332" xr:uid="{00000000-0005-0000-0000-00001A090000}"/>
    <cellStyle name="Comma 2 2 2 6 7 3 2" xfId="23303" xr:uid="{B32F5015-E3E4-4D1F-8BB2-6AE09B1E2BE0}"/>
    <cellStyle name="Comma 2 2 2 6 7 4" xfId="2333" xr:uid="{00000000-0005-0000-0000-00001B090000}"/>
    <cellStyle name="Comma 2 2 2 6 7 4 2" xfId="23304" xr:uid="{12B5AA1A-B218-4692-AFB3-9749F1EF2D6D}"/>
    <cellStyle name="Comma 2 2 2 6 7 5" xfId="23301" xr:uid="{C326E3E0-4CAD-4695-8E08-54EFF9FDF143}"/>
    <cellStyle name="Comma 2 2 2 6 8" xfId="2334" xr:uid="{00000000-0005-0000-0000-00001C090000}"/>
    <cellStyle name="Comma 2 2 2 6 8 2" xfId="23305" xr:uid="{E010C6BA-7D97-452A-A025-7C2B5F5D5470}"/>
    <cellStyle name="Comma 2 2 2 6 9" xfId="2335" xr:uid="{00000000-0005-0000-0000-00001D090000}"/>
    <cellStyle name="Comma 2 2 2 6 9 2" xfId="23306" xr:uid="{59E70B63-B244-4B46-A899-CB44044719FF}"/>
    <cellStyle name="Comma 2 2 2 7" xfId="2336" xr:uid="{00000000-0005-0000-0000-00001E090000}"/>
    <cellStyle name="Comma 2 2 2 7 10" xfId="23307" xr:uid="{610A3B47-3DA1-4566-8944-CE1D6AD864BC}"/>
    <cellStyle name="Comma 2 2 2 7 2" xfId="2337" xr:uid="{00000000-0005-0000-0000-00001F090000}"/>
    <cellStyle name="Comma 2 2 2 7 2 2" xfId="2338" xr:uid="{00000000-0005-0000-0000-000020090000}"/>
    <cellStyle name="Comma 2 2 2 7 2 2 2" xfId="2339" xr:uid="{00000000-0005-0000-0000-000021090000}"/>
    <cellStyle name="Comma 2 2 2 7 2 2 2 2" xfId="2340" xr:uid="{00000000-0005-0000-0000-000022090000}"/>
    <cellStyle name="Comma 2 2 2 7 2 2 2 2 2" xfId="23311" xr:uid="{E2778915-182B-43B9-8712-C5F6E3AA25D2}"/>
    <cellStyle name="Comma 2 2 2 7 2 2 2 3" xfId="2341" xr:uid="{00000000-0005-0000-0000-000023090000}"/>
    <cellStyle name="Comma 2 2 2 7 2 2 2 3 2" xfId="23312" xr:uid="{66A22B7D-8D35-4D28-B4C6-A454FE2DD2D5}"/>
    <cellStyle name="Comma 2 2 2 7 2 2 2 4" xfId="2342" xr:uid="{00000000-0005-0000-0000-000024090000}"/>
    <cellStyle name="Comma 2 2 2 7 2 2 2 4 2" xfId="23313" xr:uid="{97AECC28-A072-4BA8-A5AF-E6B6DDAF8072}"/>
    <cellStyle name="Comma 2 2 2 7 2 2 2 5" xfId="23310" xr:uid="{0E4A3AC8-2313-4629-8E4C-5B643E2E1B7F}"/>
    <cellStyle name="Comma 2 2 2 7 2 2 3" xfId="2343" xr:uid="{00000000-0005-0000-0000-000025090000}"/>
    <cellStyle name="Comma 2 2 2 7 2 2 3 2" xfId="23314" xr:uid="{D0031B00-6B0D-436D-BBDA-384ADB22A8CF}"/>
    <cellStyle name="Comma 2 2 2 7 2 2 4" xfId="2344" xr:uid="{00000000-0005-0000-0000-000026090000}"/>
    <cellStyle name="Comma 2 2 2 7 2 2 4 2" xfId="23315" xr:uid="{D5C38F41-77A9-428E-8EB3-CCD5971C90A3}"/>
    <cellStyle name="Comma 2 2 2 7 2 2 5" xfId="2345" xr:uid="{00000000-0005-0000-0000-000027090000}"/>
    <cellStyle name="Comma 2 2 2 7 2 2 5 2" xfId="23316" xr:uid="{F808C415-5F66-40E5-9007-08C2EB66B2A8}"/>
    <cellStyle name="Comma 2 2 2 7 2 2 6" xfId="23309" xr:uid="{BED7B66D-F88B-4AE9-B9D2-C2E5CCC5E948}"/>
    <cellStyle name="Comma 2 2 2 7 2 3" xfId="2346" xr:uid="{00000000-0005-0000-0000-000028090000}"/>
    <cellStyle name="Comma 2 2 2 7 2 3 2" xfId="2347" xr:uid="{00000000-0005-0000-0000-000029090000}"/>
    <cellStyle name="Comma 2 2 2 7 2 3 2 2" xfId="23318" xr:uid="{5FC6B54F-0DCF-493D-9E3D-13C5CDC4B6AC}"/>
    <cellStyle name="Comma 2 2 2 7 2 3 3" xfId="2348" xr:uid="{00000000-0005-0000-0000-00002A090000}"/>
    <cellStyle name="Comma 2 2 2 7 2 3 3 2" xfId="23319" xr:uid="{1EA41400-D777-4D95-8594-095F47CD080F}"/>
    <cellStyle name="Comma 2 2 2 7 2 3 4" xfId="2349" xr:uid="{00000000-0005-0000-0000-00002B090000}"/>
    <cellStyle name="Comma 2 2 2 7 2 3 4 2" xfId="23320" xr:uid="{AA3482DB-C429-408B-B604-DC1F3707C754}"/>
    <cellStyle name="Comma 2 2 2 7 2 3 5" xfId="23317" xr:uid="{3FEA166D-5EC7-4AA9-B468-3C40325C8DF5}"/>
    <cellStyle name="Comma 2 2 2 7 2 4" xfId="2350" xr:uid="{00000000-0005-0000-0000-00002C090000}"/>
    <cellStyle name="Comma 2 2 2 7 2 4 2" xfId="23321" xr:uid="{FFC501F3-9DDE-4E49-83BB-3CDF0213A255}"/>
    <cellStyle name="Comma 2 2 2 7 2 5" xfId="2351" xr:uid="{00000000-0005-0000-0000-00002D090000}"/>
    <cellStyle name="Comma 2 2 2 7 2 5 2" xfId="23322" xr:uid="{500F1336-ACBE-4436-990B-7FB52033C670}"/>
    <cellStyle name="Comma 2 2 2 7 2 6" xfId="2352" xr:uid="{00000000-0005-0000-0000-00002E090000}"/>
    <cellStyle name="Comma 2 2 2 7 2 6 2" xfId="23323" xr:uid="{547F7A6D-C2EC-4387-83A0-8680A556D13D}"/>
    <cellStyle name="Comma 2 2 2 7 2 7" xfId="23308" xr:uid="{327CD45C-F085-4755-82BC-957632504B24}"/>
    <cellStyle name="Comma 2 2 2 7 3" xfId="2353" xr:uid="{00000000-0005-0000-0000-00002F090000}"/>
    <cellStyle name="Comma 2 2 2 7 3 2" xfId="2354" xr:uid="{00000000-0005-0000-0000-000030090000}"/>
    <cellStyle name="Comma 2 2 2 7 3 2 2" xfId="2355" xr:uid="{00000000-0005-0000-0000-000031090000}"/>
    <cellStyle name="Comma 2 2 2 7 3 2 2 2" xfId="2356" xr:uid="{00000000-0005-0000-0000-000032090000}"/>
    <cellStyle name="Comma 2 2 2 7 3 2 2 2 2" xfId="23327" xr:uid="{418F54C8-7F65-48A1-B8B2-7EE751B4E5F6}"/>
    <cellStyle name="Comma 2 2 2 7 3 2 2 3" xfId="2357" xr:uid="{00000000-0005-0000-0000-000033090000}"/>
    <cellStyle name="Comma 2 2 2 7 3 2 2 3 2" xfId="23328" xr:uid="{8E538FA6-EC4D-4928-A29B-69FDE4921EE2}"/>
    <cellStyle name="Comma 2 2 2 7 3 2 2 4" xfId="2358" xr:uid="{00000000-0005-0000-0000-000034090000}"/>
    <cellStyle name="Comma 2 2 2 7 3 2 2 4 2" xfId="23329" xr:uid="{BE1C2BB1-F32B-4536-B2A7-5177BB1E39B0}"/>
    <cellStyle name="Comma 2 2 2 7 3 2 2 5" xfId="23326" xr:uid="{B6F3E8EE-6994-4DC0-AFBD-8AA351271A98}"/>
    <cellStyle name="Comma 2 2 2 7 3 2 3" xfId="2359" xr:uid="{00000000-0005-0000-0000-000035090000}"/>
    <cellStyle name="Comma 2 2 2 7 3 2 3 2" xfId="23330" xr:uid="{B740D0F1-2176-40BB-8525-020C7CC1644A}"/>
    <cellStyle name="Comma 2 2 2 7 3 2 4" xfId="2360" xr:uid="{00000000-0005-0000-0000-000036090000}"/>
    <cellStyle name="Comma 2 2 2 7 3 2 4 2" xfId="23331" xr:uid="{821088AC-B1D3-4E13-AD3C-0AEECC8CF2AD}"/>
    <cellStyle name="Comma 2 2 2 7 3 2 5" xfId="2361" xr:uid="{00000000-0005-0000-0000-000037090000}"/>
    <cellStyle name="Comma 2 2 2 7 3 2 5 2" xfId="23332" xr:uid="{308776F3-929E-4999-878C-D5FB68024841}"/>
    <cellStyle name="Comma 2 2 2 7 3 2 6" xfId="23325" xr:uid="{0D822D78-DE7D-4249-9A07-7413D60E2296}"/>
    <cellStyle name="Comma 2 2 2 7 3 3" xfId="2362" xr:uid="{00000000-0005-0000-0000-000038090000}"/>
    <cellStyle name="Comma 2 2 2 7 3 3 2" xfId="2363" xr:uid="{00000000-0005-0000-0000-000039090000}"/>
    <cellStyle name="Comma 2 2 2 7 3 3 2 2" xfId="23334" xr:uid="{A1E63335-C11A-48D6-8607-4B872B61B83A}"/>
    <cellStyle name="Comma 2 2 2 7 3 3 3" xfId="2364" xr:uid="{00000000-0005-0000-0000-00003A090000}"/>
    <cellStyle name="Comma 2 2 2 7 3 3 3 2" xfId="23335" xr:uid="{C28ABB50-9AFC-44C4-B840-981502926830}"/>
    <cellStyle name="Comma 2 2 2 7 3 3 4" xfId="2365" xr:uid="{00000000-0005-0000-0000-00003B090000}"/>
    <cellStyle name="Comma 2 2 2 7 3 3 4 2" xfId="23336" xr:uid="{F47B4AC6-AD97-46F0-BCC6-BA18BE5D8982}"/>
    <cellStyle name="Comma 2 2 2 7 3 3 5" xfId="23333" xr:uid="{AC8A556D-7D45-474B-89C6-24D74D0C7513}"/>
    <cellStyle name="Comma 2 2 2 7 3 4" xfId="2366" xr:uid="{00000000-0005-0000-0000-00003C090000}"/>
    <cellStyle name="Comma 2 2 2 7 3 4 2" xfId="23337" xr:uid="{6B7A6368-30D3-4A5D-84EB-04CE33774BFF}"/>
    <cellStyle name="Comma 2 2 2 7 3 5" xfId="2367" xr:uid="{00000000-0005-0000-0000-00003D090000}"/>
    <cellStyle name="Comma 2 2 2 7 3 5 2" xfId="23338" xr:uid="{44F3D761-D545-4F36-8CB5-E03F7403EC00}"/>
    <cellStyle name="Comma 2 2 2 7 3 6" xfId="2368" xr:uid="{00000000-0005-0000-0000-00003E090000}"/>
    <cellStyle name="Comma 2 2 2 7 3 6 2" xfId="23339" xr:uid="{2CED0989-2B59-427E-A23D-52A947E8ED60}"/>
    <cellStyle name="Comma 2 2 2 7 3 7" xfId="23324" xr:uid="{D69DCE65-B5D3-4DDF-9BB0-AC61E72915F2}"/>
    <cellStyle name="Comma 2 2 2 7 4" xfId="2369" xr:uid="{00000000-0005-0000-0000-00003F090000}"/>
    <cellStyle name="Comma 2 2 2 7 4 2" xfId="23340" xr:uid="{A016C8F4-5752-4661-90E0-1CA647F43849}"/>
    <cellStyle name="Comma 2 2 2 7 5" xfId="2370" xr:uid="{00000000-0005-0000-0000-000040090000}"/>
    <cellStyle name="Comma 2 2 2 7 5 2" xfId="2371" xr:uid="{00000000-0005-0000-0000-000041090000}"/>
    <cellStyle name="Comma 2 2 2 7 5 2 2" xfId="2372" xr:uid="{00000000-0005-0000-0000-000042090000}"/>
    <cellStyle name="Comma 2 2 2 7 5 2 2 2" xfId="23343" xr:uid="{FA3800EF-D056-4A5E-B291-92C5C6F61009}"/>
    <cellStyle name="Comma 2 2 2 7 5 2 3" xfId="2373" xr:uid="{00000000-0005-0000-0000-000043090000}"/>
    <cellStyle name="Comma 2 2 2 7 5 2 3 2" xfId="23344" xr:uid="{1F191C9C-1554-44D1-9333-F3F46C72FD98}"/>
    <cellStyle name="Comma 2 2 2 7 5 2 4" xfId="2374" xr:uid="{00000000-0005-0000-0000-000044090000}"/>
    <cellStyle name="Comma 2 2 2 7 5 2 4 2" xfId="23345" xr:uid="{0C3AD027-C0FC-40F4-B783-471E78BD3982}"/>
    <cellStyle name="Comma 2 2 2 7 5 2 5" xfId="23342" xr:uid="{36A16475-D79B-4045-8CE8-33972B54FB39}"/>
    <cellStyle name="Comma 2 2 2 7 5 3" xfId="2375" xr:uid="{00000000-0005-0000-0000-000045090000}"/>
    <cellStyle name="Comma 2 2 2 7 5 3 2" xfId="23346" xr:uid="{659185A9-7AB0-4219-BD86-AA4748536313}"/>
    <cellStyle name="Comma 2 2 2 7 5 4" xfId="2376" xr:uid="{00000000-0005-0000-0000-000046090000}"/>
    <cellStyle name="Comma 2 2 2 7 5 4 2" xfId="23347" xr:uid="{FF731B0F-AC80-462B-8340-60F68C334593}"/>
    <cellStyle name="Comma 2 2 2 7 5 5" xfId="2377" xr:uid="{00000000-0005-0000-0000-000047090000}"/>
    <cellStyle name="Comma 2 2 2 7 5 5 2" xfId="23348" xr:uid="{C1791A0D-2986-4D6C-B387-8E2A4818D0B2}"/>
    <cellStyle name="Comma 2 2 2 7 5 6" xfId="23341" xr:uid="{7EEC056C-BF18-4252-B016-1C7EC9C9EB47}"/>
    <cellStyle name="Comma 2 2 2 7 6" xfId="2378" xr:uid="{00000000-0005-0000-0000-000048090000}"/>
    <cellStyle name="Comma 2 2 2 7 6 2" xfId="2379" xr:uid="{00000000-0005-0000-0000-000049090000}"/>
    <cellStyle name="Comma 2 2 2 7 6 2 2" xfId="23350" xr:uid="{2546447E-C18D-4698-AD95-031FE0CAFCAE}"/>
    <cellStyle name="Comma 2 2 2 7 6 3" xfId="2380" xr:uid="{00000000-0005-0000-0000-00004A090000}"/>
    <cellStyle name="Comma 2 2 2 7 6 3 2" xfId="23351" xr:uid="{EADC4000-C690-44BC-AA1D-2CF83436C6CC}"/>
    <cellStyle name="Comma 2 2 2 7 6 4" xfId="2381" xr:uid="{00000000-0005-0000-0000-00004B090000}"/>
    <cellStyle name="Comma 2 2 2 7 6 4 2" xfId="23352" xr:uid="{86BD18DF-ECE5-4C73-9622-F9535562AE32}"/>
    <cellStyle name="Comma 2 2 2 7 6 5" xfId="23349" xr:uid="{31F14D14-C454-48F2-A58B-385F3BCA2B37}"/>
    <cellStyle name="Comma 2 2 2 7 7" xfId="2382" xr:uid="{00000000-0005-0000-0000-00004C090000}"/>
    <cellStyle name="Comma 2 2 2 7 7 2" xfId="23353" xr:uid="{B64DD051-4433-4283-935C-263A3AC140D1}"/>
    <cellStyle name="Comma 2 2 2 7 8" xfId="2383" xr:uid="{00000000-0005-0000-0000-00004D090000}"/>
    <cellStyle name="Comma 2 2 2 7 8 2" xfId="23354" xr:uid="{87FEA800-A1F1-412C-BB5A-CB2A498FFD19}"/>
    <cellStyle name="Comma 2 2 2 7 9" xfId="2384" xr:uid="{00000000-0005-0000-0000-00004E090000}"/>
    <cellStyle name="Comma 2 2 2 7 9 2" xfId="23355" xr:uid="{D2F3C0D3-DE21-41DB-9FBB-90718C7B5DFE}"/>
    <cellStyle name="Comma 2 2 2 8" xfId="2385" xr:uid="{00000000-0005-0000-0000-00004F090000}"/>
    <cellStyle name="Comma 2 2 2 8 10" xfId="23356" xr:uid="{C988DAB1-AAED-49A4-8B86-F5CC230728A5}"/>
    <cellStyle name="Comma 2 2 2 8 2" xfId="2386" xr:uid="{00000000-0005-0000-0000-000050090000}"/>
    <cellStyle name="Comma 2 2 2 8 2 2" xfId="2387" xr:uid="{00000000-0005-0000-0000-000051090000}"/>
    <cellStyle name="Comma 2 2 2 8 2 2 2" xfId="2388" xr:uid="{00000000-0005-0000-0000-000052090000}"/>
    <cellStyle name="Comma 2 2 2 8 2 2 2 2" xfId="2389" xr:uid="{00000000-0005-0000-0000-000053090000}"/>
    <cellStyle name="Comma 2 2 2 8 2 2 2 2 2" xfId="23360" xr:uid="{9149D236-E6AD-4FB8-BED2-DEBEAE528860}"/>
    <cellStyle name="Comma 2 2 2 8 2 2 2 3" xfId="2390" xr:uid="{00000000-0005-0000-0000-000054090000}"/>
    <cellStyle name="Comma 2 2 2 8 2 2 2 3 2" xfId="23361" xr:uid="{75E873D7-2D46-4359-BB5D-897A74235AB3}"/>
    <cellStyle name="Comma 2 2 2 8 2 2 2 4" xfId="2391" xr:uid="{00000000-0005-0000-0000-000055090000}"/>
    <cellStyle name="Comma 2 2 2 8 2 2 2 4 2" xfId="23362" xr:uid="{D9FA1EB1-DA85-4770-9FDE-330680269D26}"/>
    <cellStyle name="Comma 2 2 2 8 2 2 2 5" xfId="23359" xr:uid="{063E39EC-9D69-4CC3-9973-D0FE8696E3FB}"/>
    <cellStyle name="Comma 2 2 2 8 2 2 3" xfId="2392" xr:uid="{00000000-0005-0000-0000-000056090000}"/>
    <cellStyle name="Comma 2 2 2 8 2 2 3 2" xfId="23363" xr:uid="{A56F404A-A321-4523-B1B2-23644C9DD189}"/>
    <cellStyle name="Comma 2 2 2 8 2 2 4" xfId="2393" xr:uid="{00000000-0005-0000-0000-000057090000}"/>
    <cellStyle name="Comma 2 2 2 8 2 2 4 2" xfId="23364" xr:uid="{110B1599-A258-4F9E-9E88-63C921E1809E}"/>
    <cellStyle name="Comma 2 2 2 8 2 2 5" xfId="2394" xr:uid="{00000000-0005-0000-0000-000058090000}"/>
    <cellStyle name="Comma 2 2 2 8 2 2 5 2" xfId="23365" xr:uid="{A11B2505-D2D1-4FC1-BF69-50FA0BB9CA4B}"/>
    <cellStyle name="Comma 2 2 2 8 2 2 6" xfId="23358" xr:uid="{D4A27901-A92E-49C2-9C8E-B93D91F0D236}"/>
    <cellStyle name="Comma 2 2 2 8 2 3" xfId="2395" xr:uid="{00000000-0005-0000-0000-000059090000}"/>
    <cellStyle name="Comma 2 2 2 8 2 3 2" xfId="2396" xr:uid="{00000000-0005-0000-0000-00005A090000}"/>
    <cellStyle name="Comma 2 2 2 8 2 3 2 2" xfId="23367" xr:uid="{08D97422-2014-48DD-BEFA-153FC2E54CD2}"/>
    <cellStyle name="Comma 2 2 2 8 2 3 3" xfId="2397" xr:uid="{00000000-0005-0000-0000-00005B090000}"/>
    <cellStyle name="Comma 2 2 2 8 2 3 3 2" xfId="23368" xr:uid="{3AF1F132-E026-47B7-BD4A-6DE1850AB7BE}"/>
    <cellStyle name="Comma 2 2 2 8 2 3 4" xfId="2398" xr:uid="{00000000-0005-0000-0000-00005C090000}"/>
    <cellStyle name="Comma 2 2 2 8 2 3 4 2" xfId="23369" xr:uid="{A055A9FF-1D05-4B01-AF9A-4961103604D6}"/>
    <cellStyle name="Comma 2 2 2 8 2 3 5" xfId="23366" xr:uid="{0C31FB7D-661A-4AF8-AB88-EBFBD4F1CF0C}"/>
    <cellStyle name="Comma 2 2 2 8 2 4" xfId="2399" xr:uid="{00000000-0005-0000-0000-00005D090000}"/>
    <cellStyle name="Comma 2 2 2 8 2 4 2" xfId="23370" xr:uid="{88B06311-49FE-49FE-BB12-2DE50CE04516}"/>
    <cellStyle name="Comma 2 2 2 8 2 5" xfId="2400" xr:uid="{00000000-0005-0000-0000-00005E090000}"/>
    <cellStyle name="Comma 2 2 2 8 2 5 2" xfId="23371" xr:uid="{4F3B838B-D95C-48B6-B778-24984B656C49}"/>
    <cellStyle name="Comma 2 2 2 8 2 6" xfId="2401" xr:uid="{00000000-0005-0000-0000-00005F090000}"/>
    <cellStyle name="Comma 2 2 2 8 2 6 2" xfId="23372" xr:uid="{E8814D23-6AAB-497C-9118-6A5616203387}"/>
    <cellStyle name="Comma 2 2 2 8 2 7" xfId="23357" xr:uid="{D3E533E1-020B-44D1-8EED-875DF7585F30}"/>
    <cellStyle name="Comma 2 2 2 8 3" xfId="2402" xr:uid="{00000000-0005-0000-0000-000060090000}"/>
    <cellStyle name="Comma 2 2 2 8 3 2" xfId="2403" xr:uid="{00000000-0005-0000-0000-000061090000}"/>
    <cellStyle name="Comma 2 2 2 8 3 2 2" xfId="2404" xr:uid="{00000000-0005-0000-0000-000062090000}"/>
    <cellStyle name="Comma 2 2 2 8 3 2 2 2" xfId="2405" xr:uid="{00000000-0005-0000-0000-000063090000}"/>
    <cellStyle name="Comma 2 2 2 8 3 2 2 2 2" xfId="23376" xr:uid="{C2AF4AF0-23AF-4E13-B72A-818E04A24B83}"/>
    <cellStyle name="Comma 2 2 2 8 3 2 2 3" xfId="2406" xr:uid="{00000000-0005-0000-0000-000064090000}"/>
    <cellStyle name="Comma 2 2 2 8 3 2 2 3 2" xfId="23377" xr:uid="{0F2498E9-8E11-43D1-B571-B0D2997F66FD}"/>
    <cellStyle name="Comma 2 2 2 8 3 2 2 4" xfId="2407" xr:uid="{00000000-0005-0000-0000-000065090000}"/>
    <cellStyle name="Comma 2 2 2 8 3 2 2 4 2" xfId="23378" xr:uid="{AD3301AC-142A-4490-BD3D-7D30A2098B42}"/>
    <cellStyle name="Comma 2 2 2 8 3 2 2 5" xfId="23375" xr:uid="{CF22D40F-900B-4485-84E9-B23FD7017484}"/>
    <cellStyle name="Comma 2 2 2 8 3 2 3" xfId="2408" xr:uid="{00000000-0005-0000-0000-000066090000}"/>
    <cellStyle name="Comma 2 2 2 8 3 2 3 2" xfId="23379" xr:uid="{A74B9E6F-4C57-4F85-851B-C188C1E1FEC0}"/>
    <cellStyle name="Comma 2 2 2 8 3 2 4" xfId="2409" xr:uid="{00000000-0005-0000-0000-000067090000}"/>
    <cellStyle name="Comma 2 2 2 8 3 2 4 2" xfId="23380" xr:uid="{A3272302-E72B-41FD-B3DC-0C457689CA52}"/>
    <cellStyle name="Comma 2 2 2 8 3 2 5" xfId="2410" xr:uid="{00000000-0005-0000-0000-000068090000}"/>
    <cellStyle name="Comma 2 2 2 8 3 2 5 2" xfId="23381" xr:uid="{B72FABEB-4FCB-4EEE-BE60-7CFAAE1213D4}"/>
    <cellStyle name="Comma 2 2 2 8 3 2 6" xfId="23374" xr:uid="{4573876E-3176-4BC7-91C3-DEEB6586C4E6}"/>
    <cellStyle name="Comma 2 2 2 8 3 3" xfId="2411" xr:uid="{00000000-0005-0000-0000-000069090000}"/>
    <cellStyle name="Comma 2 2 2 8 3 3 2" xfId="2412" xr:uid="{00000000-0005-0000-0000-00006A090000}"/>
    <cellStyle name="Comma 2 2 2 8 3 3 2 2" xfId="23383" xr:uid="{8A88FFFA-0D0B-4D6D-B617-4E6B65319E45}"/>
    <cellStyle name="Comma 2 2 2 8 3 3 3" xfId="2413" xr:uid="{00000000-0005-0000-0000-00006B090000}"/>
    <cellStyle name="Comma 2 2 2 8 3 3 3 2" xfId="23384" xr:uid="{2DF3445E-6775-4911-B58E-322360409423}"/>
    <cellStyle name="Comma 2 2 2 8 3 3 4" xfId="2414" xr:uid="{00000000-0005-0000-0000-00006C090000}"/>
    <cellStyle name="Comma 2 2 2 8 3 3 4 2" xfId="23385" xr:uid="{D7B7F457-5480-49F8-BDAA-9E73479D01F3}"/>
    <cellStyle name="Comma 2 2 2 8 3 3 5" xfId="23382" xr:uid="{CA461DF7-477E-460A-94F9-9244EFC38279}"/>
    <cellStyle name="Comma 2 2 2 8 3 4" xfId="2415" xr:uid="{00000000-0005-0000-0000-00006D090000}"/>
    <cellStyle name="Comma 2 2 2 8 3 4 2" xfId="23386" xr:uid="{671E6F09-6CEA-46A5-B565-D4C73951BD21}"/>
    <cellStyle name="Comma 2 2 2 8 3 5" xfId="2416" xr:uid="{00000000-0005-0000-0000-00006E090000}"/>
    <cellStyle name="Comma 2 2 2 8 3 5 2" xfId="23387" xr:uid="{F568A96D-4D60-4C22-BF1F-78E0FC448E91}"/>
    <cellStyle name="Comma 2 2 2 8 3 6" xfId="2417" xr:uid="{00000000-0005-0000-0000-00006F090000}"/>
    <cellStyle name="Comma 2 2 2 8 3 6 2" xfId="23388" xr:uid="{D5920671-5FDA-4F88-A0A6-5BDE5BA278F9}"/>
    <cellStyle name="Comma 2 2 2 8 3 7" xfId="23373" xr:uid="{D6704F41-5B1B-4969-82A6-5442DB441977}"/>
    <cellStyle name="Comma 2 2 2 8 4" xfId="2418" xr:uid="{00000000-0005-0000-0000-000070090000}"/>
    <cellStyle name="Comma 2 2 2 8 4 2" xfId="23389" xr:uid="{927B8651-FD5B-46D2-A951-1F5EF776E655}"/>
    <cellStyle name="Comma 2 2 2 8 5" xfId="2419" xr:uid="{00000000-0005-0000-0000-000071090000}"/>
    <cellStyle name="Comma 2 2 2 8 5 2" xfId="2420" xr:uid="{00000000-0005-0000-0000-000072090000}"/>
    <cellStyle name="Comma 2 2 2 8 5 2 2" xfId="2421" xr:uid="{00000000-0005-0000-0000-000073090000}"/>
    <cellStyle name="Comma 2 2 2 8 5 2 2 2" xfId="23392" xr:uid="{DD23EA1D-F28C-40E0-9A49-CBE1ED71AEF6}"/>
    <cellStyle name="Comma 2 2 2 8 5 2 3" xfId="2422" xr:uid="{00000000-0005-0000-0000-000074090000}"/>
    <cellStyle name="Comma 2 2 2 8 5 2 3 2" xfId="23393" xr:uid="{2F183531-D478-4731-9AFB-1B407C9CC142}"/>
    <cellStyle name="Comma 2 2 2 8 5 2 4" xfId="2423" xr:uid="{00000000-0005-0000-0000-000075090000}"/>
    <cellStyle name="Comma 2 2 2 8 5 2 4 2" xfId="23394" xr:uid="{9991B9F4-77DA-4AB4-BB10-24504A2AE481}"/>
    <cellStyle name="Comma 2 2 2 8 5 2 5" xfId="23391" xr:uid="{E5E33684-7102-4D56-A85B-F7EA2FBB5A93}"/>
    <cellStyle name="Comma 2 2 2 8 5 3" xfId="2424" xr:uid="{00000000-0005-0000-0000-000076090000}"/>
    <cellStyle name="Comma 2 2 2 8 5 3 2" xfId="23395" xr:uid="{25D31092-82BF-4DB3-BAAC-FE21AE5EEB52}"/>
    <cellStyle name="Comma 2 2 2 8 5 4" xfId="2425" xr:uid="{00000000-0005-0000-0000-000077090000}"/>
    <cellStyle name="Comma 2 2 2 8 5 4 2" xfId="23396" xr:uid="{D7ADD4D0-F046-4A48-A245-C27CBDD733B3}"/>
    <cellStyle name="Comma 2 2 2 8 5 5" xfId="2426" xr:uid="{00000000-0005-0000-0000-000078090000}"/>
    <cellStyle name="Comma 2 2 2 8 5 5 2" xfId="23397" xr:uid="{8D47761C-A136-48F2-94E5-CAFD5A63FEF5}"/>
    <cellStyle name="Comma 2 2 2 8 5 6" xfId="23390" xr:uid="{3E080A64-ED1E-40F9-8F46-E1F2A8321CEB}"/>
    <cellStyle name="Comma 2 2 2 8 6" xfId="2427" xr:uid="{00000000-0005-0000-0000-000079090000}"/>
    <cellStyle name="Comma 2 2 2 8 6 2" xfId="2428" xr:uid="{00000000-0005-0000-0000-00007A090000}"/>
    <cellStyle name="Comma 2 2 2 8 6 2 2" xfId="23399" xr:uid="{B5DF1F31-AA77-4697-BD35-2B3D80C9E062}"/>
    <cellStyle name="Comma 2 2 2 8 6 3" xfId="2429" xr:uid="{00000000-0005-0000-0000-00007B090000}"/>
    <cellStyle name="Comma 2 2 2 8 6 3 2" xfId="23400" xr:uid="{E24FDB59-583C-44A9-9BF3-87341D413D0E}"/>
    <cellStyle name="Comma 2 2 2 8 6 4" xfId="2430" xr:uid="{00000000-0005-0000-0000-00007C090000}"/>
    <cellStyle name="Comma 2 2 2 8 6 4 2" xfId="23401" xr:uid="{BF454D53-1812-4A5D-84CE-28221EBC5858}"/>
    <cellStyle name="Comma 2 2 2 8 6 5" xfId="23398" xr:uid="{381BB585-3176-466F-B319-03FC7229C436}"/>
    <cellStyle name="Comma 2 2 2 8 7" xfId="2431" xr:uid="{00000000-0005-0000-0000-00007D090000}"/>
    <cellStyle name="Comma 2 2 2 8 7 2" xfId="23402" xr:uid="{6B244365-44C3-451E-B2F3-D67612987908}"/>
    <cellStyle name="Comma 2 2 2 8 8" xfId="2432" xr:uid="{00000000-0005-0000-0000-00007E090000}"/>
    <cellStyle name="Comma 2 2 2 8 8 2" xfId="23403" xr:uid="{A484CD67-DF0B-4CDB-8E43-5D66ECDD5D2C}"/>
    <cellStyle name="Comma 2 2 2 8 9" xfId="2433" xr:uid="{00000000-0005-0000-0000-00007F090000}"/>
    <cellStyle name="Comma 2 2 2 8 9 2" xfId="23404" xr:uid="{8231A6F3-997A-4D58-A780-282D38F3271B}"/>
    <cellStyle name="Comma 2 2 2 9" xfId="2434" xr:uid="{00000000-0005-0000-0000-000080090000}"/>
    <cellStyle name="Comma 2 2 2 9 2" xfId="2435" xr:uid="{00000000-0005-0000-0000-000081090000}"/>
    <cellStyle name="Comma 2 2 2 9 2 2" xfId="23406" xr:uid="{BB4563B0-7A3F-4888-B368-36447439F8A6}"/>
    <cellStyle name="Comma 2 2 2 9 3" xfId="2436" xr:uid="{00000000-0005-0000-0000-000082090000}"/>
    <cellStyle name="Comma 2 2 2 9 3 2" xfId="2437" xr:uid="{00000000-0005-0000-0000-000083090000}"/>
    <cellStyle name="Comma 2 2 2 9 3 2 2" xfId="2438" xr:uid="{00000000-0005-0000-0000-000084090000}"/>
    <cellStyle name="Comma 2 2 2 9 3 2 2 2" xfId="23409" xr:uid="{17C5E353-F40E-4561-9DE5-E0A597A674BC}"/>
    <cellStyle name="Comma 2 2 2 9 3 2 3" xfId="2439" xr:uid="{00000000-0005-0000-0000-000085090000}"/>
    <cellStyle name="Comma 2 2 2 9 3 2 3 2" xfId="23410" xr:uid="{CF6CA0BD-B9A3-4AEB-BC05-39D96675A3AE}"/>
    <cellStyle name="Comma 2 2 2 9 3 2 4" xfId="2440" xr:uid="{00000000-0005-0000-0000-000086090000}"/>
    <cellStyle name="Comma 2 2 2 9 3 2 4 2" xfId="23411" xr:uid="{DABD4252-6FC5-45E9-9B72-4FE64BEA2283}"/>
    <cellStyle name="Comma 2 2 2 9 3 2 5" xfId="23408" xr:uid="{2517D943-C9E5-4AF6-8BBB-2ECC6492AA4E}"/>
    <cellStyle name="Comma 2 2 2 9 3 3" xfId="2441" xr:uid="{00000000-0005-0000-0000-000087090000}"/>
    <cellStyle name="Comma 2 2 2 9 3 3 2" xfId="23412" xr:uid="{0E0E9825-02BC-4422-B980-4C71F3BD7B41}"/>
    <cellStyle name="Comma 2 2 2 9 3 4" xfId="2442" xr:uid="{00000000-0005-0000-0000-000088090000}"/>
    <cellStyle name="Comma 2 2 2 9 3 4 2" xfId="23413" xr:uid="{AA5C364E-1C1A-4953-BF2F-3B1D78B61E54}"/>
    <cellStyle name="Comma 2 2 2 9 3 5" xfId="2443" xr:uid="{00000000-0005-0000-0000-000089090000}"/>
    <cellStyle name="Comma 2 2 2 9 3 5 2" xfId="23414" xr:uid="{E38DC8A3-1EBE-4145-BC09-1E86F352BFDA}"/>
    <cellStyle name="Comma 2 2 2 9 3 6" xfId="23407" xr:uid="{C0857163-7357-468E-9494-3ECF02A35148}"/>
    <cellStyle name="Comma 2 2 2 9 4" xfId="2444" xr:uid="{00000000-0005-0000-0000-00008A090000}"/>
    <cellStyle name="Comma 2 2 2 9 4 2" xfId="2445" xr:uid="{00000000-0005-0000-0000-00008B090000}"/>
    <cellStyle name="Comma 2 2 2 9 4 2 2" xfId="23416" xr:uid="{8611E3FC-9A2E-44E1-802A-CD500595AA68}"/>
    <cellStyle name="Comma 2 2 2 9 4 3" xfId="2446" xr:uid="{00000000-0005-0000-0000-00008C090000}"/>
    <cellStyle name="Comma 2 2 2 9 4 3 2" xfId="23417" xr:uid="{AA8216D9-ADA3-4007-853D-070568CAD439}"/>
    <cellStyle name="Comma 2 2 2 9 4 4" xfId="2447" xr:uid="{00000000-0005-0000-0000-00008D090000}"/>
    <cellStyle name="Comma 2 2 2 9 4 4 2" xfId="23418" xr:uid="{B64F3C66-22AA-4A62-8559-C7C70F912502}"/>
    <cellStyle name="Comma 2 2 2 9 4 5" xfId="23415" xr:uid="{5FFFE49F-8B2B-47C8-BA89-2260F66DA365}"/>
    <cellStyle name="Comma 2 2 2 9 5" xfId="2448" xr:uid="{00000000-0005-0000-0000-00008E090000}"/>
    <cellStyle name="Comma 2 2 2 9 5 2" xfId="23419" xr:uid="{8DD24D55-D986-4973-9D65-BCFA2C738B82}"/>
    <cellStyle name="Comma 2 2 2 9 6" xfId="2449" xr:uid="{00000000-0005-0000-0000-00008F090000}"/>
    <cellStyle name="Comma 2 2 2 9 6 2" xfId="23420" xr:uid="{65219365-50F3-41D9-BE98-98578E595205}"/>
    <cellStyle name="Comma 2 2 2 9 7" xfId="2450" xr:uid="{00000000-0005-0000-0000-000090090000}"/>
    <cellStyle name="Comma 2 2 2 9 7 2" xfId="23421" xr:uid="{959E03DC-9A00-4666-8C4C-E7B437C31F75}"/>
    <cellStyle name="Comma 2 2 2 9 8" xfId="23405" xr:uid="{DB329370-3345-4852-9F5F-3DB5F56887B6}"/>
    <cellStyle name="Comma 2 2 20" xfId="2451" xr:uid="{00000000-0005-0000-0000-000091090000}"/>
    <cellStyle name="Comma 2 2 20 2" xfId="2452" xr:uid="{00000000-0005-0000-0000-000092090000}"/>
    <cellStyle name="Comma 2 2 20 2 2" xfId="23423" xr:uid="{E6A150C7-E9ED-4EDF-8FE9-381D83E513F8}"/>
    <cellStyle name="Comma 2 2 20 3" xfId="2453" xr:uid="{00000000-0005-0000-0000-000093090000}"/>
    <cellStyle name="Comma 2 2 20 3 2" xfId="23424" xr:uid="{1E92DE81-0B26-49DA-827A-08829C19EC70}"/>
    <cellStyle name="Comma 2 2 20 4" xfId="2454" xr:uid="{00000000-0005-0000-0000-000094090000}"/>
    <cellStyle name="Comma 2 2 20 4 2" xfId="23425" xr:uid="{BCAEA7EF-8946-4CA3-81C7-ADC38FB9ABD2}"/>
    <cellStyle name="Comma 2 2 20 5" xfId="23422" xr:uid="{D4E8871C-A795-4041-BF9A-2BC4B0739B82}"/>
    <cellStyle name="Comma 2 2 21" xfId="2455" xr:uid="{00000000-0005-0000-0000-000095090000}"/>
    <cellStyle name="Comma 2 2 21 2" xfId="23426" xr:uid="{4FA70B29-1D48-42CE-AE8D-48B263E7209C}"/>
    <cellStyle name="Comma 2 2 22" xfId="2456" xr:uid="{00000000-0005-0000-0000-000096090000}"/>
    <cellStyle name="Comma 2 2 22 2" xfId="23427" xr:uid="{AFBEB3C1-AD0D-4482-A544-75C917E210F5}"/>
    <cellStyle name="Comma 2 2 23" xfId="2457" xr:uid="{00000000-0005-0000-0000-000097090000}"/>
    <cellStyle name="Comma 2 2 23 2" xfId="23428" xr:uid="{AE8215C1-07F7-48F4-B4C9-82A3FA904E26}"/>
    <cellStyle name="Comma 2 2 24" xfId="22315" xr:uid="{FB0E6059-0DAC-4443-9491-32E938C9DE63}"/>
    <cellStyle name="Comma 2 2 3" xfId="2458" xr:uid="{00000000-0005-0000-0000-000098090000}"/>
    <cellStyle name="Comma 2 2 3 10" xfId="2459" xr:uid="{00000000-0005-0000-0000-000099090000}"/>
    <cellStyle name="Comma 2 2 3 10 2" xfId="2460" xr:uid="{00000000-0005-0000-0000-00009A090000}"/>
    <cellStyle name="Comma 2 2 3 10 2 2" xfId="2461" xr:uid="{00000000-0005-0000-0000-00009B090000}"/>
    <cellStyle name="Comma 2 2 3 10 2 2 2" xfId="23432" xr:uid="{3388C6E8-3C52-4357-909D-3A3E3FEBB871}"/>
    <cellStyle name="Comma 2 2 3 10 2 3" xfId="2462" xr:uid="{00000000-0005-0000-0000-00009C090000}"/>
    <cellStyle name="Comma 2 2 3 10 2 3 2" xfId="23433" xr:uid="{B53A7887-9BE0-445E-8891-F4442A5F1926}"/>
    <cellStyle name="Comma 2 2 3 10 2 4" xfId="2463" xr:uid="{00000000-0005-0000-0000-00009D090000}"/>
    <cellStyle name="Comma 2 2 3 10 2 4 2" xfId="23434" xr:uid="{881116A2-4B7A-4BCE-96F7-47E012F80311}"/>
    <cellStyle name="Comma 2 2 3 10 2 5" xfId="23431" xr:uid="{311D41F3-2365-406E-9B74-32C39A8A54A9}"/>
    <cellStyle name="Comma 2 2 3 10 3" xfId="23430" xr:uid="{F4109D44-7482-4419-994C-D0AE706DC58C}"/>
    <cellStyle name="Comma 2 2 3 11" xfId="2464" xr:uid="{00000000-0005-0000-0000-00009E090000}"/>
    <cellStyle name="Comma 2 2 3 11 2" xfId="2465" xr:uid="{00000000-0005-0000-0000-00009F090000}"/>
    <cellStyle name="Comma 2 2 3 11 2 2" xfId="2466" xr:uid="{00000000-0005-0000-0000-0000A0090000}"/>
    <cellStyle name="Comma 2 2 3 11 2 2 2" xfId="23437" xr:uid="{0249EB0E-2EBA-4989-9ECF-03FB3CEF47E9}"/>
    <cellStyle name="Comma 2 2 3 11 2 3" xfId="2467" xr:uid="{00000000-0005-0000-0000-0000A1090000}"/>
    <cellStyle name="Comma 2 2 3 11 2 3 2" xfId="23438" xr:uid="{A4265812-A3A5-40A9-8C16-168706428B27}"/>
    <cellStyle name="Comma 2 2 3 11 2 4" xfId="2468" xr:uid="{00000000-0005-0000-0000-0000A2090000}"/>
    <cellStyle name="Comma 2 2 3 11 2 4 2" xfId="23439" xr:uid="{C4581273-AA8F-4062-9AA8-E359F9A9A9D4}"/>
    <cellStyle name="Comma 2 2 3 11 2 5" xfId="23436" xr:uid="{9B42AC08-05A9-4071-BE08-F9D1FCDE14FA}"/>
    <cellStyle name="Comma 2 2 3 11 3" xfId="23435" xr:uid="{572D4C30-5091-41AD-8039-02661E1A87D7}"/>
    <cellStyle name="Comma 2 2 3 12" xfId="2469" xr:uid="{00000000-0005-0000-0000-0000A3090000}"/>
    <cellStyle name="Comma 2 2 3 12 2" xfId="2470" xr:uid="{00000000-0005-0000-0000-0000A4090000}"/>
    <cellStyle name="Comma 2 2 3 12 2 2" xfId="2471" xr:uid="{00000000-0005-0000-0000-0000A5090000}"/>
    <cellStyle name="Comma 2 2 3 12 2 2 2" xfId="23442" xr:uid="{AC89094D-B6F0-409E-83A6-6FB5DAB075EE}"/>
    <cellStyle name="Comma 2 2 3 12 2 3" xfId="2472" xr:uid="{00000000-0005-0000-0000-0000A6090000}"/>
    <cellStyle name="Comma 2 2 3 12 2 3 2" xfId="23443" xr:uid="{7354DB50-3F69-48DD-BD80-65DE64D7B8EA}"/>
    <cellStyle name="Comma 2 2 3 12 2 4" xfId="2473" xr:uid="{00000000-0005-0000-0000-0000A7090000}"/>
    <cellStyle name="Comma 2 2 3 12 2 4 2" xfId="23444" xr:uid="{C895C4C5-BDB2-46A2-A9DB-24E5CE4E9DBE}"/>
    <cellStyle name="Comma 2 2 3 12 2 5" xfId="23441" xr:uid="{BAEA84EC-E908-4DFB-8083-D7A446AC6858}"/>
    <cellStyle name="Comma 2 2 3 12 3" xfId="23440" xr:uid="{90982B01-C5A1-45C5-8502-4F7C719A2248}"/>
    <cellStyle name="Comma 2 2 3 13" xfId="2474" xr:uid="{00000000-0005-0000-0000-0000A8090000}"/>
    <cellStyle name="Comma 2 2 3 13 2" xfId="2475" xr:uid="{00000000-0005-0000-0000-0000A9090000}"/>
    <cellStyle name="Comma 2 2 3 13 2 2" xfId="2476" xr:uid="{00000000-0005-0000-0000-0000AA090000}"/>
    <cellStyle name="Comma 2 2 3 13 2 2 2" xfId="23447" xr:uid="{ED78DE2B-2589-43DB-9509-A487DEEA72E7}"/>
    <cellStyle name="Comma 2 2 3 13 2 3" xfId="2477" xr:uid="{00000000-0005-0000-0000-0000AB090000}"/>
    <cellStyle name="Comma 2 2 3 13 2 3 2" xfId="23448" xr:uid="{136B114E-F69C-40B1-A679-2088050D840D}"/>
    <cellStyle name="Comma 2 2 3 13 2 4" xfId="2478" xr:uid="{00000000-0005-0000-0000-0000AC090000}"/>
    <cellStyle name="Comma 2 2 3 13 2 4 2" xfId="23449" xr:uid="{072A26FF-18BE-4160-BCE8-742F6806FC2F}"/>
    <cellStyle name="Comma 2 2 3 13 2 5" xfId="23446" xr:uid="{2105B9F1-74C3-4AE5-9A7D-206DAE00BB34}"/>
    <cellStyle name="Comma 2 2 3 13 3" xfId="23445" xr:uid="{4F48C762-1949-40E4-B21C-BA32EB7590D7}"/>
    <cellStyle name="Comma 2 2 3 14" xfId="2479" xr:uid="{00000000-0005-0000-0000-0000AD090000}"/>
    <cellStyle name="Comma 2 2 3 14 2" xfId="2480" xr:uid="{00000000-0005-0000-0000-0000AE090000}"/>
    <cellStyle name="Comma 2 2 3 14 2 2" xfId="2481" xr:uid="{00000000-0005-0000-0000-0000AF090000}"/>
    <cellStyle name="Comma 2 2 3 14 2 2 2" xfId="23452" xr:uid="{7C0292B6-C12A-4115-94E4-CE2362A90407}"/>
    <cellStyle name="Comma 2 2 3 14 2 3" xfId="2482" xr:uid="{00000000-0005-0000-0000-0000B0090000}"/>
    <cellStyle name="Comma 2 2 3 14 2 3 2" xfId="23453" xr:uid="{55A9D651-8D7C-4D17-B579-7EDEA148E672}"/>
    <cellStyle name="Comma 2 2 3 14 2 4" xfId="2483" xr:uid="{00000000-0005-0000-0000-0000B1090000}"/>
    <cellStyle name="Comma 2 2 3 14 2 4 2" xfId="23454" xr:uid="{699E0052-FD3D-4521-A703-13C5C5FA34FF}"/>
    <cellStyle name="Comma 2 2 3 14 2 5" xfId="23451" xr:uid="{1BA6763A-0050-4275-BD0C-D5C3999666A5}"/>
    <cellStyle name="Comma 2 2 3 14 3" xfId="23450" xr:uid="{E234BFD3-11C5-498F-B3DF-D135B18D7CDC}"/>
    <cellStyle name="Comma 2 2 3 15" xfId="2484" xr:uid="{00000000-0005-0000-0000-0000B2090000}"/>
    <cellStyle name="Comma 2 2 3 15 2" xfId="2485" xr:uid="{00000000-0005-0000-0000-0000B3090000}"/>
    <cellStyle name="Comma 2 2 3 15 2 2" xfId="2486" xr:uid="{00000000-0005-0000-0000-0000B4090000}"/>
    <cellStyle name="Comma 2 2 3 15 2 2 2" xfId="23457" xr:uid="{F0268F4D-5BB2-4D52-8BCE-DDB2D3C606D3}"/>
    <cellStyle name="Comma 2 2 3 15 2 3" xfId="2487" xr:uid="{00000000-0005-0000-0000-0000B5090000}"/>
    <cellStyle name="Comma 2 2 3 15 2 3 2" xfId="23458" xr:uid="{F34DAFEB-9196-4C07-A9FD-46E578E6BB95}"/>
    <cellStyle name="Comma 2 2 3 15 2 4" xfId="2488" xr:uid="{00000000-0005-0000-0000-0000B6090000}"/>
    <cellStyle name="Comma 2 2 3 15 2 4 2" xfId="23459" xr:uid="{A3F4E607-93E0-4CB4-9AAC-BCFA4A5E6FE2}"/>
    <cellStyle name="Comma 2 2 3 15 2 5" xfId="23456" xr:uid="{8340468E-B3E5-44F4-82C8-CA8669E750B7}"/>
    <cellStyle name="Comma 2 2 3 15 3" xfId="2489" xr:uid="{00000000-0005-0000-0000-0000B7090000}"/>
    <cellStyle name="Comma 2 2 3 15 3 2" xfId="23460" xr:uid="{95E37B4C-AF67-4480-BD3E-BC59E867BA5A}"/>
    <cellStyle name="Comma 2 2 3 15 4" xfId="2490" xr:uid="{00000000-0005-0000-0000-0000B8090000}"/>
    <cellStyle name="Comma 2 2 3 15 4 2" xfId="23461" xr:uid="{D2369971-B791-4CC2-BDBD-59BBBFD68829}"/>
    <cellStyle name="Comma 2 2 3 15 5" xfId="2491" xr:uid="{00000000-0005-0000-0000-0000B9090000}"/>
    <cellStyle name="Comma 2 2 3 15 5 2" xfId="23462" xr:uid="{511876BD-7939-40F0-AF1D-A1F069AE005C}"/>
    <cellStyle name="Comma 2 2 3 15 6" xfId="23455" xr:uid="{D07FD13A-660F-4B9F-BBBC-97DAD4F09D3F}"/>
    <cellStyle name="Comma 2 2 3 16" xfId="2492" xr:uid="{00000000-0005-0000-0000-0000BA090000}"/>
    <cellStyle name="Comma 2 2 3 16 2" xfId="2493" xr:uid="{00000000-0005-0000-0000-0000BB090000}"/>
    <cellStyle name="Comma 2 2 3 16 2 2" xfId="23464" xr:uid="{614ED82B-BDAF-40B1-ADA1-337D9F49509B}"/>
    <cellStyle name="Comma 2 2 3 16 3" xfId="2494" xr:uid="{00000000-0005-0000-0000-0000BC090000}"/>
    <cellStyle name="Comma 2 2 3 16 3 2" xfId="23465" xr:uid="{CCD79D16-6A46-4055-9809-A3B4FD7059FE}"/>
    <cellStyle name="Comma 2 2 3 16 4" xfId="2495" xr:uid="{00000000-0005-0000-0000-0000BD090000}"/>
    <cellStyle name="Comma 2 2 3 16 4 2" xfId="23466" xr:uid="{9022A24F-E9CF-4A6D-A61E-57B6048A2496}"/>
    <cellStyle name="Comma 2 2 3 16 5" xfId="23463" xr:uid="{F042A829-B900-4FBB-8F35-E23803575D3F}"/>
    <cellStyle name="Comma 2 2 3 17" xfId="2496" xr:uid="{00000000-0005-0000-0000-0000BE090000}"/>
    <cellStyle name="Comma 2 2 3 17 2" xfId="2497" xr:uid="{00000000-0005-0000-0000-0000BF090000}"/>
    <cellStyle name="Comma 2 2 3 17 2 2" xfId="23468" xr:uid="{D909E2AB-1CFD-4A0A-89EB-1881AE1A9624}"/>
    <cellStyle name="Comma 2 2 3 17 3" xfId="2498" xr:uid="{00000000-0005-0000-0000-0000C0090000}"/>
    <cellStyle name="Comma 2 2 3 17 3 2" xfId="23469" xr:uid="{93792B4B-3A55-407D-9A9C-894637E854AA}"/>
    <cellStyle name="Comma 2 2 3 17 4" xfId="2499" xr:uid="{00000000-0005-0000-0000-0000C1090000}"/>
    <cellStyle name="Comma 2 2 3 17 4 2" xfId="23470" xr:uid="{688120C9-4919-4A92-A228-656BC6EC3172}"/>
    <cellStyle name="Comma 2 2 3 17 5" xfId="23467" xr:uid="{872A2C38-AEFD-4465-B542-0E3DBC6D0859}"/>
    <cellStyle name="Comma 2 2 3 18" xfId="2500" xr:uid="{00000000-0005-0000-0000-0000C2090000}"/>
    <cellStyle name="Comma 2 2 3 18 2" xfId="23471" xr:uid="{94DC3782-97E4-4E59-A4AF-C8AF1BE383A6}"/>
    <cellStyle name="Comma 2 2 3 19" xfId="2501" xr:uid="{00000000-0005-0000-0000-0000C3090000}"/>
    <cellStyle name="Comma 2 2 3 19 2" xfId="23472" xr:uid="{C82F571F-FDB7-4418-BA63-AC62F30CD4A9}"/>
    <cellStyle name="Comma 2 2 3 2" xfId="2502" xr:uid="{00000000-0005-0000-0000-0000C4090000}"/>
    <cellStyle name="Comma 2 2 3 2 10" xfId="2503" xr:uid="{00000000-0005-0000-0000-0000C5090000}"/>
    <cellStyle name="Comma 2 2 3 2 10 2" xfId="23474" xr:uid="{8A75785B-03BB-4032-9EC2-EAC8FD1EE79F}"/>
    <cellStyle name="Comma 2 2 3 2 11" xfId="23473" xr:uid="{BBF24161-6A14-4CFC-84A5-22CD977028CD}"/>
    <cellStyle name="Comma 2 2 3 2 2" xfId="2504" xr:uid="{00000000-0005-0000-0000-0000C6090000}"/>
    <cellStyle name="Comma 2 2 3 2 2 2" xfId="2505" xr:uid="{00000000-0005-0000-0000-0000C7090000}"/>
    <cellStyle name="Comma 2 2 3 2 2 2 2" xfId="2506" xr:uid="{00000000-0005-0000-0000-0000C8090000}"/>
    <cellStyle name="Comma 2 2 3 2 2 2 2 2" xfId="2507" xr:uid="{00000000-0005-0000-0000-0000C9090000}"/>
    <cellStyle name="Comma 2 2 3 2 2 2 2 2 2" xfId="2508" xr:uid="{00000000-0005-0000-0000-0000CA090000}"/>
    <cellStyle name="Comma 2 2 3 2 2 2 2 2 2 2" xfId="23479" xr:uid="{C3F3C07C-D24A-467F-BB74-BF3891E18367}"/>
    <cellStyle name="Comma 2 2 3 2 2 2 2 2 3" xfId="2509" xr:uid="{00000000-0005-0000-0000-0000CB090000}"/>
    <cellStyle name="Comma 2 2 3 2 2 2 2 2 3 2" xfId="23480" xr:uid="{E8F26127-2E86-41E8-907B-3B2E1A82A0D5}"/>
    <cellStyle name="Comma 2 2 3 2 2 2 2 2 4" xfId="2510" xr:uid="{00000000-0005-0000-0000-0000CC090000}"/>
    <cellStyle name="Comma 2 2 3 2 2 2 2 2 4 2" xfId="23481" xr:uid="{CC4C2110-E90C-4AFE-899D-AEFB1BD1C32D}"/>
    <cellStyle name="Comma 2 2 3 2 2 2 2 2 5" xfId="23478" xr:uid="{236C039B-2279-4556-ADEE-2BA3003CE2F1}"/>
    <cellStyle name="Comma 2 2 3 2 2 2 2 3" xfId="2511" xr:uid="{00000000-0005-0000-0000-0000CD090000}"/>
    <cellStyle name="Comma 2 2 3 2 2 2 2 3 2" xfId="23482" xr:uid="{87407725-0665-4CA4-812C-1E2C43153E6D}"/>
    <cellStyle name="Comma 2 2 3 2 2 2 2 4" xfId="2512" xr:uid="{00000000-0005-0000-0000-0000CE090000}"/>
    <cellStyle name="Comma 2 2 3 2 2 2 2 4 2" xfId="23483" xr:uid="{B62FD605-DF1E-4BE3-A161-5BFDF9766D00}"/>
    <cellStyle name="Comma 2 2 3 2 2 2 2 5" xfId="2513" xr:uid="{00000000-0005-0000-0000-0000CF090000}"/>
    <cellStyle name="Comma 2 2 3 2 2 2 2 5 2" xfId="23484" xr:uid="{F577C74C-7C8D-446D-846C-1FF33A123594}"/>
    <cellStyle name="Comma 2 2 3 2 2 2 2 6" xfId="23477" xr:uid="{B6C8DA40-ECEB-4B35-9164-727B8F3366A2}"/>
    <cellStyle name="Comma 2 2 3 2 2 2 3" xfId="2514" xr:uid="{00000000-0005-0000-0000-0000D0090000}"/>
    <cellStyle name="Comma 2 2 3 2 2 2 3 2" xfId="2515" xr:uid="{00000000-0005-0000-0000-0000D1090000}"/>
    <cellStyle name="Comma 2 2 3 2 2 2 3 2 2" xfId="23486" xr:uid="{3CDB1F34-A81D-4D6F-BDA6-C6675F576267}"/>
    <cellStyle name="Comma 2 2 3 2 2 2 3 3" xfId="2516" xr:uid="{00000000-0005-0000-0000-0000D2090000}"/>
    <cellStyle name="Comma 2 2 3 2 2 2 3 3 2" xfId="23487" xr:uid="{ABB93920-DA49-421A-BAF5-B9E97272D6B2}"/>
    <cellStyle name="Comma 2 2 3 2 2 2 3 4" xfId="2517" xr:uid="{00000000-0005-0000-0000-0000D3090000}"/>
    <cellStyle name="Comma 2 2 3 2 2 2 3 4 2" xfId="23488" xr:uid="{E42F4324-22C6-4B2D-9A6B-D2F033123C07}"/>
    <cellStyle name="Comma 2 2 3 2 2 2 3 5" xfId="23485" xr:uid="{FFC66F2F-9374-461A-AFA8-65B087732D2F}"/>
    <cellStyle name="Comma 2 2 3 2 2 2 4" xfId="2518" xr:uid="{00000000-0005-0000-0000-0000D4090000}"/>
    <cellStyle name="Comma 2 2 3 2 2 2 4 2" xfId="23489" xr:uid="{BBAADA7C-BC2C-4813-AD86-3BC81E9816FC}"/>
    <cellStyle name="Comma 2 2 3 2 2 2 5" xfId="2519" xr:uid="{00000000-0005-0000-0000-0000D5090000}"/>
    <cellStyle name="Comma 2 2 3 2 2 2 5 2" xfId="23490" xr:uid="{7D2D03A0-35E8-4E63-8997-F5447A6A6DE5}"/>
    <cellStyle name="Comma 2 2 3 2 2 2 6" xfId="2520" xr:uid="{00000000-0005-0000-0000-0000D6090000}"/>
    <cellStyle name="Comma 2 2 3 2 2 2 6 2" xfId="23491" xr:uid="{340A229F-C22F-425D-83EA-F63DE6BDD51D}"/>
    <cellStyle name="Comma 2 2 3 2 2 2 7" xfId="23476" xr:uid="{2B6BABAF-E8A6-473E-BAFC-3230D03BDD2B}"/>
    <cellStyle name="Comma 2 2 3 2 2 3" xfId="2521" xr:uid="{00000000-0005-0000-0000-0000D7090000}"/>
    <cellStyle name="Comma 2 2 3 2 2 3 2" xfId="2522" xr:uid="{00000000-0005-0000-0000-0000D8090000}"/>
    <cellStyle name="Comma 2 2 3 2 2 3 2 2" xfId="2523" xr:uid="{00000000-0005-0000-0000-0000D9090000}"/>
    <cellStyle name="Comma 2 2 3 2 2 3 2 2 2" xfId="2524" xr:uid="{00000000-0005-0000-0000-0000DA090000}"/>
    <cellStyle name="Comma 2 2 3 2 2 3 2 2 2 2" xfId="23495" xr:uid="{1E3CBF7B-5C7D-46FF-9259-1CDA62B6387F}"/>
    <cellStyle name="Comma 2 2 3 2 2 3 2 2 3" xfId="2525" xr:uid="{00000000-0005-0000-0000-0000DB090000}"/>
    <cellStyle name="Comma 2 2 3 2 2 3 2 2 3 2" xfId="23496" xr:uid="{D2F5A15E-5645-4A07-A37E-82D2F8ACFDA2}"/>
    <cellStyle name="Comma 2 2 3 2 2 3 2 2 4" xfId="2526" xr:uid="{00000000-0005-0000-0000-0000DC090000}"/>
    <cellStyle name="Comma 2 2 3 2 2 3 2 2 4 2" xfId="23497" xr:uid="{BAC179FB-A980-4606-80E2-39AAEFBD3D6A}"/>
    <cellStyle name="Comma 2 2 3 2 2 3 2 2 5" xfId="23494" xr:uid="{19107E38-A7E3-411E-B078-3EF3E585D4CF}"/>
    <cellStyle name="Comma 2 2 3 2 2 3 2 3" xfId="2527" xr:uid="{00000000-0005-0000-0000-0000DD090000}"/>
    <cellStyle name="Comma 2 2 3 2 2 3 2 3 2" xfId="23498" xr:uid="{3B14027C-7A65-4CB8-B698-6C7B505E8175}"/>
    <cellStyle name="Comma 2 2 3 2 2 3 2 4" xfId="2528" xr:uid="{00000000-0005-0000-0000-0000DE090000}"/>
    <cellStyle name="Comma 2 2 3 2 2 3 2 4 2" xfId="23499" xr:uid="{394E6A65-7477-4E55-958F-A927BDCC2FB8}"/>
    <cellStyle name="Comma 2 2 3 2 2 3 2 5" xfId="2529" xr:uid="{00000000-0005-0000-0000-0000DF090000}"/>
    <cellStyle name="Comma 2 2 3 2 2 3 2 5 2" xfId="23500" xr:uid="{77314A00-EC81-4E09-9DFE-DDDFAEB0876F}"/>
    <cellStyle name="Comma 2 2 3 2 2 3 2 6" xfId="23493" xr:uid="{81099825-D62A-4765-BF5D-F49EB77EC8E0}"/>
    <cellStyle name="Comma 2 2 3 2 2 3 3" xfId="2530" xr:uid="{00000000-0005-0000-0000-0000E0090000}"/>
    <cellStyle name="Comma 2 2 3 2 2 3 3 2" xfId="2531" xr:uid="{00000000-0005-0000-0000-0000E1090000}"/>
    <cellStyle name="Comma 2 2 3 2 2 3 3 2 2" xfId="23502" xr:uid="{FBBE4862-B45B-4588-AEC6-3E0B1B975225}"/>
    <cellStyle name="Comma 2 2 3 2 2 3 3 3" xfId="2532" xr:uid="{00000000-0005-0000-0000-0000E2090000}"/>
    <cellStyle name="Comma 2 2 3 2 2 3 3 3 2" xfId="23503" xr:uid="{D4101825-F436-48C6-B3D1-AEEDF1BB2865}"/>
    <cellStyle name="Comma 2 2 3 2 2 3 3 4" xfId="2533" xr:uid="{00000000-0005-0000-0000-0000E3090000}"/>
    <cellStyle name="Comma 2 2 3 2 2 3 3 4 2" xfId="23504" xr:uid="{74E33C32-CF46-4625-A9EF-3082B3455066}"/>
    <cellStyle name="Comma 2 2 3 2 2 3 3 5" xfId="23501" xr:uid="{F7707C9A-B5D2-42EE-BF7C-5589CF885461}"/>
    <cellStyle name="Comma 2 2 3 2 2 3 4" xfId="2534" xr:uid="{00000000-0005-0000-0000-0000E4090000}"/>
    <cellStyle name="Comma 2 2 3 2 2 3 4 2" xfId="23505" xr:uid="{8B464042-F7A6-4F06-B8DF-D493D343DD7C}"/>
    <cellStyle name="Comma 2 2 3 2 2 3 5" xfId="2535" xr:uid="{00000000-0005-0000-0000-0000E5090000}"/>
    <cellStyle name="Comma 2 2 3 2 2 3 5 2" xfId="23506" xr:uid="{B8C76FDE-B9AA-46F2-A053-3F41C2A9E7FF}"/>
    <cellStyle name="Comma 2 2 3 2 2 3 6" xfId="2536" xr:uid="{00000000-0005-0000-0000-0000E6090000}"/>
    <cellStyle name="Comma 2 2 3 2 2 3 6 2" xfId="23507" xr:uid="{CCBB6578-D5BE-44CE-98EB-3B517A942B6C}"/>
    <cellStyle name="Comma 2 2 3 2 2 3 7" xfId="23492" xr:uid="{52AE3315-0C2C-412A-9510-5820ED538925}"/>
    <cellStyle name="Comma 2 2 3 2 2 4" xfId="2537" xr:uid="{00000000-0005-0000-0000-0000E7090000}"/>
    <cellStyle name="Comma 2 2 3 2 2 4 2" xfId="2538" xr:uid="{00000000-0005-0000-0000-0000E8090000}"/>
    <cellStyle name="Comma 2 2 3 2 2 4 2 2" xfId="2539" xr:uid="{00000000-0005-0000-0000-0000E9090000}"/>
    <cellStyle name="Comma 2 2 3 2 2 4 2 2 2" xfId="23510" xr:uid="{09F77464-51D3-469F-9DA7-10952A458BF2}"/>
    <cellStyle name="Comma 2 2 3 2 2 4 2 3" xfId="2540" xr:uid="{00000000-0005-0000-0000-0000EA090000}"/>
    <cellStyle name="Comma 2 2 3 2 2 4 2 3 2" xfId="23511" xr:uid="{E2B45490-7E99-4E30-B87A-E8D49CF160B5}"/>
    <cellStyle name="Comma 2 2 3 2 2 4 2 4" xfId="2541" xr:uid="{00000000-0005-0000-0000-0000EB090000}"/>
    <cellStyle name="Comma 2 2 3 2 2 4 2 4 2" xfId="23512" xr:uid="{B8234D09-B6CC-4C8D-87C0-D3EE731ADE69}"/>
    <cellStyle name="Comma 2 2 3 2 2 4 2 5" xfId="23509" xr:uid="{E12606F9-4062-4049-AA00-F9883CBEC7CF}"/>
    <cellStyle name="Comma 2 2 3 2 2 4 3" xfId="2542" xr:uid="{00000000-0005-0000-0000-0000EC090000}"/>
    <cellStyle name="Comma 2 2 3 2 2 4 3 2" xfId="23513" xr:uid="{CAF197CB-828E-48A0-8B02-F760AA3F030A}"/>
    <cellStyle name="Comma 2 2 3 2 2 4 4" xfId="2543" xr:uid="{00000000-0005-0000-0000-0000ED090000}"/>
    <cellStyle name="Comma 2 2 3 2 2 4 4 2" xfId="23514" xr:uid="{2053AB21-2C28-4DE4-B63A-9293093C6552}"/>
    <cellStyle name="Comma 2 2 3 2 2 4 5" xfId="2544" xr:uid="{00000000-0005-0000-0000-0000EE090000}"/>
    <cellStyle name="Comma 2 2 3 2 2 4 5 2" xfId="23515" xr:uid="{24E6A900-420C-4767-93B1-6447E126A9B5}"/>
    <cellStyle name="Comma 2 2 3 2 2 4 6" xfId="23508" xr:uid="{014C43B8-5182-490A-ADC8-8D30E1944D04}"/>
    <cellStyle name="Comma 2 2 3 2 2 5" xfId="2545" xr:uid="{00000000-0005-0000-0000-0000EF090000}"/>
    <cellStyle name="Comma 2 2 3 2 2 5 2" xfId="2546" xr:uid="{00000000-0005-0000-0000-0000F0090000}"/>
    <cellStyle name="Comma 2 2 3 2 2 5 2 2" xfId="23517" xr:uid="{2928DDEF-B157-47EC-ACAF-BBA55C5CCA7F}"/>
    <cellStyle name="Comma 2 2 3 2 2 5 3" xfId="2547" xr:uid="{00000000-0005-0000-0000-0000F1090000}"/>
    <cellStyle name="Comma 2 2 3 2 2 5 3 2" xfId="23518" xr:uid="{8E147EF4-E5CF-48E6-A8F9-59C8DFE9D145}"/>
    <cellStyle name="Comma 2 2 3 2 2 5 4" xfId="2548" xr:uid="{00000000-0005-0000-0000-0000F2090000}"/>
    <cellStyle name="Comma 2 2 3 2 2 5 4 2" xfId="23519" xr:uid="{7B62067D-74A5-4F32-8159-799D82689B5F}"/>
    <cellStyle name="Comma 2 2 3 2 2 5 5" xfId="23516" xr:uid="{DEAA8601-8BEE-4E6C-81D0-DCA4F6D3B5FE}"/>
    <cellStyle name="Comma 2 2 3 2 2 6" xfId="2549" xr:uid="{00000000-0005-0000-0000-0000F3090000}"/>
    <cellStyle name="Comma 2 2 3 2 2 6 2" xfId="23520" xr:uid="{9CF39CA2-E767-4BB5-BEE9-A611941DA180}"/>
    <cellStyle name="Comma 2 2 3 2 2 7" xfId="2550" xr:uid="{00000000-0005-0000-0000-0000F4090000}"/>
    <cellStyle name="Comma 2 2 3 2 2 7 2" xfId="23521" xr:uid="{65360E39-D9E6-4A26-BE28-49ED09B2BDEA}"/>
    <cellStyle name="Comma 2 2 3 2 2 8" xfId="2551" xr:uid="{00000000-0005-0000-0000-0000F5090000}"/>
    <cellStyle name="Comma 2 2 3 2 2 8 2" xfId="23522" xr:uid="{40DB3182-9698-43C9-890B-8C14C695F51E}"/>
    <cellStyle name="Comma 2 2 3 2 2 9" xfId="23475" xr:uid="{0E37219C-C4AE-4DAF-9B84-8E9099C7B878}"/>
    <cellStyle name="Comma 2 2 3 2 3" xfId="2552" xr:uid="{00000000-0005-0000-0000-0000F6090000}"/>
    <cellStyle name="Comma 2 2 3 2 3 2" xfId="2553" xr:uid="{00000000-0005-0000-0000-0000F7090000}"/>
    <cellStyle name="Comma 2 2 3 2 3 2 2" xfId="2554" xr:uid="{00000000-0005-0000-0000-0000F8090000}"/>
    <cellStyle name="Comma 2 2 3 2 3 2 2 2" xfId="2555" xr:uid="{00000000-0005-0000-0000-0000F9090000}"/>
    <cellStyle name="Comma 2 2 3 2 3 2 2 2 2" xfId="23526" xr:uid="{6C09E9AB-36E6-41B2-B0D1-BAC981FF241A}"/>
    <cellStyle name="Comma 2 2 3 2 3 2 2 3" xfId="2556" xr:uid="{00000000-0005-0000-0000-0000FA090000}"/>
    <cellStyle name="Comma 2 2 3 2 3 2 2 3 2" xfId="23527" xr:uid="{E746FD37-7C24-40D6-9808-68E5E1D4F9B1}"/>
    <cellStyle name="Comma 2 2 3 2 3 2 2 4" xfId="2557" xr:uid="{00000000-0005-0000-0000-0000FB090000}"/>
    <cellStyle name="Comma 2 2 3 2 3 2 2 4 2" xfId="23528" xr:uid="{39B707C2-2E4E-40DA-8F18-E8D4577E4DF3}"/>
    <cellStyle name="Comma 2 2 3 2 3 2 2 5" xfId="23525" xr:uid="{90D943D1-05E3-43F0-B771-C946FDFBE119}"/>
    <cellStyle name="Comma 2 2 3 2 3 2 3" xfId="2558" xr:uid="{00000000-0005-0000-0000-0000FC090000}"/>
    <cellStyle name="Comma 2 2 3 2 3 2 3 2" xfId="23529" xr:uid="{71BA5AFC-2258-4A28-A4DB-11D5D4FC8260}"/>
    <cellStyle name="Comma 2 2 3 2 3 2 4" xfId="2559" xr:uid="{00000000-0005-0000-0000-0000FD090000}"/>
    <cellStyle name="Comma 2 2 3 2 3 2 4 2" xfId="23530" xr:uid="{D6181DFF-24B6-458E-88EE-D2C86001CA24}"/>
    <cellStyle name="Comma 2 2 3 2 3 2 5" xfId="2560" xr:uid="{00000000-0005-0000-0000-0000FE090000}"/>
    <cellStyle name="Comma 2 2 3 2 3 2 5 2" xfId="23531" xr:uid="{A5459C3C-F1A0-456E-844A-8A123DB2B934}"/>
    <cellStyle name="Comma 2 2 3 2 3 2 6" xfId="23524" xr:uid="{97C6E3BA-6C20-4A3A-A071-9971EF816D40}"/>
    <cellStyle name="Comma 2 2 3 2 3 3" xfId="2561" xr:uid="{00000000-0005-0000-0000-0000FF090000}"/>
    <cellStyle name="Comma 2 2 3 2 3 3 2" xfId="2562" xr:uid="{00000000-0005-0000-0000-0000000A0000}"/>
    <cellStyle name="Comma 2 2 3 2 3 3 2 2" xfId="23533" xr:uid="{9B161C7E-542C-462D-8306-666171780D6D}"/>
    <cellStyle name="Comma 2 2 3 2 3 3 3" xfId="2563" xr:uid="{00000000-0005-0000-0000-0000010A0000}"/>
    <cellStyle name="Comma 2 2 3 2 3 3 3 2" xfId="23534" xr:uid="{0DA26C1E-530C-4729-A1B1-08FAC07AFBB8}"/>
    <cellStyle name="Comma 2 2 3 2 3 3 4" xfId="2564" xr:uid="{00000000-0005-0000-0000-0000020A0000}"/>
    <cellStyle name="Comma 2 2 3 2 3 3 4 2" xfId="23535" xr:uid="{843F6461-D883-4DE1-952B-6F95C224330F}"/>
    <cellStyle name="Comma 2 2 3 2 3 3 5" xfId="23532" xr:uid="{B94F502E-2E70-466D-B06D-6ECA3956E1C6}"/>
    <cellStyle name="Comma 2 2 3 2 3 4" xfId="2565" xr:uid="{00000000-0005-0000-0000-0000030A0000}"/>
    <cellStyle name="Comma 2 2 3 2 3 4 2" xfId="2566" xr:uid="{00000000-0005-0000-0000-0000040A0000}"/>
    <cellStyle name="Comma 2 2 3 2 3 4 2 2" xfId="23537" xr:uid="{D1C05EFD-E175-4CC6-A755-CD0AEEF9F871}"/>
    <cellStyle name="Comma 2 2 3 2 3 4 3" xfId="2567" xr:uid="{00000000-0005-0000-0000-0000050A0000}"/>
    <cellStyle name="Comma 2 2 3 2 3 4 3 2" xfId="23538" xr:uid="{B6721B22-0E91-4EE8-A60B-CB56695CC8CC}"/>
    <cellStyle name="Comma 2 2 3 2 3 4 4" xfId="2568" xr:uid="{00000000-0005-0000-0000-0000060A0000}"/>
    <cellStyle name="Comma 2 2 3 2 3 4 4 2" xfId="23539" xr:uid="{DDC8EC74-5CBC-4293-86F4-815E3905286C}"/>
    <cellStyle name="Comma 2 2 3 2 3 4 5" xfId="23536" xr:uid="{08BA1D51-A23C-438D-8512-F5B91277FB65}"/>
    <cellStyle name="Comma 2 2 3 2 3 5" xfId="2569" xr:uid="{00000000-0005-0000-0000-0000070A0000}"/>
    <cellStyle name="Comma 2 2 3 2 3 5 2" xfId="23540" xr:uid="{3B09BE1A-6E9D-4C2A-975E-5570CDBC193F}"/>
    <cellStyle name="Comma 2 2 3 2 3 6" xfId="2570" xr:uid="{00000000-0005-0000-0000-0000080A0000}"/>
    <cellStyle name="Comma 2 2 3 2 3 6 2" xfId="23541" xr:uid="{8D0DED80-85C8-494F-810C-E7D01F5054B4}"/>
    <cellStyle name="Comma 2 2 3 2 3 7" xfId="2571" xr:uid="{00000000-0005-0000-0000-0000090A0000}"/>
    <cellStyle name="Comma 2 2 3 2 3 7 2" xfId="23542" xr:uid="{60EBFD36-F5CE-4FE8-896B-9732570E886C}"/>
    <cellStyle name="Comma 2 2 3 2 3 8" xfId="23523" xr:uid="{9B866820-F671-461E-B4BC-C4D4C1AFAD14}"/>
    <cellStyle name="Comma 2 2 3 2 4" xfId="2572" xr:uid="{00000000-0005-0000-0000-00000A0A0000}"/>
    <cellStyle name="Comma 2 2 3 2 4 2" xfId="2573" xr:uid="{00000000-0005-0000-0000-00000B0A0000}"/>
    <cellStyle name="Comma 2 2 3 2 4 2 2" xfId="2574" xr:uid="{00000000-0005-0000-0000-00000C0A0000}"/>
    <cellStyle name="Comma 2 2 3 2 4 2 2 2" xfId="2575" xr:uid="{00000000-0005-0000-0000-00000D0A0000}"/>
    <cellStyle name="Comma 2 2 3 2 4 2 2 2 2" xfId="23546" xr:uid="{D47BADAB-E5D9-4B8E-868B-8CCA0023A390}"/>
    <cellStyle name="Comma 2 2 3 2 4 2 2 3" xfId="2576" xr:uid="{00000000-0005-0000-0000-00000E0A0000}"/>
    <cellStyle name="Comma 2 2 3 2 4 2 2 3 2" xfId="23547" xr:uid="{372761FD-7EF2-483F-8B58-CEDB6AF8B012}"/>
    <cellStyle name="Comma 2 2 3 2 4 2 2 4" xfId="2577" xr:uid="{00000000-0005-0000-0000-00000F0A0000}"/>
    <cellStyle name="Comma 2 2 3 2 4 2 2 4 2" xfId="23548" xr:uid="{DFEE2CDC-ACC3-404D-BD26-C47646D7D0EF}"/>
    <cellStyle name="Comma 2 2 3 2 4 2 2 5" xfId="23545" xr:uid="{931C5D44-7C1C-4C6A-A814-9B7CE2D366E6}"/>
    <cellStyle name="Comma 2 2 3 2 4 2 3" xfId="2578" xr:uid="{00000000-0005-0000-0000-0000100A0000}"/>
    <cellStyle name="Comma 2 2 3 2 4 2 3 2" xfId="23549" xr:uid="{D56C11E4-6E97-4039-9DE7-35DFA4152DC6}"/>
    <cellStyle name="Comma 2 2 3 2 4 2 4" xfId="2579" xr:uid="{00000000-0005-0000-0000-0000110A0000}"/>
    <cellStyle name="Comma 2 2 3 2 4 2 4 2" xfId="23550" xr:uid="{F70326D2-91FC-4924-892B-C2B04AB1E7EF}"/>
    <cellStyle name="Comma 2 2 3 2 4 2 5" xfId="2580" xr:uid="{00000000-0005-0000-0000-0000120A0000}"/>
    <cellStyle name="Comma 2 2 3 2 4 2 5 2" xfId="23551" xr:uid="{F97B5A26-6F51-4C4D-B950-14997C54C7AB}"/>
    <cellStyle name="Comma 2 2 3 2 4 2 6" xfId="23544" xr:uid="{8348AC45-62CC-4608-BB8A-70EC8535C43B}"/>
    <cellStyle name="Comma 2 2 3 2 4 3" xfId="2581" xr:uid="{00000000-0005-0000-0000-0000130A0000}"/>
    <cellStyle name="Comma 2 2 3 2 4 3 2" xfId="2582" xr:uid="{00000000-0005-0000-0000-0000140A0000}"/>
    <cellStyle name="Comma 2 2 3 2 4 3 2 2" xfId="23553" xr:uid="{034306B0-50F7-4B61-B585-F4D6C5428855}"/>
    <cellStyle name="Comma 2 2 3 2 4 3 3" xfId="2583" xr:uid="{00000000-0005-0000-0000-0000150A0000}"/>
    <cellStyle name="Comma 2 2 3 2 4 3 3 2" xfId="23554" xr:uid="{F172B7E7-0951-4B64-A5F5-D1EB89791A99}"/>
    <cellStyle name="Comma 2 2 3 2 4 3 4" xfId="2584" xr:uid="{00000000-0005-0000-0000-0000160A0000}"/>
    <cellStyle name="Comma 2 2 3 2 4 3 4 2" xfId="23555" xr:uid="{0BFFB802-C394-4267-BFC8-37782280B51E}"/>
    <cellStyle name="Comma 2 2 3 2 4 3 5" xfId="23552" xr:uid="{01DBDD9A-ACA5-4134-8DF0-2B1EC7882095}"/>
    <cellStyle name="Comma 2 2 3 2 4 4" xfId="2585" xr:uid="{00000000-0005-0000-0000-0000170A0000}"/>
    <cellStyle name="Comma 2 2 3 2 4 4 2" xfId="2586" xr:uid="{00000000-0005-0000-0000-0000180A0000}"/>
    <cellStyle name="Comma 2 2 3 2 4 4 2 2" xfId="23557" xr:uid="{BB483841-1FF7-4819-B066-29F3F2B9E258}"/>
    <cellStyle name="Comma 2 2 3 2 4 4 3" xfId="2587" xr:uid="{00000000-0005-0000-0000-0000190A0000}"/>
    <cellStyle name="Comma 2 2 3 2 4 4 3 2" xfId="23558" xr:uid="{C6FAB7DC-9D4B-46AF-800D-32ADE4CCED96}"/>
    <cellStyle name="Comma 2 2 3 2 4 4 4" xfId="2588" xr:uid="{00000000-0005-0000-0000-00001A0A0000}"/>
    <cellStyle name="Comma 2 2 3 2 4 4 4 2" xfId="23559" xr:uid="{8B8FDB0E-D762-4CD7-974F-B1E8291E090A}"/>
    <cellStyle name="Comma 2 2 3 2 4 4 5" xfId="23556" xr:uid="{A6D15BF4-DCA2-434E-AA20-3A17015C523B}"/>
    <cellStyle name="Comma 2 2 3 2 4 5" xfId="2589" xr:uid="{00000000-0005-0000-0000-00001B0A0000}"/>
    <cellStyle name="Comma 2 2 3 2 4 5 2" xfId="23560" xr:uid="{40F4225E-B771-490F-9960-03EFDE3F78CE}"/>
    <cellStyle name="Comma 2 2 3 2 4 6" xfId="2590" xr:uid="{00000000-0005-0000-0000-00001C0A0000}"/>
    <cellStyle name="Comma 2 2 3 2 4 6 2" xfId="23561" xr:uid="{F216E47C-8B34-46DA-A7AD-D6F864F7534E}"/>
    <cellStyle name="Comma 2 2 3 2 4 7" xfId="2591" xr:uid="{00000000-0005-0000-0000-00001D0A0000}"/>
    <cellStyle name="Comma 2 2 3 2 4 7 2" xfId="23562" xr:uid="{38471927-E504-4CD0-96F6-9EF7CE95BEA3}"/>
    <cellStyle name="Comma 2 2 3 2 4 8" xfId="23543" xr:uid="{B02E041B-794D-4580-92C8-BB28795F99FA}"/>
    <cellStyle name="Comma 2 2 3 2 5" xfId="2592" xr:uid="{00000000-0005-0000-0000-00001E0A0000}"/>
    <cellStyle name="Comma 2 2 3 2 5 2" xfId="23563" xr:uid="{41CAACF3-37C9-4A8F-8779-D4D31F5D53E7}"/>
    <cellStyle name="Comma 2 2 3 2 6" xfId="2593" xr:uid="{00000000-0005-0000-0000-00001F0A0000}"/>
    <cellStyle name="Comma 2 2 3 2 6 2" xfId="2594" xr:uid="{00000000-0005-0000-0000-0000200A0000}"/>
    <cellStyle name="Comma 2 2 3 2 6 2 2" xfId="2595" xr:uid="{00000000-0005-0000-0000-0000210A0000}"/>
    <cellStyle name="Comma 2 2 3 2 6 2 2 2" xfId="23566" xr:uid="{7D00E31E-AF70-4487-A744-1C15A41F663B}"/>
    <cellStyle name="Comma 2 2 3 2 6 2 3" xfId="2596" xr:uid="{00000000-0005-0000-0000-0000220A0000}"/>
    <cellStyle name="Comma 2 2 3 2 6 2 3 2" xfId="23567" xr:uid="{2068D5C4-7E4D-4E44-B30C-943B35436B90}"/>
    <cellStyle name="Comma 2 2 3 2 6 2 4" xfId="2597" xr:uid="{00000000-0005-0000-0000-0000230A0000}"/>
    <cellStyle name="Comma 2 2 3 2 6 2 4 2" xfId="23568" xr:uid="{851A1083-2F63-4358-A642-D3CFA6F97543}"/>
    <cellStyle name="Comma 2 2 3 2 6 2 5" xfId="23565" xr:uid="{A12E12B5-C910-4811-827A-F1FCEDCEC868}"/>
    <cellStyle name="Comma 2 2 3 2 6 3" xfId="2598" xr:uid="{00000000-0005-0000-0000-0000240A0000}"/>
    <cellStyle name="Comma 2 2 3 2 6 3 2" xfId="23569" xr:uid="{33CD0D2A-BA59-4307-9146-469CBFDAC67A}"/>
    <cellStyle name="Comma 2 2 3 2 6 4" xfId="2599" xr:uid="{00000000-0005-0000-0000-0000250A0000}"/>
    <cellStyle name="Comma 2 2 3 2 6 4 2" xfId="23570" xr:uid="{0B37D658-6B11-4269-A22B-AFDF4714E218}"/>
    <cellStyle name="Comma 2 2 3 2 6 5" xfId="2600" xr:uid="{00000000-0005-0000-0000-0000260A0000}"/>
    <cellStyle name="Comma 2 2 3 2 6 5 2" xfId="23571" xr:uid="{71FA846D-E24E-42F5-8059-8A47C1557ECB}"/>
    <cellStyle name="Comma 2 2 3 2 6 6" xfId="23564" xr:uid="{8BBF7065-3DD1-4788-9B24-11ADFC74F8E7}"/>
    <cellStyle name="Comma 2 2 3 2 7" xfId="2601" xr:uid="{00000000-0005-0000-0000-0000270A0000}"/>
    <cellStyle name="Comma 2 2 3 2 7 2" xfId="2602" xr:uid="{00000000-0005-0000-0000-0000280A0000}"/>
    <cellStyle name="Comma 2 2 3 2 7 2 2" xfId="23573" xr:uid="{B06A60AF-303D-4612-BEFE-7212DB8F6C51}"/>
    <cellStyle name="Comma 2 2 3 2 7 3" xfId="2603" xr:uid="{00000000-0005-0000-0000-0000290A0000}"/>
    <cellStyle name="Comma 2 2 3 2 7 3 2" xfId="23574" xr:uid="{FC1E80AF-92C9-4F2E-B0CA-6D9E4DCE44DF}"/>
    <cellStyle name="Comma 2 2 3 2 7 4" xfId="2604" xr:uid="{00000000-0005-0000-0000-00002A0A0000}"/>
    <cellStyle name="Comma 2 2 3 2 7 4 2" xfId="23575" xr:uid="{198B721C-42D7-4C1B-AA73-9E4E39D3D870}"/>
    <cellStyle name="Comma 2 2 3 2 7 5" xfId="23572" xr:uid="{A2DA4514-961C-4D0E-93A1-FE3EF74C0E81}"/>
    <cellStyle name="Comma 2 2 3 2 8" xfId="2605" xr:uid="{00000000-0005-0000-0000-00002B0A0000}"/>
    <cellStyle name="Comma 2 2 3 2 8 2" xfId="23576" xr:uid="{7E046FED-A3FE-4D27-B9FC-D313D61972F9}"/>
    <cellStyle name="Comma 2 2 3 2 9" xfId="2606" xr:uid="{00000000-0005-0000-0000-00002C0A0000}"/>
    <cellStyle name="Comma 2 2 3 2 9 2" xfId="23577" xr:uid="{635D5599-3DFE-487A-8544-CE5924EB3CCB}"/>
    <cellStyle name="Comma 2 2 3 20" xfId="2607" xr:uid="{00000000-0005-0000-0000-00002D0A0000}"/>
    <cellStyle name="Comma 2 2 3 20 2" xfId="23578" xr:uid="{AA1998CD-7C4C-4F38-94AF-06CB0DEDB3E2}"/>
    <cellStyle name="Comma 2 2 3 21" xfId="23429" xr:uid="{D63ECB14-C6DA-477F-B9B8-430B3CA83655}"/>
    <cellStyle name="Comma 2 2 3 3" xfId="2608" xr:uid="{00000000-0005-0000-0000-00002E0A0000}"/>
    <cellStyle name="Comma 2 2 3 3 10" xfId="2609" xr:uid="{00000000-0005-0000-0000-00002F0A0000}"/>
    <cellStyle name="Comma 2 2 3 3 10 2" xfId="23580" xr:uid="{088F164E-B7B3-4F1C-BE4A-B49B3FC1BAFF}"/>
    <cellStyle name="Comma 2 2 3 3 11" xfId="23579" xr:uid="{7950DD37-41D9-471A-873D-F4D922AD3D5E}"/>
    <cellStyle name="Comma 2 2 3 3 2" xfId="2610" xr:uid="{00000000-0005-0000-0000-0000300A0000}"/>
    <cellStyle name="Comma 2 2 3 3 2 2" xfId="2611" xr:uid="{00000000-0005-0000-0000-0000310A0000}"/>
    <cellStyle name="Comma 2 2 3 3 2 2 2" xfId="2612" xr:uid="{00000000-0005-0000-0000-0000320A0000}"/>
    <cellStyle name="Comma 2 2 3 3 2 2 2 2" xfId="2613" xr:uid="{00000000-0005-0000-0000-0000330A0000}"/>
    <cellStyle name="Comma 2 2 3 3 2 2 2 2 2" xfId="2614" xr:uid="{00000000-0005-0000-0000-0000340A0000}"/>
    <cellStyle name="Comma 2 2 3 3 2 2 2 2 2 2" xfId="23585" xr:uid="{87E7C371-0532-4BF8-B162-65E1A265EC8C}"/>
    <cellStyle name="Comma 2 2 3 3 2 2 2 2 3" xfId="2615" xr:uid="{00000000-0005-0000-0000-0000350A0000}"/>
    <cellStyle name="Comma 2 2 3 3 2 2 2 2 3 2" xfId="23586" xr:uid="{11427969-FFFA-4E09-9A30-BC234D4842B2}"/>
    <cellStyle name="Comma 2 2 3 3 2 2 2 2 4" xfId="2616" xr:uid="{00000000-0005-0000-0000-0000360A0000}"/>
    <cellStyle name="Comma 2 2 3 3 2 2 2 2 4 2" xfId="23587" xr:uid="{4DD5A2CD-2077-4C7B-A1F5-6AC42D130376}"/>
    <cellStyle name="Comma 2 2 3 3 2 2 2 2 5" xfId="23584" xr:uid="{A48D6ED3-15DD-4EC9-92FC-C2AC83AA3537}"/>
    <cellStyle name="Comma 2 2 3 3 2 2 2 3" xfId="2617" xr:uid="{00000000-0005-0000-0000-0000370A0000}"/>
    <cellStyle name="Comma 2 2 3 3 2 2 2 3 2" xfId="23588" xr:uid="{4BE05FC5-103F-4E31-84FB-10124D1C6EB8}"/>
    <cellStyle name="Comma 2 2 3 3 2 2 2 4" xfId="2618" xr:uid="{00000000-0005-0000-0000-0000380A0000}"/>
    <cellStyle name="Comma 2 2 3 3 2 2 2 4 2" xfId="23589" xr:uid="{D6D0ACCD-0D87-4EE0-A110-470FDB5A7310}"/>
    <cellStyle name="Comma 2 2 3 3 2 2 2 5" xfId="2619" xr:uid="{00000000-0005-0000-0000-0000390A0000}"/>
    <cellStyle name="Comma 2 2 3 3 2 2 2 5 2" xfId="23590" xr:uid="{E338B507-BCD3-48DA-947D-B35731D85ED3}"/>
    <cellStyle name="Comma 2 2 3 3 2 2 2 6" xfId="23583" xr:uid="{4A37A44A-7D28-4069-912A-2D585FF01DC5}"/>
    <cellStyle name="Comma 2 2 3 3 2 2 3" xfId="2620" xr:uid="{00000000-0005-0000-0000-00003A0A0000}"/>
    <cellStyle name="Comma 2 2 3 3 2 2 3 2" xfId="2621" xr:uid="{00000000-0005-0000-0000-00003B0A0000}"/>
    <cellStyle name="Comma 2 2 3 3 2 2 3 2 2" xfId="23592" xr:uid="{8DC49F62-3895-468F-A4D1-03CEDC889CCF}"/>
    <cellStyle name="Comma 2 2 3 3 2 2 3 3" xfId="2622" xr:uid="{00000000-0005-0000-0000-00003C0A0000}"/>
    <cellStyle name="Comma 2 2 3 3 2 2 3 3 2" xfId="23593" xr:uid="{F302F4A4-FB26-4BE0-876F-24102F24AB31}"/>
    <cellStyle name="Comma 2 2 3 3 2 2 3 4" xfId="2623" xr:uid="{00000000-0005-0000-0000-00003D0A0000}"/>
    <cellStyle name="Comma 2 2 3 3 2 2 3 4 2" xfId="23594" xr:uid="{F28153B8-9FAD-4347-90DF-0425015104DD}"/>
    <cellStyle name="Comma 2 2 3 3 2 2 3 5" xfId="23591" xr:uid="{E2EA3DF2-6053-455D-A841-072527FD5461}"/>
    <cellStyle name="Comma 2 2 3 3 2 2 4" xfId="2624" xr:uid="{00000000-0005-0000-0000-00003E0A0000}"/>
    <cellStyle name="Comma 2 2 3 3 2 2 4 2" xfId="23595" xr:uid="{98B764F7-EE0A-4037-AFD2-224F5F863BA4}"/>
    <cellStyle name="Comma 2 2 3 3 2 2 5" xfId="2625" xr:uid="{00000000-0005-0000-0000-00003F0A0000}"/>
    <cellStyle name="Comma 2 2 3 3 2 2 5 2" xfId="23596" xr:uid="{E3E3E6E2-697A-4598-A538-4A817EB3E2E9}"/>
    <cellStyle name="Comma 2 2 3 3 2 2 6" xfId="2626" xr:uid="{00000000-0005-0000-0000-0000400A0000}"/>
    <cellStyle name="Comma 2 2 3 3 2 2 6 2" xfId="23597" xr:uid="{11FC3C55-6025-4689-91D9-89E24A876F68}"/>
    <cellStyle name="Comma 2 2 3 3 2 2 7" xfId="23582" xr:uid="{9DFFA9C1-2848-4D1B-9C96-49BDE22372D4}"/>
    <cellStyle name="Comma 2 2 3 3 2 3" xfId="2627" xr:uid="{00000000-0005-0000-0000-0000410A0000}"/>
    <cellStyle name="Comma 2 2 3 3 2 3 2" xfId="2628" xr:uid="{00000000-0005-0000-0000-0000420A0000}"/>
    <cellStyle name="Comma 2 2 3 3 2 3 2 2" xfId="2629" xr:uid="{00000000-0005-0000-0000-0000430A0000}"/>
    <cellStyle name="Comma 2 2 3 3 2 3 2 2 2" xfId="2630" xr:uid="{00000000-0005-0000-0000-0000440A0000}"/>
    <cellStyle name="Comma 2 2 3 3 2 3 2 2 2 2" xfId="23601" xr:uid="{F5F07CF0-0A91-49E0-9730-3D901D6C2406}"/>
    <cellStyle name="Comma 2 2 3 3 2 3 2 2 3" xfId="2631" xr:uid="{00000000-0005-0000-0000-0000450A0000}"/>
    <cellStyle name="Comma 2 2 3 3 2 3 2 2 3 2" xfId="23602" xr:uid="{EF075EA3-9588-40E6-9C72-679AEA0A0769}"/>
    <cellStyle name="Comma 2 2 3 3 2 3 2 2 4" xfId="2632" xr:uid="{00000000-0005-0000-0000-0000460A0000}"/>
    <cellStyle name="Comma 2 2 3 3 2 3 2 2 4 2" xfId="23603" xr:uid="{F1854587-450B-4648-81D0-133129096891}"/>
    <cellStyle name="Comma 2 2 3 3 2 3 2 2 5" xfId="23600" xr:uid="{11822C3B-A6A7-49BD-9FB5-C034A8AE350D}"/>
    <cellStyle name="Comma 2 2 3 3 2 3 2 3" xfId="2633" xr:uid="{00000000-0005-0000-0000-0000470A0000}"/>
    <cellStyle name="Comma 2 2 3 3 2 3 2 3 2" xfId="23604" xr:uid="{2B45980F-3F87-46F4-AD5D-1AC30919BD43}"/>
    <cellStyle name="Comma 2 2 3 3 2 3 2 4" xfId="2634" xr:uid="{00000000-0005-0000-0000-0000480A0000}"/>
    <cellStyle name="Comma 2 2 3 3 2 3 2 4 2" xfId="23605" xr:uid="{A3930F76-CA84-474E-93A1-BED95515F031}"/>
    <cellStyle name="Comma 2 2 3 3 2 3 2 5" xfId="2635" xr:uid="{00000000-0005-0000-0000-0000490A0000}"/>
    <cellStyle name="Comma 2 2 3 3 2 3 2 5 2" xfId="23606" xr:uid="{C8457237-5BC8-4BDB-A5B5-81C0BE6EE6A3}"/>
    <cellStyle name="Comma 2 2 3 3 2 3 2 6" xfId="23599" xr:uid="{E2C51DBF-B0C0-4764-8E1F-AEEBFE6814C5}"/>
    <cellStyle name="Comma 2 2 3 3 2 3 3" xfId="2636" xr:uid="{00000000-0005-0000-0000-00004A0A0000}"/>
    <cellStyle name="Comma 2 2 3 3 2 3 3 2" xfId="2637" xr:uid="{00000000-0005-0000-0000-00004B0A0000}"/>
    <cellStyle name="Comma 2 2 3 3 2 3 3 2 2" xfId="23608" xr:uid="{FA4F487F-EEBA-4E94-9BC1-43089E047478}"/>
    <cellStyle name="Comma 2 2 3 3 2 3 3 3" xfId="2638" xr:uid="{00000000-0005-0000-0000-00004C0A0000}"/>
    <cellStyle name="Comma 2 2 3 3 2 3 3 3 2" xfId="23609" xr:uid="{E8637FB8-1BCE-4865-B097-0413BECED617}"/>
    <cellStyle name="Comma 2 2 3 3 2 3 3 4" xfId="2639" xr:uid="{00000000-0005-0000-0000-00004D0A0000}"/>
    <cellStyle name="Comma 2 2 3 3 2 3 3 4 2" xfId="23610" xr:uid="{8D471E3A-6C1C-45F1-9314-110C2CAD96DF}"/>
    <cellStyle name="Comma 2 2 3 3 2 3 3 5" xfId="23607" xr:uid="{6529A7E0-3DDF-4925-87F7-695868CE8060}"/>
    <cellStyle name="Comma 2 2 3 3 2 3 4" xfId="2640" xr:uid="{00000000-0005-0000-0000-00004E0A0000}"/>
    <cellStyle name="Comma 2 2 3 3 2 3 4 2" xfId="23611" xr:uid="{0146D387-F1FD-4812-9AA2-57FBF6A7923D}"/>
    <cellStyle name="Comma 2 2 3 3 2 3 5" xfId="2641" xr:uid="{00000000-0005-0000-0000-00004F0A0000}"/>
    <cellStyle name="Comma 2 2 3 3 2 3 5 2" xfId="23612" xr:uid="{C836ED16-71EF-4C1E-83EA-D4B4DD2CD93C}"/>
    <cellStyle name="Comma 2 2 3 3 2 3 6" xfId="2642" xr:uid="{00000000-0005-0000-0000-0000500A0000}"/>
    <cellStyle name="Comma 2 2 3 3 2 3 6 2" xfId="23613" xr:uid="{8EE9E047-79B2-40AF-ABAA-8EFE61FD395E}"/>
    <cellStyle name="Comma 2 2 3 3 2 3 7" xfId="23598" xr:uid="{253FB60F-43E0-474B-994C-7154085B7025}"/>
    <cellStyle name="Comma 2 2 3 3 2 4" xfId="2643" xr:uid="{00000000-0005-0000-0000-0000510A0000}"/>
    <cellStyle name="Comma 2 2 3 3 2 4 2" xfId="2644" xr:uid="{00000000-0005-0000-0000-0000520A0000}"/>
    <cellStyle name="Comma 2 2 3 3 2 4 2 2" xfId="2645" xr:uid="{00000000-0005-0000-0000-0000530A0000}"/>
    <cellStyle name="Comma 2 2 3 3 2 4 2 2 2" xfId="23616" xr:uid="{ABF07C7E-1A02-4BAB-B7BC-80C8DF26732A}"/>
    <cellStyle name="Comma 2 2 3 3 2 4 2 3" xfId="2646" xr:uid="{00000000-0005-0000-0000-0000540A0000}"/>
    <cellStyle name="Comma 2 2 3 3 2 4 2 3 2" xfId="23617" xr:uid="{7E775349-8260-4A91-9C1C-233F4F14410F}"/>
    <cellStyle name="Comma 2 2 3 3 2 4 2 4" xfId="2647" xr:uid="{00000000-0005-0000-0000-0000550A0000}"/>
    <cellStyle name="Comma 2 2 3 3 2 4 2 4 2" xfId="23618" xr:uid="{C9CF896D-EC98-4611-BF8A-13A32C660FE0}"/>
    <cellStyle name="Comma 2 2 3 3 2 4 2 5" xfId="23615" xr:uid="{A769F212-D063-4142-A298-8E7339078FF4}"/>
    <cellStyle name="Comma 2 2 3 3 2 4 3" xfId="2648" xr:uid="{00000000-0005-0000-0000-0000560A0000}"/>
    <cellStyle name="Comma 2 2 3 3 2 4 3 2" xfId="23619" xr:uid="{EB9BB72D-471C-4503-8673-52188529342B}"/>
    <cellStyle name="Comma 2 2 3 3 2 4 4" xfId="2649" xr:uid="{00000000-0005-0000-0000-0000570A0000}"/>
    <cellStyle name="Comma 2 2 3 3 2 4 4 2" xfId="23620" xr:uid="{A1560FC7-4F07-4F89-B7D1-A97A28AA8DD0}"/>
    <cellStyle name="Comma 2 2 3 3 2 4 5" xfId="2650" xr:uid="{00000000-0005-0000-0000-0000580A0000}"/>
    <cellStyle name="Comma 2 2 3 3 2 4 5 2" xfId="23621" xr:uid="{F1100C8A-411E-4EA4-8013-7EBA6BCA1822}"/>
    <cellStyle name="Comma 2 2 3 3 2 4 6" xfId="23614" xr:uid="{675B7BB6-54A1-433C-A0D2-5A688894831A}"/>
    <cellStyle name="Comma 2 2 3 3 2 5" xfId="2651" xr:uid="{00000000-0005-0000-0000-0000590A0000}"/>
    <cellStyle name="Comma 2 2 3 3 2 5 2" xfId="2652" xr:uid="{00000000-0005-0000-0000-00005A0A0000}"/>
    <cellStyle name="Comma 2 2 3 3 2 5 2 2" xfId="23623" xr:uid="{20D8C3C3-88BE-47C8-89CE-65660FD9ECFB}"/>
    <cellStyle name="Comma 2 2 3 3 2 5 3" xfId="2653" xr:uid="{00000000-0005-0000-0000-00005B0A0000}"/>
    <cellStyle name="Comma 2 2 3 3 2 5 3 2" xfId="23624" xr:uid="{4F028934-3E64-45E3-A91F-E093A881AD14}"/>
    <cellStyle name="Comma 2 2 3 3 2 5 4" xfId="2654" xr:uid="{00000000-0005-0000-0000-00005C0A0000}"/>
    <cellStyle name="Comma 2 2 3 3 2 5 4 2" xfId="23625" xr:uid="{B1278A46-E9A7-4F02-983E-9DBAAC754D0A}"/>
    <cellStyle name="Comma 2 2 3 3 2 5 5" xfId="23622" xr:uid="{B59CD39B-8E95-4E56-8411-C94B92864A4D}"/>
    <cellStyle name="Comma 2 2 3 3 2 6" xfId="2655" xr:uid="{00000000-0005-0000-0000-00005D0A0000}"/>
    <cellStyle name="Comma 2 2 3 3 2 6 2" xfId="23626" xr:uid="{8712E98E-A1F8-4891-856E-C4F64D461E11}"/>
    <cellStyle name="Comma 2 2 3 3 2 7" xfId="2656" xr:uid="{00000000-0005-0000-0000-00005E0A0000}"/>
    <cellStyle name="Comma 2 2 3 3 2 7 2" xfId="23627" xr:uid="{430BD6C7-8EC5-49EA-8EAE-38EE2C1841B6}"/>
    <cellStyle name="Comma 2 2 3 3 2 8" xfId="2657" xr:uid="{00000000-0005-0000-0000-00005F0A0000}"/>
    <cellStyle name="Comma 2 2 3 3 2 8 2" xfId="23628" xr:uid="{D550829A-EFB3-423C-AABF-52243477D5FD}"/>
    <cellStyle name="Comma 2 2 3 3 2 9" xfId="23581" xr:uid="{5B65C6D3-A342-4603-B945-36B61CB367CE}"/>
    <cellStyle name="Comma 2 2 3 3 3" xfId="2658" xr:uid="{00000000-0005-0000-0000-0000600A0000}"/>
    <cellStyle name="Comma 2 2 3 3 3 2" xfId="2659" xr:uid="{00000000-0005-0000-0000-0000610A0000}"/>
    <cellStyle name="Comma 2 2 3 3 3 2 2" xfId="2660" xr:uid="{00000000-0005-0000-0000-0000620A0000}"/>
    <cellStyle name="Comma 2 2 3 3 3 2 2 2" xfId="2661" xr:uid="{00000000-0005-0000-0000-0000630A0000}"/>
    <cellStyle name="Comma 2 2 3 3 3 2 2 2 2" xfId="23632" xr:uid="{CC189EC1-E7B6-4C52-86AC-F3BBA7073220}"/>
    <cellStyle name="Comma 2 2 3 3 3 2 2 3" xfId="2662" xr:uid="{00000000-0005-0000-0000-0000640A0000}"/>
    <cellStyle name="Comma 2 2 3 3 3 2 2 3 2" xfId="23633" xr:uid="{E05C248A-9232-40C7-827D-75995C282046}"/>
    <cellStyle name="Comma 2 2 3 3 3 2 2 4" xfId="2663" xr:uid="{00000000-0005-0000-0000-0000650A0000}"/>
    <cellStyle name="Comma 2 2 3 3 3 2 2 4 2" xfId="23634" xr:uid="{CBB50779-B291-4233-B4B7-E1F55A00E48D}"/>
    <cellStyle name="Comma 2 2 3 3 3 2 2 5" xfId="23631" xr:uid="{B0A98264-A36A-4685-A823-D8A0436CC481}"/>
    <cellStyle name="Comma 2 2 3 3 3 2 3" xfId="2664" xr:uid="{00000000-0005-0000-0000-0000660A0000}"/>
    <cellStyle name="Comma 2 2 3 3 3 2 3 2" xfId="23635" xr:uid="{78806C2A-AB1E-4211-9C66-FF3482790F74}"/>
    <cellStyle name="Comma 2 2 3 3 3 2 4" xfId="2665" xr:uid="{00000000-0005-0000-0000-0000670A0000}"/>
    <cellStyle name="Comma 2 2 3 3 3 2 4 2" xfId="23636" xr:uid="{4A24F6B0-FE94-4066-AD42-76D349810EA0}"/>
    <cellStyle name="Comma 2 2 3 3 3 2 5" xfId="2666" xr:uid="{00000000-0005-0000-0000-0000680A0000}"/>
    <cellStyle name="Comma 2 2 3 3 3 2 5 2" xfId="23637" xr:uid="{C0F9FB79-045D-4B40-A1F5-F4611439D1AD}"/>
    <cellStyle name="Comma 2 2 3 3 3 2 6" xfId="23630" xr:uid="{5644C13D-92A8-4AA2-BC1A-7FF37946DB84}"/>
    <cellStyle name="Comma 2 2 3 3 3 3" xfId="2667" xr:uid="{00000000-0005-0000-0000-0000690A0000}"/>
    <cellStyle name="Comma 2 2 3 3 3 3 2" xfId="2668" xr:uid="{00000000-0005-0000-0000-00006A0A0000}"/>
    <cellStyle name="Comma 2 2 3 3 3 3 2 2" xfId="23639" xr:uid="{74D5CBF1-EE3A-4FC0-BFD3-56C729CA1A87}"/>
    <cellStyle name="Comma 2 2 3 3 3 3 3" xfId="2669" xr:uid="{00000000-0005-0000-0000-00006B0A0000}"/>
    <cellStyle name="Comma 2 2 3 3 3 3 3 2" xfId="23640" xr:uid="{B71118AE-5C5F-4B56-A580-9EFBDDF23F2A}"/>
    <cellStyle name="Comma 2 2 3 3 3 3 4" xfId="2670" xr:uid="{00000000-0005-0000-0000-00006C0A0000}"/>
    <cellStyle name="Comma 2 2 3 3 3 3 4 2" xfId="23641" xr:uid="{AAB0DFE7-CC92-4F0A-8EAA-81CDEF2A22F5}"/>
    <cellStyle name="Comma 2 2 3 3 3 3 5" xfId="23638" xr:uid="{6B457711-CC44-4479-AD24-9A3A21ECD801}"/>
    <cellStyle name="Comma 2 2 3 3 3 4" xfId="2671" xr:uid="{00000000-0005-0000-0000-00006D0A0000}"/>
    <cellStyle name="Comma 2 2 3 3 3 4 2" xfId="23642" xr:uid="{4684E10F-1290-45E7-8849-FF356540D815}"/>
    <cellStyle name="Comma 2 2 3 3 3 5" xfId="2672" xr:uid="{00000000-0005-0000-0000-00006E0A0000}"/>
    <cellStyle name="Comma 2 2 3 3 3 5 2" xfId="23643" xr:uid="{765CCEC2-A158-49CA-ABB3-6F65E6C8E414}"/>
    <cellStyle name="Comma 2 2 3 3 3 6" xfId="2673" xr:uid="{00000000-0005-0000-0000-00006F0A0000}"/>
    <cellStyle name="Comma 2 2 3 3 3 6 2" xfId="23644" xr:uid="{C747A044-EA92-4B9D-8968-9EEC8DBED989}"/>
    <cellStyle name="Comma 2 2 3 3 3 7" xfId="23629" xr:uid="{9A2F136B-24CC-477F-A450-E0E94B94A6CB}"/>
    <cellStyle name="Comma 2 2 3 3 4" xfId="2674" xr:uid="{00000000-0005-0000-0000-0000700A0000}"/>
    <cellStyle name="Comma 2 2 3 3 4 2" xfId="2675" xr:uid="{00000000-0005-0000-0000-0000710A0000}"/>
    <cellStyle name="Comma 2 2 3 3 4 2 2" xfId="2676" xr:uid="{00000000-0005-0000-0000-0000720A0000}"/>
    <cellStyle name="Comma 2 2 3 3 4 2 2 2" xfId="2677" xr:uid="{00000000-0005-0000-0000-0000730A0000}"/>
    <cellStyle name="Comma 2 2 3 3 4 2 2 2 2" xfId="23648" xr:uid="{EEE8DDFC-3958-4C66-8EDD-24B2B6054C95}"/>
    <cellStyle name="Comma 2 2 3 3 4 2 2 3" xfId="2678" xr:uid="{00000000-0005-0000-0000-0000740A0000}"/>
    <cellStyle name="Comma 2 2 3 3 4 2 2 3 2" xfId="23649" xr:uid="{305AA410-5AEA-4B95-9D88-E2739A83FEED}"/>
    <cellStyle name="Comma 2 2 3 3 4 2 2 4" xfId="2679" xr:uid="{00000000-0005-0000-0000-0000750A0000}"/>
    <cellStyle name="Comma 2 2 3 3 4 2 2 4 2" xfId="23650" xr:uid="{3E31F42A-5F62-4746-B616-2BBB80936E65}"/>
    <cellStyle name="Comma 2 2 3 3 4 2 2 5" xfId="23647" xr:uid="{929872D7-E8B3-4B8D-B4D6-F9E1F5D15006}"/>
    <cellStyle name="Comma 2 2 3 3 4 2 3" xfId="2680" xr:uid="{00000000-0005-0000-0000-0000760A0000}"/>
    <cellStyle name="Comma 2 2 3 3 4 2 3 2" xfId="23651" xr:uid="{6B297787-814C-4984-8C60-EBCF6DDC6003}"/>
    <cellStyle name="Comma 2 2 3 3 4 2 4" xfId="2681" xr:uid="{00000000-0005-0000-0000-0000770A0000}"/>
    <cellStyle name="Comma 2 2 3 3 4 2 4 2" xfId="23652" xr:uid="{519DA926-09C0-4373-BE5E-567862C3FCCF}"/>
    <cellStyle name="Comma 2 2 3 3 4 2 5" xfId="2682" xr:uid="{00000000-0005-0000-0000-0000780A0000}"/>
    <cellStyle name="Comma 2 2 3 3 4 2 5 2" xfId="23653" xr:uid="{F7FE4746-2C70-4276-B265-D4828EF2C363}"/>
    <cellStyle name="Comma 2 2 3 3 4 2 6" xfId="23646" xr:uid="{8C2A35C7-47BD-4752-A5C7-D775B1B9BFF8}"/>
    <cellStyle name="Comma 2 2 3 3 4 3" xfId="2683" xr:uid="{00000000-0005-0000-0000-0000790A0000}"/>
    <cellStyle name="Comma 2 2 3 3 4 3 2" xfId="2684" xr:uid="{00000000-0005-0000-0000-00007A0A0000}"/>
    <cellStyle name="Comma 2 2 3 3 4 3 2 2" xfId="23655" xr:uid="{917921C4-8DE4-40D3-B596-AACFEA90C5E4}"/>
    <cellStyle name="Comma 2 2 3 3 4 3 3" xfId="2685" xr:uid="{00000000-0005-0000-0000-00007B0A0000}"/>
    <cellStyle name="Comma 2 2 3 3 4 3 3 2" xfId="23656" xr:uid="{0213B9F4-A739-4242-A4F8-A9BB3C02D1EF}"/>
    <cellStyle name="Comma 2 2 3 3 4 3 4" xfId="2686" xr:uid="{00000000-0005-0000-0000-00007C0A0000}"/>
    <cellStyle name="Comma 2 2 3 3 4 3 4 2" xfId="23657" xr:uid="{F1C084FE-D2AC-4E65-B9B3-7505A4B1CAFB}"/>
    <cellStyle name="Comma 2 2 3 3 4 3 5" xfId="23654" xr:uid="{47F41C3C-BC94-403A-81EC-DCEB271B13A0}"/>
    <cellStyle name="Comma 2 2 3 3 4 4" xfId="2687" xr:uid="{00000000-0005-0000-0000-00007D0A0000}"/>
    <cellStyle name="Comma 2 2 3 3 4 4 2" xfId="23658" xr:uid="{C5BD8522-3DCD-40CD-85CB-9FF5A10E1AC5}"/>
    <cellStyle name="Comma 2 2 3 3 4 5" xfId="2688" xr:uid="{00000000-0005-0000-0000-00007E0A0000}"/>
    <cellStyle name="Comma 2 2 3 3 4 5 2" xfId="23659" xr:uid="{E533B106-88BC-48F6-8C73-AEA0FA04C522}"/>
    <cellStyle name="Comma 2 2 3 3 4 6" xfId="2689" xr:uid="{00000000-0005-0000-0000-00007F0A0000}"/>
    <cellStyle name="Comma 2 2 3 3 4 6 2" xfId="23660" xr:uid="{BD46ED75-756F-4D8E-B0D0-09FC8318D027}"/>
    <cellStyle name="Comma 2 2 3 3 4 7" xfId="23645" xr:uid="{9A03FF9C-F9AE-4914-A523-AB5147053396}"/>
    <cellStyle name="Comma 2 2 3 3 5" xfId="2690" xr:uid="{00000000-0005-0000-0000-0000800A0000}"/>
    <cellStyle name="Comma 2 2 3 3 5 2" xfId="23661" xr:uid="{8C1A130B-D36A-4582-AF4C-66BDE1E8B71A}"/>
    <cellStyle name="Comma 2 2 3 3 6" xfId="2691" xr:uid="{00000000-0005-0000-0000-0000810A0000}"/>
    <cellStyle name="Comma 2 2 3 3 6 2" xfId="2692" xr:uid="{00000000-0005-0000-0000-0000820A0000}"/>
    <cellStyle name="Comma 2 2 3 3 6 2 2" xfId="2693" xr:uid="{00000000-0005-0000-0000-0000830A0000}"/>
    <cellStyle name="Comma 2 2 3 3 6 2 2 2" xfId="23664" xr:uid="{B7794D0E-6642-4ED4-AA09-6915E8034730}"/>
    <cellStyle name="Comma 2 2 3 3 6 2 3" xfId="2694" xr:uid="{00000000-0005-0000-0000-0000840A0000}"/>
    <cellStyle name="Comma 2 2 3 3 6 2 3 2" xfId="23665" xr:uid="{F4FC46EE-E3B5-45D5-A8AB-0B07B7421178}"/>
    <cellStyle name="Comma 2 2 3 3 6 2 4" xfId="2695" xr:uid="{00000000-0005-0000-0000-0000850A0000}"/>
    <cellStyle name="Comma 2 2 3 3 6 2 4 2" xfId="23666" xr:uid="{CCD076B0-E2D8-4512-9365-173607CC271E}"/>
    <cellStyle name="Comma 2 2 3 3 6 2 5" xfId="23663" xr:uid="{47014C0E-E776-4A51-B443-3D59C00BA7D4}"/>
    <cellStyle name="Comma 2 2 3 3 6 3" xfId="2696" xr:uid="{00000000-0005-0000-0000-0000860A0000}"/>
    <cellStyle name="Comma 2 2 3 3 6 3 2" xfId="23667" xr:uid="{93493D16-F7F8-4AC5-963A-09666CB5EDA3}"/>
    <cellStyle name="Comma 2 2 3 3 6 4" xfId="2697" xr:uid="{00000000-0005-0000-0000-0000870A0000}"/>
    <cellStyle name="Comma 2 2 3 3 6 4 2" xfId="23668" xr:uid="{40FB64B2-3E6F-4DB9-8C01-3F4C7240F898}"/>
    <cellStyle name="Comma 2 2 3 3 6 5" xfId="2698" xr:uid="{00000000-0005-0000-0000-0000880A0000}"/>
    <cellStyle name="Comma 2 2 3 3 6 5 2" xfId="23669" xr:uid="{032A806F-69CA-4247-99F1-1E57F857B0BC}"/>
    <cellStyle name="Comma 2 2 3 3 6 6" xfId="23662" xr:uid="{60C500C0-C394-4878-999C-F5AB6FB097E3}"/>
    <cellStyle name="Comma 2 2 3 3 7" xfId="2699" xr:uid="{00000000-0005-0000-0000-0000890A0000}"/>
    <cellStyle name="Comma 2 2 3 3 7 2" xfId="2700" xr:uid="{00000000-0005-0000-0000-00008A0A0000}"/>
    <cellStyle name="Comma 2 2 3 3 7 2 2" xfId="23671" xr:uid="{21B8FF81-E8A4-4FCC-9475-8B08FFEA8803}"/>
    <cellStyle name="Comma 2 2 3 3 7 3" xfId="2701" xr:uid="{00000000-0005-0000-0000-00008B0A0000}"/>
    <cellStyle name="Comma 2 2 3 3 7 3 2" xfId="23672" xr:uid="{D057090B-C51D-429F-94D6-0614B5DA9431}"/>
    <cellStyle name="Comma 2 2 3 3 7 4" xfId="2702" xr:uid="{00000000-0005-0000-0000-00008C0A0000}"/>
    <cellStyle name="Comma 2 2 3 3 7 4 2" xfId="23673" xr:uid="{5E1DE59C-E138-41C8-B0EA-57522CD9B28E}"/>
    <cellStyle name="Comma 2 2 3 3 7 5" xfId="23670" xr:uid="{2655ECEB-CF32-4ED6-91D5-F79BB5EDA588}"/>
    <cellStyle name="Comma 2 2 3 3 8" xfId="2703" xr:uid="{00000000-0005-0000-0000-00008D0A0000}"/>
    <cellStyle name="Comma 2 2 3 3 8 2" xfId="23674" xr:uid="{063CF8F0-A0C9-4E96-9E86-5E5CE3FCD82B}"/>
    <cellStyle name="Comma 2 2 3 3 9" xfId="2704" xr:uid="{00000000-0005-0000-0000-00008E0A0000}"/>
    <cellStyle name="Comma 2 2 3 3 9 2" xfId="23675" xr:uid="{5180B2C4-C42D-4F0D-BE97-71A384E9F7FB}"/>
    <cellStyle name="Comma 2 2 3 4" xfId="2705" xr:uid="{00000000-0005-0000-0000-00008F0A0000}"/>
    <cellStyle name="Comma 2 2 3 4 2" xfId="2706" xr:uid="{00000000-0005-0000-0000-0000900A0000}"/>
    <cellStyle name="Comma 2 2 3 4 2 2" xfId="2707" xr:uid="{00000000-0005-0000-0000-0000910A0000}"/>
    <cellStyle name="Comma 2 2 3 4 2 2 2" xfId="23678" xr:uid="{1AD05612-39B8-4EA6-BE2B-6F924D9635D2}"/>
    <cellStyle name="Comma 2 2 3 4 2 3" xfId="2708" xr:uid="{00000000-0005-0000-0000-0000920A0000}"/>
    <cellStyle name="Comma 2 2 3 4 2 3 2" xfId="23679" xr:uid="{75D4E96E-9A82-4C5B-B9F2-4F0D12FAC06E}"/>
    <cellStyle name="Comma 2 2 3 4 2 4" xfId="2709" xr:uid="{00000000-0005-0000-0000-0000930A0000}"/>
    <cellStyle name="Comma 2 2 3 4 2 4 2" xfId="23680" xr:uid="{78616F14-ED33-45EB-A458-F576BFEA005E}"/>
    <cellStyle name="Comma 2 2 3 4 2 5" xfId="23677" xr:uid="{57006B57-2FE1-4D60-9A7E-6E64A2E39BF0}"/>
    <cellStyle name="Comma 2 2 3 4 3" xfId="23676" xr:uid="{FCF40BA4-037D-4CB2-A40E-6A75CD75F97F}"/>
    <cellStyle name="Comma 2 2 3 5" xfId="2710" xr:uid="{00000000-0005-0000-0000-0000940A0000}"/>
    <cellStyle name="Comma 2 2 3 5 10" xfId="2711" xr:uid="{00000000-0005-0000-0000-0000950A0000}"/>
    <cellStyle name="Comma 2 2 3 5 10 2" xfId="23682" xr:uid="{205F2F49-928C-4F99-922A-F7EF2CA8C0B4}"/>
    <cellStyle name="Comma 2 2 3 5 11" xfId="23681" xr:uid="{16022858-3F62-4F81-9FE3-3CB2BC09E963}"/>
    <cellStyle name="Comma 2 2 3 5 2" xfId="2712" xr:uid="{00000000-0005-0000-0000-0000960A0000}"/>
    <cellStyle name="Comma 2 2 3 5 2 2" xfId="2713" xr:uid="{00000000-0005-0000-0000-0000970A0000}"/>
    <cellStyle name="Comma 2 2 3 5 2 2 2" xfId="2714" xr:uid="{00000000-0005-0000-0000-0000980A0000}"/>
    <cellStyle name="Comma 2 2 3 5 2 2 2 2" xfId="2715" xr:uid="{00000000-0005-0000-0000-0000990A0000}"/>
    <cellStyle name="Comma 2 2 3 5 2 2 2 2 2" xfId="2716" xr:uid="{00000000-0005-0000-0000-00009A0A0000}"/>
    <cellStyle name="Comma 2 2 3 5 2 2 2 2 2 2" xfId="23687" xr:uid="{95A84451-B6C4-4D46-B78B-43A7AFDC4DE5}"/>
    <cellStyle name="Comma 2 2 3 5 2 2 2 2 3" xfId="2717" xr:uid="{00000000-0005-0000-0000-00009B0A0000}"/>
    <cellStyle name="Comma 2 2 3 5 2 2 2 2 3 2" xfId="23688" xr:uid="{CE4F7BA8-5BB4-428D-8F05-29FA905E5ACF}"/>
    <cellStyle name="Comma 2 2 3 5 2 2 2 2 4" xfId="2718" xr:uid="{00000000-0005-0000-0000-00009C0A0000}"/>
    <cellStyle name="Comma 2 2 3 5 2 2 2 2 4 2" xfId="23689" xr:uid="{0285E724-D67C-4147-8BC7-C5CCB3F2A92E}"/>
    <cellStyle name="Comma 2 2 3 5 2 2 2 2 5" xfId="23686" xr:uid="{CE51197E-A5FD-45F9-8328-F867780628B7}"/>
    <cellStyle name="Comma 2 2 3 5 2 2 2 3" xfId="2719" xr:uid="{00000000-0005-0000-0000-00009D0A0000}"/>
    <cellStyle name="Comma 2 2 3 5 2 2 2 3 2" xfId="23690" xr:uid="{D5EA51F4-3887-4413-AA61-BF8A8FB63FA9}"/>
    <cellStyle name="Comma 2 2 3 5 2 2 2 4" xfId="2720" xr:uid="{00000000-0005-0000-0000-00009E0A0000}"/>
    <cellStyle name="Comma 2 2 3 5 2 2 2 4 2" xfId="23691" xr:uid="{D6DDEF55-9980-4131-A531-3936E02C5AC1}"/>
    <cellStyle name="Comma 2 2 3 5 2 2 2 5" xfId="2721" xr:uid="{00000000-0005-0000-0000-00009F0A0000}"/>
    <cellStyle name="Comma 2 2 3 5 2 2 2 5 2" xfId="23692" xr:uid="{43D92576-BD63-4A00-A7F5-5452781FD80F}"/>
    <cellStyle name="Comma 2 2 3 5 2 2 2 6" xfId="23685" xr:uid="{D2F8EE6D-3A27-41AF-83A6-6AD94BA5AF8D}"/>
    <cellStyle name="Comma 2 2 3 5 2 2 3" xfId="2722" xr:uid="{00000000-0005-0000-0000-0000A00A0000}"/>
    <cellStyle name="Comma 2 2 3 5 2 2 3 2" xfId="2723" xr:uid="{00000000-0005-0000-0000-0000A10A0000}"/>
    <cellStyle name="Comma 2 2 3 5 2 2 3 2 2" xfId="23694" xr:uid="{5A1A990B-3766-4F1F-BBD5-186A28C0682E}"/>
    <cellStyle name="Comma 2 2 3 5 2 2 3 3" xfId="2724" xr:uid="{00000000-0005-0000-0000-0000A20A0000}"/>
    <cellStyle name="Comma 2 2 3 5 2 2 3 3 2" xfId="23695" xr:uid="{0B5A8985-BA64-4C12-B69B-AAA5664A6140}"/>
    <cellStyle name="Comma 2 2 3 5 2 2 3 4" xfId="2725" xr:uid="{00000000-0005-0000-0000-0000A30A0000}"/>
    <cellStyle name="Comma 2 2 3 5 2 2 3 4 2" xfId="23696" xr:uid="{FDEB323D-0C41-411E-8713-AF613AB71C0A}"/>
    <cellStyle name="Comma 2 2 3 5 2 2 3 5" xfId="23693" xr:uid="{3BB02F60-5542-4E3C-A7DC-2B96370BDD56}"/>
    <cellStyle name="Comma 2 2 3 5 2 2 4" xfId="2726" xr:uid="{00000000-0005-0000-0000-0000A40A0000}"/>
    <cellStyle name="Comma 2 2 3 5 2 2 4 2" xfId="23697" xr:uid="{5CBEFAF4-3C4E-4521-8F95-F8F101CEC9DD}"/>
    <cellStyle name="Comma 2 2 3 5 2 2 5" xfId="2727" xr:uid="{00000000-0005-0000-0000-0000A50A0000}"/>
    <cellStyle name="Comma 2 2 3 5 2 2 5 2" xfId="23698" xr:uid="{127309C0-F281-4DA4-836B-E076C391CD1B}"/>
    <cellStyle name="Comma 2 2 3 5 2 2 6" xfId="2728" xr:uid="{00000000-0005-0000-0000-0000A60A0000}"/>
    <cellStyle name="Comma 2 2 3 5 2 2 6 2" xfId="23699" xr:uid="{D8EC0004-B55E-49D3-8904-48A2DA389D3E}"/>
    <cellStyle name="Comma 2 2 3 5 2 2 7" xfId="23684" xr:uid="{56657BF3-970B-4B8A-9BDE-64A5299DBDC6}"/>
    <cellStyle name="Comma 2 2 3 5 2 3" xfId="2729" xr:uid="{00000000-0005-0000-0000-0000A70A0000}"/>
    <cellStyle name="Comma 2 2 3 5 2 3 2" xfId="2730" xr:uid="{00000000-0005-0000-0000-0000A80A0000}"/>
    <cellStyle name="Comma 2 2 3 5 2 3 2 2" xfId="2731" xr:uid="{00000000-0005-0000-0000-0000A90A0000}"/>
    <cellStyle name="Comma 2 2 3 5 2 3 2 2 2" xfId="2732" xr:uid="{00000000-0005-0000-0000-0000AA0A0000}"/>
    <cellStyle name="Comma 2 2 3 5 2 3 2 2 2 2" xfId="23703" xr:uid="{E04B4A63-EA9C-446B-82F3-6325EDAF00E8}"/>
    <cellStyle name="Comma 2 2 3 5 2 3 2 2 3" xfId="2733" xr:uid="{00000000-0005-0000-0000-0000AB0A0000}"/>
    <cellStyle name="Comma 2 2 3 5 2 3 2 2 3 2" xfId="23704" xr:uid="{AC502EFF-9F74-4513-94D7-3116B1B7F4BE}"/>
    <cellStyle name="Comma 2 2 3 5 2 3 2 2 4" xfId="2734" xr:uid="{00000000-0005-0000-0000-0000AC0A0000}"/>
    <cellStyle name="Comma 2 2 3 5 2 3 2 2 4 2" xfId="23705" xr:uid="{2AD0A53F-4497-4C26-9CE2-D65F5D7BB7F1}"/>
    <cellStyle name="Comma 2 2 3 5 2 3 2 2 5" xfId="23702" xr:uid="{FA060E43-E9C8-47EE-BFB9-AE75E2A46D60}"/>
    <cellStyle name="Comma 2 2 3 5 2 3 2 3" xfId="2735" xr:uid="{00000000-0005-0000-0000-0000AD0A0000}"/>
    <cellStyle name="Comma 2 2 3 5 2 3 2 3 2" xfId="23706" xr:uid="{0F1D76C9-2A60-4213-B61F-5D5014016E9E}"/>
    <cellStyle name="Comma 2 2 3 5 2 3 2 4" xfId="2736" xr:uid="{00000000-0005-0000-0000-0000AE0A0000}"/>
    <cellStyle name="Comma 2 2 3 5 2 3 2 4 2" xfId="23707" xr:uid="{F24867AA-3467-46F9-BB25-519AB6F80A9C}"/>
    <cellStyle name="Comma 2 2 3 5 2 3 2 5" xfId="2737" xr:uid="{00000000-0005-0000-0000-0000AF0A0000}"/>
    <cellStyle name="Comma 2 2 3 5 2 3 2 5 2" xfId="23708" xr:uid="{64DBDFDB-D78D-406D-A041-0820D5424204}"/>
    <cellStyle name="Comma 2 2 3 5 2 3 2 6" xfId="23701" xr:uid="{3CD8C144-3516-473B-96FD-2EF454A92F6E}"/>
    <cellStyle name="Comma 2 2 3 5 2 3 3" xfId="2738" xr:uid="{00000000-0005-0000-0000-0000B00A0000}"/>
    <cellStyle name="Comma 2 2 3 5 2 3 3 2" xfId="2739" xr:uid="{00000000-0005-0000-0000-0000B10A0000}"/>
    <cellStyle name="Comma 2 2 3 5 2 3 3 2 2" xfId="23710" xr:uid="{2204CC26-C7DD-4009-B331-02E8CE5395C4}"/>
    <cellStyle name="Comma 2 2 3 5 2 3 3 3" xfId="2740" xr:uid="{00000000-0005-0000-0000-0000B20A0000}"/>
    <cellStyle name="Comma 2 2 3 5 2 3 3 3 2" xfId="23711" xr:uid="{F0690B91-32CA-4023-BC83-F80F1FB2ECF3}"/>
    <cellStyle name="Comma 2 2 3 5 2 3 3 4" xfId="2741" xr:uid="{00000000-0005-0000-0000-0000B30A0000}"/>
    <cellStyle name="Comma 2 2 3 5 2 3 3 4 2" xfId="23712" xr:uid="{5A079FAC-3565-41D2-9AC6-FD4AA73181F2}"/>
    <cellStyle name="Comma 2 2 3 5 2 3 3 5" xfId="23709" xr:uid="{AB07648A-C3EA-4904-A9AE-DD0BFF278EF5}"/>
    <cellStyle name="Comma 2 2 3 5 2 3 4" xfId="2742" xr:uid="{00000000-0005-0000-0000-0000B40A0000}"/>
    <cellStyle name="Comma 2 2 3 5 2 3 4 2" xfId="23713" xr:uid="{0C9D1627-65E7-4B71-A6AF-AEA8047B9741}"/>
    <cellStyle name="Comma 2 2 3 5 2 3 5" xfId="2743" xr:uid="{00000000-0005-0000-0000-0000B50A0000}"/>
    <cellStyle name="Comma 2 2 3 5 2 3 5 2" xfId="23714" xr:uid="{4C9AB065-C3D2-4459-96CF-8F013AE3EA46}"/>
    <cellStyle name="Comma 2 2 3 5 2 3 6" xfId="2744" xr:uid="{00000000-0005-0000-0000-0000B60A0000}"/>
    <cellStyle name="Comma 2 2 3 5 2 3 6 2" xfId="23715" xr:uid="{BD14B529-EDAF-414B-A234-91E6DC9B7EC0}"/>
    <cellStyle name="Comma 2 2 3 5 2 3 7" xfId="23700" xr:uid="{861ED80F-AE32-4AE6-A217-1243A3B9DF9F}"/>
    <cellStyle name="Comma 2 2 3 5 2 4" xfId="2745" xr:uid="{00000000-0005-0000-0000-0000B70A0000}"/>
    <cellStyle name="Comma 2 2 3 5 2 4 2" xfId="2746" xr:uid="{00000000-0005-0000-0000-0000B80A0000}"/>
    <cellStyle name="Comma 2 2 3 5 2 4 2 2" xfId="2747" xr:uid="{00000000-0005-0000-0000-0000B90A0000}"/>
    <cellStyle name="Comma 2 2 3 5 2 4 2 2 2" xfId="23718" xr:uid="{4D140E89-0111-4E95-A606-666D67AAD393}"/>
    <cellStyle name="Comma 2 2 3 5 2 4 2 3" xfId="2748" xr:uid="{00000000-0005-0000-0000-0000BA0A0000}"/>
    <cellStyle name="Comma 2 2 3 5 2 4 2 3 2" xfId="23719" xr:uid="{17AEF249-9E12-4B1F-8FD2-4A762DC812A5}"/>
    <cellStyle name="Comma 2 2 3 5 2 4 2 4" xfId="2749" xr:uid="{00000000-0005-0000-0000-0000BB0A0000}"/>
    <cellStyle name="Comma 2 2 3 5 2 4 2 4 2" xfId="23720" xr:uid="{1727EE3B-E3AF-4140-8E9F-53C3097944EA}"/>
    <cellStyle name="Comma 2 2 3 5 2 4 2 5" xfId="23717" xr:uid="{76E4476D-B0F2-4CC8-BAB3-CB3395D19C18}"/>
    <cellStyle name="Comma 2 2 3 5 2 4 3" xfId="2750" xr:uid="{00000000-0005-0000-0000-0000BC0A0000}"/>
    <cellStyle name="Comma 2 2 3 5 2 4 3 2" xfId="23721" xr:uid="{C66716F6-C8C6-45F6-A718-FCBA3ECF09D4}"/>
    <cellStyle name="Comma 2 2 3 5 2 4 4" xfId="2751" xr:uid="{00000000-0005-0000-0000-0000BD0A0000}"/>
    <cellStyle name="Comma 2 2 3 5 2 4 4 2" xfId="23722" xr:uid="{A3640D7B-AFDF-44E9-8943-965E8715EA12}"/>
    <cellStyle name="Comma 2 2 3 5 2 4 5" xfId="2752" xr:uid="{00000000-0005-0000-0000-0000BE0A0000}"/>
    <cellStyle name="Comma 2 2 3 5 2 4 5 2" xfId="23723" xr:uid="{E90B96D5-BEDD-4B03-B360-50ED54082AB8}"/>
    <cellStyle name="Comma 2 2 3 5 2 4 6" xfId="23716" xr:uid="{532DA872-587F-4F6C-9E73-D0727E55720A}"/>
    <cellStyle name="Comma 2 2 3 5 2 5" xfId="2753" xr:uid="{00000000-0005-0000-0000-0000BF0A0000}"/>
    <cellStyle name="Comma 2 2 3 5 2 5 2" xfId="2754" xr:uid="{00000000-0005-0000-0000-0000C00A0000}"/>
    <cellStyle name="Comma 2 2 3 5 2 5 2 2" xfId="23725" xr:uid="{F077AD52-ED6E-4EC8-ADB8-1291CCFB7404}"/>
    <cellStyle name="Comma 2 2 3 5 2 5 3" xfId="2755" xr:uid="{00000000-0005-0000-0000-0000C10A0000}"/>
    <cellStyle name="Comma 2 2 3 5 2 5 3 2" xfId="23726" xr:uid="{0347DA51-3852-4BC0-AD2E-3D51C158BAFD}"/>
    <cellStyle name="Comma 2 2 3 5 2 5 4" xfId="2756" xr:uid="{00000000-0005-0000-0000-0000C20A0000}"/>
    <cellStyle name="Comma 2 2 3 5 2 5 4 2" xfId="23727" xr:uid="{AFC812DE-149D-4AAA-A757-56CB015420C4}"/>
    <cellStyle name="Comma 2 2 3 5 2 5 5" xfId="23724" xr:uid="{84C2F16F-55D7-4E76-9CFA-FA6EDDA15988}"/>
    <cellStyle name="Comma 2 2 3 5 2 6" xfId="2757" xr:uid="{00000000-0005-0000-0000-0000C30A0000}"/>
    <cellStyle name="Comma 2 2 3 5 2 6 2" xfId="23728" xr:uid="{37CE8DC0-D34A-4E8B-A40C-CB0B7BA6385C}"/>
    <cellStyle name="Comma 2 2 3 5 2 7" xfId="2758" xr:uid="{00000000-0005-0000-0000-0000C40A0000}"/>
    <cellStyle name="Comma 2 2 3 5 2 7 2" xfId="23729" xr:uid="{130B6D6A-8A37-41A4-932A-21109B852F39}"/>
    <cellStyle name="Comma 2 2 3 5 2 8" xfId="2759" xr:uid="{00000000-0005-0000-0000-0000C50A0000}"/>
    <cellStyle name="Comma 2 2 3 5 2 8 2" xfId="23730" xr:uid="{4867ABB6-B766-4A43-8998-CD0897CECB01}"/>
    <cellStyle name="Comma 2 2 3 5 2 9" xfId="23683" xr:uid="{C63221E3-7088-4425-AD27-B19027815D4C}"/>
    <cellStyle name="Comma 2 2 3 5 3" xfId="2760" xr:uid="{00000000-0005-0000-0000-0000C60A0000}"/>
    <cellStyle name="Comma 2 2 3 5 3 2" xfId="2761" xr:uid="{00000000-0005-0000-0000-0000C70A0000}"/>
    <cellStyle name="Comma 2 2 3 5 3 2 2" xfId="2762" xr:uid="{00000000-0005-0000-0000-0000C80A0000}"/>
    <cellStyle name="Comma 2 2 3 5 3 2 2 2" xfId="2763" xr:uid="{00000000-0005-0000-0000-0000C90A0000}"/>
    <cellStyle name="Comma 2 2 3 5 3 2 2 2 2" xfId="23734" xr:uid="{E9B0FB8B-5CC2-44A4-BB9C-DB9D567159B7}"/>
    <cellStyle name="Comma 2 2 3 5 3 2 2 3" xfId="2764" xr:uid="{00000000-0005-0000-0000-0000CA0A0000}"/>
    <cellStyle name="Comma 2 2 3 5 3 2 2 3 2" xfId="23735" xr:uid="{C322436F-614C-4595-9AC0-4E9D517C4156}"/>
    <cellStyle name="Comma 2 2 3 5 3 2 2 4" xfId="2765" xr:uid="{00000000-0005-0000-0000-0000CB0A0000}"/>
    <cellStyle name="Comma 2 2 3 5 3 2 2 4 2" xfId="23736" xr:uid="{F0A78A42-6589-44AE-9F85-0C37A238B282}"/>
    <cellStyle name="Comma 2 2 3 5 3 2 2 5" xfId="23733" xr:uid="{E93C4DFB-0EF6-4CD6-A164-14F13A1026B1}"/>
    <cellStyle name="Comma 2 2 3 5 3 2 3" xfId="2766" xr:uid="{00000000-0005-0000-0000-0000CC0A0000}"/>
    <cellStyle name="Comma 2 2 3 5 3 2 3 2" xfId="23737" xr:uid="{8B3635BA-6056-464F-815C-1F3F90BFCDA0}"/>
    <cellStyle name="Comma 2 2 3 5 3 2 4" xfId="2767" xr:uid="{00000000-0005-0000-0000-0000CD0A0000}"/>
    <cellStyle name="Comma 2 2 3 5 3 2 4 2" xfId="23738" xr:uid="{532FAABC-355D-4C1B-BDF6-606600B9D265}"/>
    <cellStyle name="Comma 2 2 3 5 3 2 5" xfId="2768" xr:uid="{00000000-0005-0000-0000-0000CE0A0000}"/>
    <cellStyle name="Comma 2 2 3 5 3 2 5 2" xfId="23739" xr:uid="{AE0E57E9-D9C8-418C-94B1-4CACD04B9F7C}"/>
    <cellStyle name="Comma 2 2 3 5 3 2 6" xfId="23732" xr:uid="{E8B471BE-D9BA-4045-AF00-1512039E9FF3}"/>
    <cellStyle name="Comma 2 2 3 5 3 3" xfId="2769" xr:uid="{00000000-0005-0000-0000-0000CF0A0000}"/>
    <cellStyle name="Comma 2 2 3 5 3 3 2" xfId="2770" xr:uid="{00000000-0005-0000-0000-0000D00A0000}"/>
    <cellStyle name="Comma 2 2 3 5 3 3 2 2" xfId="23741" xr:uid="{1C6BF3BB-3D86-4004-86BC-41E45961DC9D}"/>
    <cellStyle name="Comma 2 2 3 5 3 3 3" xfId="2771" xr:uid="{00000000-0005-0000-0000-0000D10A0000}"/>
    <cellStyle name="Comma 2 2 3 5 3 3 3 2" xfId="23742" xr:uid="{FEB21B83-B7C9-46C1-850F-9DB91C30BE79}"/>
    <cellStyle name="Comma 2 2 3 5 3 3 4" xfId="2772" xr:uid="{00000000-0005-0000-0000-0000D20A0000}"/>
    <cellStyle name="Comma 2 2 3 5 3 3 4 2" xfId="23743" xr:uid="{9A61D25F-A55F-440E-A00E-1176A607F17A}"/>
    <cellStyle name="Comma 2 2 3 5 3 3 5" xfId="23740" xr:uid="{7C33639C-F0FF-4922-AF0D-C146F1E6BB11}"/>
    <cellStyle name="Comma 2 2 3 5 3 4" xfId="2773" xr:uid="{00000000-0005-0000-0000-0000D30A0000}"/>
    <cellStyle name="Comma 2 2 3 5 3 4 2" xfId="23744" xr:uid="{E9207F28-4103-4EB4-B9B2-9FF2C12ED38B}"/>
    <cellStyle name="Comma 2 2 3 5 3 5" xfId="2774" xr:uid="{00000000-0005-0000-0000-0000D40A0000}"/>
    <cellStyle name="Comma 2 2 3 5 3 5 2" xfId="23745" xr:uid="{42A78373-9E1B-46AC-A22F-0B882B8E5196}"/>
    <cellStyle name="Comma 2 2 3 5 3 6" xfId="2775" xr:uid="{00000000-0005-0000-0000-0000D50A0000}"/>
    <cellStyle name="Comma 2 2 3 5 3 6 2" xfId="23746" xr:uid="{E2775F70-D827-4646-8D60-6D31D7B6B7C1}"/>
    <cellStyle name="Comma 2 2 3 5 3 7" xfId="23731" xr:uid="{AE5B01BE-7AE8-42BA-B026-0A553674A066}"/>
    <cellStyle name="Comma 2 2 3 5 4" xfId="2776" xr:uid="{00000000-0005-0000-0000-0000D60A0000}"/>
    <cellStyle name="Comma 2 2 3 5 4 2" xfId="2777" xr:uid="{00000000-0005-0000-0000-0000D70A0000}"/>
    <cellStyle name="Comma 2 2 3 5 4 2 2" xfId="2778" xr:uid="{00000000-0005-0000-0000-0000D80A0000}"/>
    <cellStyle name="Comma 2 2 3 5 4 2 2 2" xfId="2779" xr:uid="{00000000-0005-0000-0000-0000D90A0000}"/>
    <cellStyle name="Comma 2 2 3 5 4 2 2 2 2" xfId="23750" xr:uid="{73BF4FFB-F41A-47A5-842B-DBFE5A4CC142}"/>
    <cellStyle name="Comma 2 2 3 5 4 2 2 3" xfId="2780" xr:uid="{00000000-0005-0000-0000-0000DA0A0000}"/>
    <cellStyle name="Comma 2 2 3 5 4 2 2 3 2" xfId="23751" xr:uid="{D36E8E25-AAA2-4929-995C-3F5408E21014}"/>
    <cellStyle name="Comma 2 2 3 5 4 2 2 4" xfId="2781" xr:uid="{00000000-0005-0000-0000-0000DB0A0000}"/>
    <cellStyle name="Comma 2 2 3 5 4 2 2 4 2" xfId="23752" xr:uid="{200CB3A8-4BF2-40C6-8D3F-7159601D4D56}"/>
    <cellStyle name="Comma 2 2 3 5 4 2 2 5" xfId="23749" xr:uid="{CB5FF20B-3857-4D7F-83BC-B9D14322AC07}"/>
    <cellStyle name="Comma 2 2 3 5 4 2 3" xfId="2782" xr:uid="{00000000-0005-0000-0000-0000DC0A0000}"/>
    <cellStyle name="Comma 2 2 3 5 4 2 3 2" xfId="23753" xr:uid="{11F0633D-16A3-4602-915A-2A750DB2F9EC}"/>
    <cellStyle name="Comma 2 2 3 5 4 2 4" xfId="2783" xr:uid="{00000000-0005-0000-0000-0000DD0A0000}"/>
    <cellStyle name="Comma 2 2 3 5 4 2 4 2" xfId="23754" xr:uid="{03457283-ED21-4431-94DA-D462C61DBFE6}"/>
    <cellStyle name="Comma 2 2 3 5 4 2 5" xfId="2784" xr:uid="{00000000-0005-0000-0000-0000DE0A0000}"/>
    <cellStyle name="Comma 2 2 3 5 4 2 5 2" xfId="23755" xr:uid="{F26AC7DA-41CC-42FB-9716-455D1593EEBF}"/>
    <cellStyle name="Comma 2 2 3 5 4 2 6" xfId="23748" xr:uid="{8735FE89-3878-45D8-BF05-AF666F818BC3}"/>
    <cellStyle name="Comma 2 2 3 5 4 3" xfId="2785" xr:uid="{00000000-0005-0000-0000-0000DF0A0000}"/>
    <cellStyle name="Comma 2 2 3 5 4 3 2" xfId="2786" xr:uid="{00000000-0005-0000-0000-0000E00A0000}"/>
    <cellStyle name="Comma 2 2 3 5 4 3 2 2" xfId="23757" xr:uid="{1974F308-FE95-445E-B981-73A8D3CFF048}"/>
    <cellStyle name="Comma 2 2 3 5 4 3 3" xfId="2787" xr:uid="{00000000-0005-0000-0000-0000E10A0000}"/>
    <cellStyle name="Comma 2 2 3 5 4 3 3 2" xfId="23758" xr:uid="{A81D441E-C774-4CEF-8DC7-345C80F13F48}"/>
    <cellStyle name="Comma 2 2 3 5 4 3 4" xfId="2788" xr:uid="{00000000-0005-0000-0000-0000E20A0000}"/>
    <cellStyle name="Comma 2 2 3 5 4 3 4 2" xfId="23759" xr:uid="{CC95C1E4-B97A-4598-AA96-A5AED953B006}"/>
    <cellStyle name="Comma 2 2 3 5 4 3 5" xfId="23756" xr:uid="{43A5E1F4-522A-4B80-BD16-216AD15EBABB}"/>
    <cellStyle name="Comma 2 2 3 5 4 4" xfId="2789" xr:uid="{00000000-0005-0000-0000-0000E30A0000}"/>
    <cellStyle name="Comma 2 2 3 5 4 4 2" xfId="23760" xr:uid="{022A5B1B-BA3B-4B82-97B6-3BD7B2687E13}"/>
    <cellStyle name="Comma 2 2 3 5 4 5" xfId="2790" xr:uid="{00000000-0005-0000-0000-0000E40A0000}"/>
    <cellStyle name="Comma 2 2 3 5 4 5 2" xfId="23761" xr:uid="{4B0D0A19-8332-4294-9F58-AB02B215EDE2}"/>
    <cellStyle name="Comma 2 2 3 5 4 6" xfId="2791" xr:uid="{00000000-0005-0000-0000-0000E50A0000}"/>
    <cellStyle name="Comma 2 2 3 5 4 6 2" xfId="23762" xr:uid="{6B57CE30-3EA5-4129-A4B7-CE09EFDFAF87}"/>
    <cellStyle name="Comma 2 2 3 5 4 7" xfId="23747" xr:uid="{6E29B508-8BD2-4DD0-AECA-E536A143F59A}"/>
    <cellStyle name="Comma 2 2 3 5 5" xfId="2792" xr:uid="{00000000-0005-0000-0000-0000E60A0000}"/>
    <cellStyle name="Comma 2 2 3 5 5 2" xfId="23763" xr:uid="{564832B0-CD15-435D-979E-295B7D7E49FC}"/>
    <cellStyle name="Comma 2 2 3 5 6" xfId="2793" xr:uid="{00000000-0005-0000-0000-0000E70A0000}"/>
    <cellStyle name="Comma 2 2 3 5 6 2" xfId="2794" xr:uid="{00000000-0005-0000-0000-0000E80A0000}"/>
    <cellStyle name="Comma 2 2 3 5 6 2 2" xfId="2795" xr:uid="{00000000-0005-0000-0000-0000E90A0000}"/>
    <cellStyle name="Comma 2 2 3 5 6 2 2 2" xfId="23766" xr:uid="{AC6F8DC7-7D5A-4FBE-B3B0-76AE94373FFB}"/>
    <cellStyle name="Comma 2 2 3 5 6 2 3" xfId="2796" xr:uid="{00000000-0005-0000-0000-0000EA0A0000}"/>
    <cellStyle name="Comma 2 2 3 5 6 2 3 2" xfId="23767" xr:uid="{A37AFA64-E4C1-4D57-A2CA-F5E7B3CD304C}"/>
    <cellStyle name="Comma 2 2 3 5 6 2 4" xfId="2797" xr:uid="{00000000-0005-0000-0000-0000EB0A0000}"/>
    <cellStyle name="Comma 2 2 3 5 6 2 4 2" xfId="23768" xr:uid="{3E9DCB47-F525-4061-8AB3-9D0AFBE28E28}"/>
    <cellStyle name="Comma 2 2 3 5 6 2 5" xfId="23765" xr:uid="{872E4905-06BA-4573-BB5F-BD7FA74F816E}"/>
    <cellStyle name="Comma 2 2 3 5 6 3" xfId="2798" xr:uid="{00000000-0005-0000-0000-0000EC0A0000}"/>
    <cellStyle name="Comma 2 2 3 5 6 3 2" xfId="23769" xr:uid="{DACF27F6-2D74-4758-BAE7-08D868C4A8DD}"/>
    <cellStyle name="Comma 2 2 3 5 6 4" xfId="2799" xr:uid="{00000000-0005-0000-0000-0000ED0A0000}"/>
    <cellStyle name="Comma 2 2 3 5 6 4 2" xfId="23770" xr:uid="{2504BF64-8CCB-4C3F-A297-0AE763A3C480}"/>
    <cellStyle name="Comma 2 2 3 5 6 5" xfId="2800" xr:uid="{00000000-0005-0000-0000-0000EE0A0000}"/>
    <cellStyle name="Comma 2 2 3 5 6 5 2" xfId="23771" xr:uid="{9D44C523-7471-438E-8628-5561F0D3A2DA}"/>
    <cellStyle name="Comma 2 2 3 5 6 6" xfId="23764" xr:uid="{6CEBB643-903B-4E6B-9B7D-1DE34944473B}"/>
    <cellStyle name="Comma 2 2 3 5 7" xfId="2801" xr:uid="{00000000-0005-0000-0000-0000EF0A0000}"/>
    <cellStyle name="Comma 2 2 3 5 7 2" xfId="2802" xr:uid="{00000000-0005-0000-0000-0000F00A0000}"/>
    <cellStyle name="Comma 2 2 3 5 7 2 2" xfId="23773" xr:uid="{F93C2AB2-1CBB-4DBA-AE88-32ED3D388CD7}"/>
    <cellStyle name="Comma 2 2 3 5 7 3" xfId="2803" xr:uid="{00000000-0005-0000-0000-0000F10A0000}"/>
    <cellStyle name="Comma 2 2 3 5 7 3 2" xfId="23774" xr:uid="{96028CBD-4115-4133-A310-A441651CDF6F}"/>
    <cellStyle name="Comma 2 2 3 5 7 4" xfId="2804" xr:uid="{00000000-0005-0000-0000-0000F20A0000}"/>
    <cellStyle name="Comma 2 2 3 5 7 4 2" xfId="23775" xr:uid="{78FF2CDB-BDC4-41EF-8B78-AF0F146308EB}"/>
    <cellStyle name="Comma 2 2 3 5 7 5" xfId="23772" xr:uid="{C3FC9E47-EC6C-486E-A1EC-706F2C379789}"/>
    <cellStyle name="Comma 2 2 3 5 8" xfId="2805" xr:uid="{00000000-0005-0000-0000-0000F30A0000}"/>
    <cellStyle name="Comma 2 2 3 5 8 2" xfId="23776" xr:uid="{C4547240-70BE-40AD-A160-B9C1C5BC63C9}"/>
    <cellStyle name="Comma 2 2 3 5 9" xfId="2806" xr:uid="{00000000-0005-0000-0000-0000F40A0000}"/>
    <cellStyle name="Comma 2 2 3 5 9 2" xfId="23777" xr:uid="{0487CE9A-9183-4EA4-AC5F-E4B160320077}"/>
    <cellStyle name="Comma 2 2 3 6" xfId="2807" xr:uid="{00000000-0005-0000-0000-0000F50A0000}"/>
    <cellStyle name="Comma 2 2 3 6 10" xfId="23778" xr:uid="{B8E68C7D-9027-4D9B-B071-A4C2B88B5902}"/>
    <cellStyle name="Comma 2 2 3 6 2" xfId="2808" xr:uid="{00000000-0005-0000-0000-0000F60A0000}"/>
    <cellStyle name="Comma 2 2 3 6 2 2" xfId="2809" xr:uid="{00000000-0005-0000-0000-0000F70A0000}"/>
    <cellStyle name="Comma 2 2 3 6 2 2 2" xfId="2810" xr:uid="{00000000-0005-0000-0000-0000F80A0000}"/>
    <cellStyle name="Comma 2 2 3 6 2 2 2 2" xfId="2811" xr:uid="{00000000-0005-0000-0000-0000F90A0000}"/>
    <cellStyle name="Comma 2 2 3 6 2 2 2 2 2" xfId="23782" xr:uid="{74E09320-F2B8-4A8F-850B-33021624E800}"/>
    <cellStyle name="Comma 2 2 3 6 2 2 2 3" xfId="2812" xr:uid="{00000000-0005-0000-0000-0000FA0A0000}"/>
    <cellStyle name="Comma 2 2 3 6 2 2 2 3 2" xfId="23783" xr:uid="{63B38280-60C3-4404-B05C-0271AEFA4339}"/>
    <cellStyle name="Comma 2 2 3 6 2 2 2 4" xfId="2813" xr:uid="{00000000-0005-0000-0000-0000FB0A0000}"/>
    <cellStyle name="Comma 2 2 3 6 2 2 2 4 2" xfId="23784" xr:uid="{B3D95171-5EC0-492F-B895-9433180D39B3}"/>
    <cellStyle name="Comma 2 2 3 6 2 2 2 5" xfId="23781" xr:uid="{BD40A63C-4D02-49A9-AE46-7545736D099A}"/>
    <cellStyle name="Comma 2 2 3 6 2 2 3" xfId="2814" xr:uid="{00000000-0005-0000-0000-0000FC0A0000}"/>
    <cellStyle name="Comma 2 2 3 6 2 2 3 2" xfId="23785" xr:uid="{85E9E5B4-55BD-4EC8-895B-1F66092498BB}"/>
    <cellStyle name="Comma 2 2 3 6 2 2 4" xfId="2815" xr:uid="{00000000-0005-0000-0000-0000FD0A0000}"/>
    <cellStyle name="Comma 2 2 3 6 2 2 4 2" xfId="23786" xr:uid="{2CB66FDA-8982-4189-BA35-FAB6F8CFFC2D}"/>
    <cellStyle name="Comma 2 2 3 6 2 2 5" xfId="2816" xr:uid="{00000000-0005-0000-0000-0000FE0A0000}"/>
    <cellStyle name="Comma 2 2 3 6 2 2 5 2" xfId="23787" xr:uid="{1F5040C9-9C04-4525-8EE8-E53918391285}"/>
    <cellStyle name="Comma 2 2 3 6 2 2 6" xfId="23780" xr:uid="{FDED47B6-2FDA-412B-86CD-735F843607E6}"/>
    <cellStyle name="Comma 2 2 3 6 2 3" xfId="2817" xr:uid="{00000000-0005-0000-0000-0000FF0A0000}"/>
    <cellStyle name="Comma 2 2 3 6 2 3 2" xfId="2818" xr:uid="{00000000-0005-0000-0000-0000000B0000}"/>
    <cellStyle name="Comma 2 2 3 6 2 3 2 2" xfId="23789" xr:uid="{E9C359E0-7425-408E-958C-3A8CAD3EAEAF}"/>
    <cellStyle name="Comma 2 2 3 6 2 3 3" xfId="2819" xr:uid="{00000000-0005-0000-0000-0000010B0000}"/>
    <cellStyle name="Comma 2 2 3 6 2 3 3 2" xfId="23790" xr:uid="{7081BBB6-E60B-4D68-9120-F16E690CC14C}"/>
    <cellStyle name="Comma 2 2 3 6 2 3 4" xfId="2820" xr:uid="{00000000-0005-0000-0000-0000020B0000}"/>
    <cellStyle name="Comma 2 2 3 6 2 3 4 2" xfId="23791" xr:uid="{33657AEF-79B7-4C61-AD51-BAB0B26DBB6C}"/>
    <cellStyle name="Comma 2 2 3 6 2 3 5" xfId="23788" xr:uid="{19342D0A-F512-4983-ACD1-40FDD3212246}"/>
    <cellStyle name="Comma 2 2 3 6 2 4" xfId="2821" xr:uid="{00000000-0005-0000-0000-0000030B0000}"/>
    <cellStyle name="Comma 2 2 3 6 2 4 2" xfId="23792" xr:uid="{B87BD5D6-8673-4409-B0A8-691DAB0B2F13}"/>
    <cellStyle name="Comma 2 2 3 6 2 5" xfId="2822" xr:uid="{00000000-0005-0000-0000-0000040B0000}"/>
    <cellStyle name="Comma 2 2 3 6 2 5 2" xfId="23793" xr:uid="{DE8714B7-2484-4C0C-B536-2578B5D62992}"/>
    <cellStyle name="Comma 2 2 3 6 2 6" xfId="2823" xr:uid="{00000000-0005-0000-0000-0000050B0000}"/>
    <cellStyle name="Comma 2 2 3 6 2 6 2" xfId="23794" xr:uid="{D57FC59A-49EA-446A-A1F0-B752AE9CDD2D}"/>
    <cellStyle name="Comma 2 2 3 6 2 7" xfId="23779" xr:uid="{3449CDF0-566C-42A0-8899-89C18A994044}"/>
    <cellStyle name="Comma 2 2 3 6 3" xfId="2824" xr:uid="{00000000-0005-0000-0000-0000060B0000}"/>
    <cellStyle name="Comma 2 2 3 6 3 2" xfId="2825" xr:uid="{00000000-0005-0000-0000-0000070B0000}"/>
    <cellStyle name="Comma 2 2 3 6 3 2 2" xfId="2826" xr:uid="{00000000-0005-0000-0000-0000080B0000}"/>
    <cellStyle name="Comma 2 2 3 6 3 2 2 2" xfId="2827" xr:uid="{00000000-0005-0000-0000-0000090B0000}"/>
    <cellStyle name="Comma 2 2 3 6 3 2 2 2 2" xfId="23798" xr:uid="{0A5CB561-58A5-4B72-8C57-71D5333A5942}"/>
    <cellStyle name="Comma 2 2 3 6 3 2 2 3" xfId="2828" xr:uid="{00000000-0005-0000-0000-00000A0B0000}"/>
    <cellStyle name="Comma 2 2 3 6 3 2 2 3 2" xfId="23799" xr:uid="{DCC54158-33CE-4BD8-8CBD-B3180BA3D204}"/>
    <cellStyle name="Comma 2 2 3 6 3 2 2 4" xfId="2829" xr:uid="{00000000-0005-0000-0000-00000B0B0000}"/>
    <cellStyle name="Comma 2 2 3 6 3 2 2 4 2" xfId="23800" xr:uid="{5BFFD00D-456A-4A9E-9149-D9FDA49FB72B}"/>
    <cellStyle name="Comma 2 2 3 6 3 2 2 5" xfId="23797" xr:uid="{D5DA39D6-4D60-483A-9867-A4C86337BA81}"/>
    <cellStyle name="Comma 2 2 3 6 3 2 3" xfId="2830" xr:uid="{00000000-0005-0000-0000-00000C0B0000}"/>
    <cellStyle name="Comma 2 2 3 6 3 2 3 2" xfId="23801" xr:uid="{08ED7A9E-2DFB-48E6-AC5E-766CF8642C39}"/>
    <cellStyle name="Comma 2 2 3 6 3 2 4" xfId="2831" xr:uid="{00000000-0005-0000-0000-00000D0B0000}"/>
    <cellStyle name="Comma 2 2 3 6 3 2 4 2" xfId="23802" xr:uid="{ED3D016F-F18D-4D24-9971-907E5D280470}"/>
    <cellStyle name="Comma 2 2 3 6 3 2 5" xfId="2832" xr:uid="{00000000-0005-0000-0000-00000E0B0000}"/>
    <cellStyle name="Comma 2 2 3 6 3 2 5 2" xfId="23803" xr:uid="{8CC95739-68EA-498B-A13C-5C6DADF03367}"/>
    <cellStyle name="Comma 2 2 3 6 3 2 6" xfId="23796" xr:uid="{F59545CC-5DD6-4973-AB25-12C6E561F8AE}"/>
    <cellStyle name="Comma 2 2 3 6 3 3" xfId="2833" xr:uid="{00000000-0005-0000-0000-00000F0B0000}"/>
    <cellStyle name="Comma 2 2 3 6 3 3 2" xfId="2834" xr:uid="{00000000-0005-0000-0000-0000100B0000}"/>
    <cellStyle name="Comma 2 2 3 6 3 3 2 2" xfId="23805" xr:uid="{A9F494C4-DEC0-4A00-BAA8-A959E7361B9B}"/>
    <cellStyle name="Comma 2 2 3 6 3 3 3" xfId="2835" xr:uid="{00000000-0005-0000-0000-0000110B0000}"/>
    <cellStyle name="Comma 2 2 3 6 3 3 3 2" xfId="23806" xr:uid="{328CC416-3D52-40C1-8737-675FE0BECC98}"/>
    <cellStyle name="Comma 2 2 3 6 3 3 4" xfId="2836" xr:uid="{00000000-0005-0000-0000-0000120B0000}"/>
    <cellStyle name="Comma 2 2 3 6 3 3 4 2" xfId="23807" xr:uid="{B3C8076F-6365-4168-B831-104BC530DB53}"/>
    <cellStyle name="Comma 2 2 3 6 3 3 5" xfId="23804" xr:uid="{94538626-6CA1-4BBF-A250-6E7D126FB1EC}"/>
    <cellStyle name="Comma 2 2 3 6 3 4" xfId="2837" xr:uid="{00000000-0005-0000-0000-0000130B0000}"/>
    <cellStyle name="Comma 2 2 3 6 3 4 2" xfId="23808" xr:uid="{BD1F2A3A-D9D8-4905-AC47-9467130C1C2E}"/>
    <cellStyle name="Comma 2 2 3 6 3 5" xfId="2838" xr:uid="{00000000-0005-0000-0000-0000140B0000}"/>
    <cellStyle name="Comma 2 2 3 6 3 5 2" xfId="23809" xr:uid="{573E702F-16CD-4EA0-890C-0A1609AE936B}"/>
    <cellStyle name="Comma 2 2 3 6 3 6" xfId="2839" xr:uid="{00000000-0005-0000-0000-0000150B0000}"/>
    <cellStyle name="Comma 2 2 3 6 3 6 2" xfId="23810" xr:uid="{096F903A-0D17-4E0F-9F73-4FDE76ABA4F6}"/>
    <cellStyle name="Comma 2 2 3 6 3 7" xfId="23795" xr:uid="{78B26731-0D85-4926-9ACC-47E18CA1229C}"/>
    <cellStyle name="Comma 2 2 3 6 4" xfId="2840" xr:uid="{00000000-0005-0000-0000-0000160B0000}"/>
    <cellStyle name="Comma 2 2 3 6 4 2" xfId="23811" xr:uid="{55BFEE63-9126-43A3-A043-6E1B2E1D644D}"/>
    <cellStyle name="Comma 2 2 3 6 5" xfId="2841" xr:uid="{00000000-0005-0000-0000-0000170B0000}"/>
    <cellStyle name="Comma 2 2 3 6 5 2" xfId="2842" xr:uid="{00000000-0005-0000-0000-0000180B0000}"/>
    <cellStyle name="Comma 2 2 3 6 5 2 2" xfId="2843" xr:uid="{00000000-0005-0000-0000-0000190B0000}"/>
    <cellStyle name="Comma 2 2 3 6 5 2 2 2" xfId="23814" xr:uid="{25B9BF31-BE88-4D43-82E9-C117E702F969}"/>
    <cellStyle name="Comma 2 2 3 6 5 2 3" xfId="2844" xr:uid="{00000000-0005-0000-0000-00001A0B0000}"/>
    <cellStyle name="Comma 2 2 3 6 5 2 3 2" xfId="23815" xr:uid="{3673395C-0A4E-4C9A-8A5C-99C3A37FD7D0}"/>
    <cellStyle name="Comma 2 2 3 6 5 2 4" xfId="2845" xr:uid="{00000000-0005-0000-0000-00001B0B0000}"/>
    <cellStyle name="Comma 2 2 3 6 5 2 4 2" xfId="23816" xr:uid="{4ADA9564-E8B8-4BC8-81D9-F0C338AFCEEC}"/>
    <cellStyle name="Comma 2 2 3 6 5 2 5" xfId="23813" xr:uid="{EB099BCB-994C-41F1-AD2E-AFA2CD341D41}"/>
    <cellStyle name="Comma 2 2 3 6 5 3" xfId="2846" xr:uid="{00000000-0005-0000-0000-00001C0B0000}"/>
    <cellStyle name="Comma 2 2 3 6 5 3 2" xfId="23817" xr:uid="{6F24F352-C7BA-4510-9D2E-724019246A2B}"/>
    <cellStyle name="Comma 2 2 3 6 5 4" xfId="2847" xr:uid="{00000000-0005-0000-0000-00001D0B0000}"/>
    <cellStyle name="Comma 2 2 3 6 5 4 2" xfId="23818" xr:uid="{B513AF0F-D31E-4750-B347-44491C5B14BD}"/>
    <cellStyle name="Comma 2 2 3 6 5 5" xfId="2848" xr:uid="{00000000-0005-0000-0000-00001E0B0000}"/>
    <cellStyle name="Comma 2 2 3 6 5 5 2" xfId="23819" xr:uid="{5346B386-5A67-4192-8363-499511F61FCE}"/>
    <cellStyle name="Comma 2 2 3 6 5 6" xfId="23812" xr:uid="{74CB5B5F-B6A5-449B-A267-861CE8B2464A}"/>
    <cellStyle name="Comma 2 2 3 6 6" xfId="2849" xr:uid="{00000000-0005-0000-0000-00001F0B0000}"/>
    <cellStyle name="Comma 2 2 3 6 6 2" xfId="2850" xr:uid="{00000000-0005-0000-0000-0000200B0000}"/>
    <cellStyle name="Comma 2 2 3 6 6 2 2" xfId="23821" xr:uid="{019EBCD1-3A25-4468-94B1-96BF18D9507E}"/>
    <cellStyle name="Comma 2 2 3 6 6 3" xfId="2851" xr:uid="{00000000-0005-0000-0000-0000210B0000}"/>
    <cellStyle name="Comma 2 2 3 6 6 3 2" xfId="23822" xr:uid="{E706DBBA-CE41-4904-812B-2D07D1B38C23}"/>
    <cellStyle name="Comma 2 2 3 6 6 4" xfId="2852" xr:uid="{00000000-0005-0000-0000-0000220B0000}"/>
    <cellStyle name="Comma 2 2 3 6 6 4 2" xfId="23823" xr:uid="{0E7879B1-1BCA-4BCA-9748-2EEA7795F353}"/>
    <cellStyle name="Comma 2 2 3 6 6 5" xfId="23820" xr:uid="{3D8689E7-C30E-4019-A50B-C5A679E1A14C}"/>
    <cellStyle name="Comma 2 2 3 6 7" xfId="2853" xr:uid="{00000000-0005-0000-0000-0000230B0000}"/>
    <cellStyle name="Comma 2 2 3 6 7 2" xfId="23824" xr:uid="{F98B7577-3BAA-4767-8FFB-9087FC6F6396}"/>
    <cellStyle name="Comma 2 2 3 6 8" xfId="2854" xr:uid="{00000000-0005-0000-0000-0000240B0000}"/>
    <cellStyle name="Comma 2 2 3 6 8 2" xfId="23825" xr:uid="{13B2A688-9F21-4903-A726-CA306A9A2DDC}"/>
    <cellStyle name="Comma 2 2 3 6 9" xfId="2855" xr:uid="{00000000-0005-0000-0000-0000250B0000}"/>
    <cellStyle name="Comma 2 2 3 6 9 2" xfId="23826" xr:uid="{4CA75A47-89F6-418D-8EF0-04E51171F59F}"/>
    <cellStyle name="Comma 2 2 3 7" xfId="2856" xr:uid="{00000000-0005-0000-0000-0000260B0000}"/>
    <cellStyle name="Comma 2 2 3 7 10" xfId="23827" xr:uid="{6FE2CFE6-CD81-467C-9757-6D320F1874D3}"/>
    <cellStyle name="Comma 2 2 3 7 2" xfId="2857" xr:uid="{00000000-0005-0000-0000-0000270B0000}"/>
    <cellStyle name="Comma 2 2 3 7 2 2" xfId="2858" xr:uid="{00000000-0005-0000-0000-0000280B0000}"/>
    <cellStyle name="Comma 2 2 3 7 2 2 2" xfId="2859" xr:uid="{00000000-0005-0000-0000-0000290B0000}"/>
    <cellStyle name="Comma 2 2 3 7 2 2 2 2" xfId="2860" xr:uid="{00000000-0005-0000-0000-00002A0B0000}"/>
    <cellStyle name="Comma 2 2 3 7 2 2 2 2 2" xfId="23831" xr:uid="{790125B0-26FD-4B99-8709-66CD768A56CB}"/>
    <cellStyle name="Comma 2 2 3 7 2 2 2 3" xfId="2861" xr:uid="{00000000-0005-0000-0000-00002B0B0000}"/>
    <cellStyle name="Comma 2 2 3 7 2 2 2 3 2" xfId="23832" xr:uid="{5D009234-FA68-4557-9D99-6E3BFCB68B80}"/>
    <cellStyle name="Comma 2 2 3 7 2 2 2 4" xfId="2862" xr:uid="{00000000-0005-0000-0000-00002C0B0000}"/>
    <cellStyle name="Comma 2 2 3 7 2 2 2 4 2" xfId="23833" xr:uid="{4FC59EAE-9F21-4099-B34F-5E4AE6AE489D}"/>
    <cellStyle name="Comma 2 2 3 7 2 2 2 5" xfId="23830" xr:uid="{4355F647-15DF-405C-87BE-87CF4EF9910C}"/>
    <cellStyle name="Comma 2 2 3 7 2 2 3" xfId="2863" xr:uid="{00000000-0005-0000-0000-00002D0B0000}"/>
    <cellStyle name="Comma 2 2 3 7 2 2 3 2" xfId="23834" xr:uid="{C54B6ADC-3512-4A6A-8E39-300251D23492}"/>
    <cellStyle name="Comma 2 2 3 7 2 2 4" xfId="2864" xr:uid="{00000000-0005-0000-0000-00002E0B0000}"/>
    <cellStyle name="Comma 2 2 3 7 2 2 4 2" xfId="23835" xr:uid="{5A662FBA-5281-45CD-B9D6-994AD0B9B073}"/>
    <cellStyle name="Comma 2 2 3 7 2 2 5" xfId="2865" xr:uid="{00000000-0005-0000-0000-00002F0B0000}"/>
    <cellStyle name="Comma 2 2 3 7 2 2 5 2" xfId="23836" xr:uid="{1E8D8272-A819-4A0F-9CDF-8CABD9E15F5A}"/>
    <cellStyle name="Comma 2 2 3 7 2 2 6" xfId="23829" xr:uid="{34F589DD-FD54-4CFE-B6A6-8D84FB096AEC}"/>
    <cellStyle name="Comma 2 2 3 7 2 3" xfId="2866" xr:uid="{00000000-0005-0000-0000-0000300B0000}"/>
    <cellStyle name="Comma 2 2 3 7 2 3 2" xfId="2867" xr:uid="{00000000-0005-0000-0000-0000310B0000}"/>
    <cellStyle name="Comma 2 2 3 7 2 3 2 2" xfId="23838" xr:uid="{764BED86-C19E-4A0C-842B-3BBE0F8DE988}"/>
    <cellStyle name="Comma 2 2 3 7 2 3 3" xfId="2868" xr:uid="{00000000-0005-0000-0000-0000320B0000}"/>
    <cellStyle name="Comma 2 2 3 7 2 3 3 2" xfId="23839" xr:uid="{48E7EA37-082F-4946-96F1-E9B1A90DBB53}"/>
    <cellStyle name="Comma 2 2 3 7 2 3 4" xfId="2869" xr:uid="{00000000-0005-0000-0000-0000330B0000}"/>
    <cellStyle name="Comma 2 2 3 7 2 3 4 2" xfId="23840" xr:uid="{3D4AD6C2-964D-4D3C-913B-CC1D8C72475A}"/>
    <cellStyle name="Comma 2 2 3 7 2 3 5" xfId="23837" xr:uid="{A2B29676-48C6-418B-A47C-97F6048930DD}"/>
    <cellStyle name="Comma 2 2 3 7 2 4" xfId="2870" xr:uid="{00000000-0005-0000-0000-0000340B0000}"/>
    <cellStyle name="Comma 2 2 3 7 2 4 2" xfId="23841" xr:uid="{1FA5568D-1825-4071-8729-14D7225E1B31}"/>
    <cellStyle name="Comma 2 2 3 7 2 5" xfId="2871" xr:uid="{00000000-0005-0000-0000-0000350B0000}"/>
    <cellStyle name="Comma 2 2 3 7 2 5 2" xfId="23842" xr:uid="{C9B47DF9-837D-4C42-9DB1-CFDF1975B3DC}"/>
    <cellStyle name="Comma 2 2 3 7 2 6" xfId="2872" xr:uid="{00000000-0005-0000-0000-0000360B0000}"/>
    <cellStyle name="Comma 2 2 3 7 2 6 2" xfId="23843" xr:uid="{5DEB1D80-EF72-45FD-9014-6CD0C888532C}"/>
    <cellStyle name="Comma 2 2 3 7 2 7" xfId="23828" xr:uid="{D716743B-65F9-406A-BC9B-1161EE4BFD97}"/>
    <cellStyle name="Comma 2 2 3 7 3" xfId="2873" xr:uid="{00000000-0005-0000-0000-0000370B0000}"/>
    <cellStyle name="Comma 2 2 3 7 3 2" xfId="2874" xr:uid="{00000000-0005-0000-0000-0000380B0000}"/>
    <cellStyle name="Comma 2 2 3 7 3 2 2" xfId="2875" xr:uid="{00000000-0005-0000-0000-0000390B0000}"/>
    <cellStyle name="Comma 2 2 3 7 3 2 2 2" xfId="2876" xr:uid="{00000000-0005-0000-0000-00003A0B0000}"/>
    <cellStyle name="Comma 2 2 3 7 3 2 2 2 2" xfId="23847" xr:uid="{183EDB93-4D76-46DF-9BCC-E5509D797262}"/>
    <cellStyle name="Comma 2 2 3 7 3 2 2 3" xfId="2877" xr:uid="{00000000-0005-0000-0000-00003B0B0000}"/>
    <cellStyle name="Comma 2 2 3 7 3 2 2 3 2" xfId="23848" xr:uid="{4F016CC8-3F72-4C83-86B7-0F7292122AC1}"/>
    <cellStyle name="Comma 2 2 3 7 3 2 2 4" xfId="2878" xr:uid="{00000000-0005-0000-0000-00003C0B0000}"/>
    <cellStyle name="Comma 2 2 3 7 3 2 2 4 2" xfId="23849" xr:uid="{144A05E2-370D-4689-9A7C-AB62A3C520BC}"/>
    <cellStyle name="Comma 2 2 3 7 3 2 2 5" xfId="23846" xr:uid="{E797A767-B243-4C5C-AE5C-701EEAC0D4FB}"/>
    <cellStyle name="Comma 2 2 3 7 3 2 3" xfId="2879" xr:uid="{00000000-0005-0000-0000-00003D0B0000}"/>
    <cellStyle name="Comma 2 2 3 7 3 2 3 2" xfId="23850" xr:uid="{A65A0D9C-D97B-4E32-9A09-01CF9CE3AFD9}"/>
    <cellStyle name="Comma 2 2 3 7 3 2 4" xfId="2880" xr:uid="{00000000-0005-0000-0000-00003E0B0000}"/>
    <cellStyle name="Comma 2 2 3 7 3 2 4 2" xfId="23851" xr:uid="{79E3902A-34FF-4D5A-B411-49A7BDD00FF8}"/>
    <cellStyle name="Comma 2 2 3 7 3 2 5" xfId="2881" xr:uid="{00000000-0005-0000-0000-00003F0B0000}"/>
    <cellStyle name="Comma 2 2 3 7 3 2 5 2" xfId="23852" xr:uid="{CEF97383-D63D-43B9-BA8E-E502C6066E80}"/>
    <cellStyle name="Comma 2 2 3 7 3 2 6" xfId="23845" xr:uid="{A936D36F-7A42-404E-8E55-90566E7D89D3}"/>
    <cellStyle name="Comma 2 2 3 7 3 3" xfId="2882" xr:uid="{00000000-0005-0000-0000-0000400B0000}"/>
    <cellStyle name="Comma 2 2 3 7 3 3 2" xfId="2883" xr:uid="{00000000-0005-0000-0000-0000410B0000}"/>
    <cellStyle name="Comma 2 2 3 7 3 3 2 2" xfId="23854" xr:uid="{58789A38-7854-4EB3-816A-3169DAD99215}"/>
    <cellStyle name="Comma 2 2 3 7 3 3 3" xfId="2884" xr:uid="{00000000-0005-0000-0000-0000420B0000}"/>
    <cellStyle name="Comma 2 2 3 7 3 3 3 2" xfId="23855" xr:uid="{13346789-7995-45B2-817E-4E0B9E0E6795}"/>
    <cellStyle name="Comma 2 2 3 7 3 3 4" xfId="2885" xr:uid="{00000000-0005-0000-0000-0000430B0000}"/>
    <cellStyle name="Comma 2 2 3 7 3 3 4 2" xfId="23856" xr:uid="{C5C5F7C5-37EF-4455-B36C-670BDE848F3E}"/>
    <cellStyle name="Comma 2 2 3 7 3 3 5" xfId="23853" xr:uid="{2CE1993F-D1A9-40A9-9759-4943E41644A0}"/>
    <cellStyle name="Comma 2 2 3 7 3 4" xfId="2886" xr:uid="{00000000-0005-0000-0000-0000440B0000}"/>
    <cellStyle name="Comma 2 2 3 7 3 4 2" xfId="23857" xr:uid="{9374FD54-8C6E-4D93-A979-34D0AE29AE07}"/>
    <cellStyle name="Comma 2 2 3 7 3 5" xfId="2887" xr:uid="{00000000-0005-0000-0000-0000450B0000}"/>
    <cellStyle name="Comma 2 2 3 7 3 5 2" xfId="23858" xr:uid="{0E025003-7474-4202-B8EA-82DAC2099430}"/>
    <cellStyle name="Comma 2 2 3 7 3 6" xfId="2888" xr:uid="{00000000-0005-0000-0000-0000460B0000}"/>
    <cellStyle name="Comma 2 2 3 7 3 6 2" xfId="23859" xr:uid="{61C147E6-4FBF-4F82-B261-BD3176C36DB4}"/>
    <cellStyle name="Comma 2 2 3 7 3 7" xfId="23844" xr:uid="{D762EA13-D4DF-4B27-9886-92765BA3C51B}"/>
    <cellStyle name="Comma 2 2 3 7 4" xfId="2889" xr:uid="{00000000-0005-0000-0000-0000470B0000}"/>
    <cellStyle name="Comma 2 2 3 7 4 2" xfId="23860" xr:uid="{322D8763-AF23-46E1-B1E5-520FC22F0A94}"/>
    <cellStyle name="Comma 2 2 3 7 5" xfId="2890" xr:uid="{00000000-0005-0000-0000-0000480B0000}"/>
    <cellStyle name="Comma 2 2 3 7 5 2" xfId="2891" xr:uid="{00000000-0005-0000-0000-0000490B0000}"/>
    <cellStyle name="Comma 2 2 3 7 5 2 2" xfId="2892" xr:uid="{00000000-0005-0000-0000-00004A0B0000}"/>
    <cellStyle name="Comma 2 2 3 7 5 2 2 2" xfId="23863" xr:uid="{DE457A6F-5877-47A9-AF48-BB1EBDB98047}"/>
    <cellStyle name="Comma 2 2 3 7 5 2 3" xfId="2893" xr:uid="{00000000-0005-0000-0000-00004B0B0000}"/>
    <cellStyle name="Comma 2 2 3 7 5 2 3 2" xfId="23864" xr:uid="{625FD00A-37D3-4A0D-950D-0B2124EF2205}"/>
    <cellStyle name="Comma 2 2 3 7 5 2 4" xfId="2894" xr:uid="{00000000-0005-0000-0000-00004C0B0000}"/>
    <cellStyle name="Comma 2 2 3 7 5 2 4 2" xfId="23865" xr:uid="{6FE2B14B-3E6F-4CCB-A553-959C47EDC400}"/>
    <cellStyle name="Comma 2 2 3 7 5 2 5" xfId="23862" xr:uid="{819E30C4-2A6B-433D-BAF3-1D7256B7ED52}"/>
    <cellStyle name="Comma 2 2 3 7 5 3" xfId="2895" xr:uid="{00000000-0005-0000-0000-00004D0B0000}"/>
    <cellStyle name="Comma 2 2 3 7 5 3 2" xfId="23866" xr:uid="{6C1DC87C-53EB-4053-B446-E210084CD36D}"/>
    <cellStyle name="Comma 2 2 3 7 5 4" xfId="2896" xr:uid="{00000000-0005-0000-0000-00004E0B0000}"/>
    <cellStyle name="Comma 2 2 3 7 5 4 2" xfId="23867" xr:uid="{D5EC6E8E-1AD8-456C-9180-0799AB440F5F}"/>
    <cellStyle name="Comma 2 2 3 7 5 5" xfId="2897" xr:uid="{00000000-0005-0000-0000-00004F0B0000}"/>
    <cellStyle name="Comma 2 2 3 7 5 5 2" xfId="23868" xr:uid="{97F73AC7-5A10-4BF0-BAD1-518422C64B63}"/>
    <cellStyle name="Comma 2 2 3 7 5 6" xfId="23861" xr:uid="{2935F9EE-A6CC-4B9F-AF01-C11AEC771217}"/>
    <cellStyle name="Comma 2 2 3 7 6" xfId="2898" xr:uid="{00000000-0005-0000-0000-0000500B0000}"/>
    <cellStyle name="Comma 2 2 3 7 6 2" xfId="2899" xr:uid="{00000000-0005-0000-0000-0000510B0000}"/>
    <cellStyle name="Comma 2 2 3 7 6 2 2" xfId="23870" xr:uid="{23BBCB28-D5F4-41E2-8785-85B151B192FC}"/>
    <cellStyle name="Comma 2 2 3 7 6 3" xfId="2900" xr:uid="{00000000-0005-0000-0000-0000520B0000}"/>
    <cellStyle name="Comma 2 2 3 7 6 3 2" xfId="23871" xr:uid="{D317B0CE-BA25-48E1-A150-DC71722E2169}"/>
    <cellStyle name="Comma 2 2 3 7 6 4" xfId="2901" xr:uid="{00000000-0005-0000-0000-0000530B0000}"/>
    <cellStyle name="Comma 2 2 3 7 6 4 2" xfId="23872" xr:uid="{C7FEE6DE-4E8F-4F6B-B988-E55143F75A94}"/>
    <cellStyle name="Comma 2 2 3 7 6 5" xfId="23869" xr:uid="{67826499-32EE-4E8C-A8AA-B3720952D307}"/>
    <cellStyle name="Comma 2 2 3 7 7" xfId="2902" xr:uid="{00000000-0005-0000-0000-0000540B0000}"/>
    <cellStyle name="Comma 2 2 3 7 7 2" xfId="23873" xr:uid="{D5DE4E9A-549A-4C2A-80D9-5E69875937D0}"/>
    <cellStyle name="Comma 2 2 3 7 8" xfId="2903" xr:uid="{00000000-0005-0000-0000-0000550B0000}"/>
    <cellStyle name="Comma 2 2 3 7 8 2" xfId="23874" xr:uid="{96BA9C6C-2CA8-4E95-9136-306A76D1E998}"/>
    <cellStyle name="Comma 2 2 3 7 9" xfId="2904" xr:uid="{00000000-0005-0000-0000-0000560B0000}"/>
    <cellStyle name="Comma 2 2 3 7 9 2" xfId="23875" xr:uid="{6A7A61F0-B897-417B-B07A-E93203CFC4F1}"/>
    <cellStyle name="Comma 2 2 3 8" xfId="2905" xr:uid="{00000000-0005-0000-0000-0000570B0000}"/>
    <cellStyle name="Comma 2 2 3 8 2" xfId="2906" xr:uid="{00000000-0005-0000-0000-0000580B0000}"/>
    <cellStyle name="Comma 2 2 3 8 2 2" xfId="23877" xr:uid="{D86B081A-372C-44F6-AC60-C0478FF0E151}"/>
    <cellStyle name="Comma 2 2 3 8 3" xfId="2907" xr:uid="{00000000-0005-0000-0000-0000590B0000}"/>
    <cellStyle name="Comma 2 2 3 8 3 2" xfId="2908" xr:uid="{00000000-0005-0000-0000-00005A0B0000}"/>
    <cellStyle name="Comma 2 2 3 8 3 2 2" xfId="2909" xr:uid="{00000000-0005-0000-0000-00005B0B0000}"/>
    <cellStyle name="Comma 2 2 3 8 3 2 2 2" xfId="23880" xr:uid="{B6AF4114-4AD7-4087-87C1-CD864810639A}"/>
    <cellStyle name="Comma 2 2 3 8 3 2 3" xfId="2910" xr:uid="{00000000-0005-0000-0000-00005C0B0000}"/>
    <cellStyle name="Comma 2 2 3 8 3 2 3 2" xfId="23881" xr:uid="{B8DCE17A-CAB7-44C3-8605-F0A4C791374B}"/>
    <cellStyle name="Comma 2 2 3 8 3 2 4" xfId="2911" xr:uid="{00000000-0005-0000-0000-00005D0B0000}"/>
    <cellStyle name="Comma 2 2 3 8 3 2 4 2" xfId="23882" xr:uid="{74212BA8-6EB1-47BA-B1A6-A13713EF2B5F}"/>
    <cellStyle name="Comma 2 2 3 8 3 2 5" xfId="23879" xr:uid="{4C22CE13-5B2A-4692-A974-6433A21D8190}"/>
    <cellStyle name="Comma 2 2 3 8 3 3" xfId="2912" xr:uid="{00000000-0005-0000-0000-00005E0B0000}"/>
    <cellStyle name="Comma 2 2 3 8 3 3 2" xfId="23883" xr:uid="{A251E63B-9E80-47F0-9F36-3751682F50D6}"/>
    <cellStyle name="Comma 2 2 3 8 3 4" xfId="2913" xr:uid="{00000000-0005-0000-0000-00005F0B0000}"/>
    <cellStyle name="Comma 2 2 3 8 3 4 2" xfId="23884" xr:uid="{1EE7AD50-0D3B-4990-92A9-96D773119DAB}"/>
    <cellStyle name="Comma 2 2 3 8 3 5" xfId="2914" xr:uid="{00000000-0005-0000-0000-0000600B0000}"/>
    <cellStyle name="Comma 2 2 3 8 3 5 2" xfId="23885" xr:uid="{318D4BF5-976E-4C07-BE4B-A84A3CC7CA47}"/>
    <cellStyle name="Comma 2 2 3 8 3 6" xfId="23878" xr:uid="{6EB8E99A-41C6-4FAF-86A7-93AADA5406B3}"/>
    <cellStyle name="Comma 2 2 3 8 4" xfId="2915" xr:uid="{00000000-0005-0000-0000-0000610B0000}"/>
    <cellStyle name="Comma 2 2 3 8 4 2" xfId="2916" xr:uid="{00000000-0005-0000-0000-0000620B0000}"/>
    <cellStyle name="Comma 2 2 3 8 4 2 2" xfId="23887" xr:uid="{AC073731-089C-4C9B-8DAC-995327606B20}"/>
    <cellStyle name="Comma 2 2 3 8 4 3" xfId="2917" xr:uid="{00000000-0005-0000-0000-0000630B0000}"/>
    <cellStyle name="Comma 2 2 3 8 4 3 2" xfId="23888" xr:uid="{710F1FE5-2ACC-4F03-82B2-EC1F771D99BC}"/>
    <cellStyle name="Comma 2 2 3 8 4 4" xfId="2918" xr:uid="{00000000-0005-0000-0000-0000640B0000}"/>
    <cellStyle name="Comma 2 2 3 8 4 4 2" xfId="23889" xr:uid="{F1827984-4B3B-4520-AE02-1FFE945DB556}"/>
    <cellStyle name="Comma 2 2 3 8 4 5" xfId="23886" xr:uid="{384B00E3-1196-457A-8586-91A150E2A42B}"/>
    <cellStyle name="Comma 2 2 3 8 5" xfId="2919" xr:uid="{00000000-0005-0000-0000-0000650B0000}"/>
    <cellStyle name="Comma 2 2 3 8 5 2" xfId="23890" xr:uid="{9B5C407C-4351-4574-9B62-ECB3AB6D5F79}"/>
    <cellStyle name="Comma 2 2 3 8 6" xfId="2920" xr:uid="{00000000-0005-0000-0000-0000660B0000}"/>
    <cellStyle name="Comma 2 2 3 8 6 2" xfId="23891" xr:uid="{071E9636-7DCF-440C-A9BF-4C24AD5F8F63}"/>
    <cellStyle name="Comma 2 2 3 8 7" xfId="2921" xr:uid="{00000000-0005-0000-0000-0000670B0000}"/>
    <cellStyle name="Comma 2 2 3 8 7 2" xfId="23892" xr:uid="{139938F1-7107-4B3F-8258-FA75719736E5}"/>
    <cellStyle name="Comma 2 2 3 8 8" xfId="23876" xr:uid="{E8D35CAB-F6CC-4C3A-8779-8EE80DAFC42E}"/>
    <cellStyle name="Comma 2 2 3 9" xfId="2922" xr:uid="{00000000-0005-0000-0000-0000680B0000}"/>
    <cellStyle name="Comma 2 2 3 9 2" xfId="2923" xr:uid="{00000000-0005-0000-0000-0000690B0000}"/>
    <cellStyle name="Comma 2 2 3 9 2 2" xfId="23894" xr:uid="{31F85592-1473-4312-AEDF-3178E2A150ED}"/>
    <cellStyle name="Comma 2 2 3 9 3" xfId="2924" xr:uid="{00000000-0005-0000-0000-00006A0B0000}"/>
    <cellStyle name="Comma 2 2 3 9 3 2" xfId="2925" xr:uid="{00000000-0005-0000-0000-00006B0B0000}"/>
    <cellStyle name="Comma 2 2 3 9 3 2 2" xfId="2926" xr:uid="{00000000-0005-0000-0000-00006C0B0000}"/>
    <cellStyle name="Comma 2 2 3 9 3 2 2 2" xfId="23897" xr:uid="{F7750F55-5DFC-4479-986C-7FB16756521B}"/>
    <cellStyle name="Comma 2 2 3 9 3 2 3" xfId="2927" xr:uid="{00000000-0005-0000-0000-00006D0B0000}"/>
    <cellStyle name="Comma 2 2 3 9 3 2 3 2" xfId="23898" xr:uid="{078C7648-25B0-4AA9-8C66-37C0396CCD6E}"/>
    <cellStyle name="Comma 2 2 3 9 3 2 4" xfId="2928" xr:uid="{00000000-0005-0000-0000-00006E0B0000}"/>
    <cellStyle name="Comma 2 2 3 9 3 2 4 2" xfId="23899" xr:uid="{EE72B2B7-A636-4E28-9C4B-B66BEEFB0E32}"/>
    <cellStyle name="Comma 2 2 3 9 3 2 5" xfId="23896" xr:uid="{4E996805-5E13-4686-A284-882ECB35269D}"/>
    <cellStyle name="Comma 2 2 3 9 3 3" xfId="2929" xr:uid="{00000000-0005-0000-0000-00006F0B0000}"/>
    <cellStyle name="Comma 2 2 3 9 3 3 2" xfId="23900" xr:uid="{465611FD-83F7-400F-82C5-AB69D0150E3D}"/>
    <cellStyle name="Comma 2 2 3 9 3 4" xfId="2930" xr:uid="{00000000-0005-0000-0000-0000700B0000}"/>
    <cellStyle name="Comma 2 2 3 9 3 4 2" xfId="23901" xr:uid="{DE8F4D52-10EB-4AC1-B049-E4A168296541}"/>
    <cellStyle name="Comma 2 2 3 9 3 5" xfId="2931" xr:uid="{00000000-0005-0000-0000-0000710B0000}"/>
    <cellStyle name="Comma 2 2 3 9 3 5 2" xfId="23902" xr:uid="{59B2C2C1-71FC-4B52-8330-CF7AD6118B21}"/>
    <cellStyle name="Comma 2 2 3 9 3 6" xfId="23895" xr:uid="{0515B1A5-4806-4573-AD4D-CAE0A57B6D9A}"/>
    <cellStyle name="Comma 2 2 3 9 4" xfId="2932" xr:uid="{00000000-0005-0000-0000-0000720B0000}"/>
    <cellStyle name="Comma 2 2 3 9 4 2" xfId="2933" xr:uid="{00000000-0005-0000-0000-0000730B0000}"/>
    <cellStyle name="Comma 2 2 3 9 4 2 2" xfId="23904" xr:uid="{BF0D97F8-D541-4F49-BF17-E257636318B4}"/>
    <cellStyle name="Comma 2 2 3 9 4 3" xfId="2934" xr:uid="{00000000-0005-0000-0000-0000740B0000}"/>
    <cellStyle name="Comma 2 2 3 9 4 3 2" xfId="23905" xr:uid="{9FC9D86A-B873-4ECE-A84B-7EA52A8428BA}"/>
    <cellStyle name="Comma 2 2 3 9 4 4" xfId="2935" xr:uid="{00000000-0005-0000-0000-0000750B0000}"/>
    <cellStyle name="Comma 2 2 3 9 4 4 2" xfId="23906" xr:uid="{1B2F655D-72A7-408E-91B0-10E4914933DB}"/>
    <cellStyle name="Comma 2 2 3 9 4 5" xfId="23903" xr:uid="{DC8A7A32-AB16-4340-99CC-CCEDB35B208D}"/>
    <cellStyle name="Comma 2 2 3 9 5" xfId="2936" xr:uid="{00000000-0005-0000-0000-0000760B0000}"/>
    <cellStyle name="Comma 2 2 3 9 5 2" xfId="23907" xr:uid="{2A92DB9A-2A81-4E47-A9BD-7DAC89B3BD62}"/>
    <cellStyle name="Comma 2 2 3 9 6" xfId="2937" xr:uid="{00000000-0005-0000-0000-0000770B0000}"/>
    <cellStyle name="Comma 2 2 3 9 6 2" xfId="23908" xr:uid="{4DD82327-E1BE-4579-AB9C-7EF778F49FBB}"/>
    <cellStyle name="Comma 2 2 3 9 7" xfId="2938" xr:uid="{00000000-0005-0000-0000-0000780B0000}"/>
    <cellStyle name="Comma 2 2 3 9 7 2" xfId="23909" xr:uid="{945E8CBE-ABE2-4EE0-8C1A-1A3DF335A524}"/>
    <cellStyle name="Comma 2 2 3 9 8" xfId="23893" xr:uid="{34C765F3-6C85-4075-91F3-38B288E1F41B}"/>
    <cellStyle name="Comma 2 2 4" xfId="2939" xr:uid="{00000000-0005-0000-0000-0000790B0000}"/>
    <cellStyle name="Comma 2 2 4 10" xfId="2940" xr:uid="{00000000-0005-0000-0000-00007A0B0000}"/>
    <cellStyle name="Comma 2 2 4 10 2" xfId="23911" xr:uid="{396BB559-6581-4E0A-BF2A-615A5D908670}"/>
    <cellStyle name="Comma 2 2 4 11" xfId="23910" xr:uid="{D535AE62-ACCA-48AD-946A-8568138DD663}"/>
    <cellStyle name="Comma 2 2 4 2" xfId="2941" xr:uid="{00000000-0005-0000-0000-00007B0B0000}"/>
    <cellStyle name="Comma 2 2 4 2 10" xfId="23912" xr:uid="{B34F099E-DE7B-4EF1-95F4-8197F827975D}"/>
    <cellStyle name="Comma 2 2 4 2 2" xfId="2942" xr:uid="{00000000-0005-0000-0000-00007C0B0000}"/>
    <cellStyle name="Comma 2 2 4 2 2 2" xfId="2943" xr:uid="{00000000-0005-0000-0000-00007D0B0000}"/>
    <cellStyle name="Comma 2 2 4 2 2 2 2" xfId="2944" xr:uid="{00000000-0005-0000-0000-00007E0B0000}"/>
    <cellStyle name="Comma 2 2 4 2 2 2 2 2" xfId="2945" xr:uid="{00000000-0005-0000-0000-00007F0B0000}"/>
    <cellStyle name="Comma 2 2 4 2 2 2 2 2 2" xfId="23916" xr:uid="{F02D3587-0416-4B11-AE26-D9553E799926}"/>
    <cellStyle name="Comma 2 2 4 2 2 2 2 3" xfId="2946" xr:uid="{00000000-0005-0000-0000-0000800B0000}"/>
    <cellStyle name="Comma 2 2 4 2 2 2 2 3 2" xfId="23917" xr:uid="{A11681F9-1F64-4D27-9434-9E629D9BF647}"/>
    <cellStyle name="Comma 2 2 4 2 2 2 2 4" xfId="2947" xr:uid="{00000000-0005-0000-0000-0000810B0000}"/>
    <cellStyle name="Comma 2 2 4 2 2 2 2 4 2" xfId="23918" xr:uid="{EF71863C-400F-46AB-87C6-D577138822CE}"/>
    <cellStyle name="Comma 2 2 4 2 2 2 2 5" xfId="23915" xr:uid="{C97B5B2D-E351-47EA-B5CD-0AB371294151}"/>
    <cellStyle name="Comma 2 2 4 2 2 2 3" xfId="2948" xr:uid="{00000000-0005-0000-0000-0000820B0000}"/>
    <cellStyle name="Comma 2 2 4 2 2 2 3 2" xfId="23919" xr:uid="{C0B1F870-1795-423C-B635-1EE940F92C4D}"/>
    <cellStyle name="Comma 2 2 4 2 2 2 4" xfId="2949" xr:uid="{00000000-0005-0000-0000-0000830B0000}"/>
    <cellStyle name="Comma 2 2 4 2 2 2 4 2" xfId="23920" xr:uid="{66A606B2-4370-4AD6-A2E9-FE58DCF713DD}"/>
    <cellStyle name="Comma 2 2 4 2 2 2 5" xfId="2950" xr:uid="{00000000-0005-0000-0000-0000840B0000}"/>
    <cellStyle name="Comma 2 2 4 2 2 2 5 2" xfId="23921" xr:uid="{5796984D-EF99-4319-8E94-5A7A95AE86F4}"/>
    <cellStyle name="Comma 2 2 4 2 2 2 6" xfId="23914" xr:uid="{8AA3C27C-49D8-4F63-AB01-2E6884D42C34}"/>
    <cellStyle name="Comma 2 2 4 2 2 3" xfId="2951" xr:uid="{00000000-0005-0000-0000-0000850B0000}"/>
    <cellStyle name="Comma 2 2 4 2 2 3 2" xfId="2952" xr:uid="{00000000-0005-0000-0000-0000860B0000}"/>
    <cellStyle name="Comma 2 2 4 2 2 3 2 2" xfId="23923" xr:uid="{BFDAAFF5-A19B-4B7C-A380-77AD8887D935}"/>
    <cellStyle name="Comma 2 2 4 2 2 3 3" xfId="2953" xr:uid="{00000000-0005-0000-0000-0000870B0000}"/>
    <cellStyle name="Comma 2 2 4 2 2 3 3 2" xfId="23924" xr:uid="{4C57EC38-1FFB-4C0D-A6CA-D79FEDF74A38}"/>
    <cellStyle name="Comma 2 2 4 2 2 3 4" xfId="2954" xr:uid="{00000000-0005-0000-0000-0000880B0000}"/>
    <cellStyle name="Comma 2 2 4 2 2 3 4 2" xfId="23925" xr:uid="{0905B942-1B79-47F7-BFF2-8E97413D5399}"/>
    <cellStyle name="Comma 2 2 4 2 2 3 5" xfId="23922" xr:uid="{3514C495-EEB4-4C0C-AD27-4F31B871589B}"/>
    <cellStyle name="Comma 2 2 4 2 2 4" xfId="2955" xr:uid="{00000000-0005-0000-0000-0000890B0000}"/>
    <cellStyle name="Comma 2 2 4 2 2 4 2" xfId="2956" xr:uid="{00000000-0005-0000-0000-00008A0B0000}"/>
    <cellStyle name="Comma 2 2 4 2 2 4 2 2" xfId="23927" xr:uid="{DE63A21F-9381-4426-B4EF-833045C87732}"/>
    <cellStyle name="Comma 2 2 4 2 2 4 3" xfId="2957" xr:uid="{00000000-0005-0000-0000-00008B0B0000}"/>
    <cellStyle name="Comma 2 2 4 2 2 4 3 2" xfId="23928" xr:uid="{2C0F886D-B4A9-46FE-AA54-B06C11C8A930}"/>
    <cellStyle name="Comma 2 2 4 2 2 4 4" xfId="2958" xr:uid="{00000000-0005-0000-0000-00008C0B0000}"/>
    <cellStyle name="Comma 2 2 4 2 2 4 4 2" xfId="23929" xr:uid="{3414282C-D285-4674-B400-6B70444DABEB}"/>
    <cellStyle name="Comma 2 2 4 2 2 4 5" xfId="23926" xr:uid="{60EC32BE-DD51-4630-AFB1-26AD4C04B9D1}"/>
    <cellStyle name="Comma 2 2 4 2 2 5" xfId="2959" xr:uid="{00000000-0005-0000-0000-00008D0B0000}"/>
    <cellStyle name="Comma 2 2 4 2 2 5 2" xfId="23930" xr:uid="{EE38A0AB-2DA9-4123-BB92-403EB86A4FFB}"/>
    <cellStyle name="Comma 2 2 4 2 2 6" xfId="2960" xr:uid="{00000000-0005-0000-0000-00008E0B0000}"/>
    <cellStyle name="Comma 2 2 4 2 2 6 2" xfId="23931" xr:uid="{3C23F171-4DDB-483B-8157-5E90C9A29AC6}"/>
    <cellStyle name="Comma 2 2 4 2 2 7" xfId="2961" xr:uid="{00000000-0005-0000-0000-00008F0B0000}"/>
    <cellStyle name="Comma 2 2 4 2 2 7 2" xfId="23932" xr:uid="{0CA1BA8D-3A4C-4E1B-B1B7-0F619CA8B844}"/>
    <cellStyle name="Comma 2 2 4 2 2 8" xfId="23913" xr:uid="{FADFE4FB-BD5C-4E95-87EB-5E226F1B14A9}"/>
    <cellStyle name="Comma 2 2 4 2 3" xfId="2962" xr:uid="{00000000-0005-0000-0000-0000900B0000}"/>
    <cellStyle name="Comma 2 2 4 2 3 2" xfId="2963" xr:uid="{00000000-0005-0000-0000-0000910B0000}"/>
    <cellStyle name="Comma 2 2 4 2 3 2 2" xfId="2964" xr:uid="{00000000-0005-0000-0000-0000920B0000}"/>
    <cellStyle name="Comma 2 2 4 2 3 2 2 2" xfId="2965" xr:uid="{00000000-0005-0000-0000-0000930B0000}"/>
    <cellStyle name="Comma 2 2 4 2 3 2 2 2 2" xfId="23936" xr:uid="{04EE98FC-1180-47EE-99DB-5198373C1659}"/>
    <cellStyle name="Comma 2 2 4 2 3 2 2 3" xfId="2966" xr:uid="{00000000-0005-0000-0000-0000940B0000}"/>
    <cellStyle name="Comma 2 2 4 2 3 2 2 3 2" xfId="23937" xr:uid="{676F203A-8C54-4231-B6B4-D23CFACD4E6C}"/>
    <cellStyle name="Comma 2 2 4 2 3 2 2 4" xfId="2967" xr:uid="{00000000-0005-0000-0000-0000950B0000}"/>
    <cellStyle name="Comma 2 2 4 2 3 2 2 4 2" xfId="23938" xr:uid="{4717CB24-61A9-4C92-81B7-AB4964A137CE}"/>
    <cellStyle name="Comma 2 2 4 2 3 2 2 5" xfId="23935" xr:uid="{E3C9AE5D-A8EC-44E4-BFE6-FA9A94EFA61B}"/>
    <cellStyle name="Comma 2 2 4 2 3 2 3" xfId="2968" xr:uid="{00000000-0005-0000-0000-0000960B0000}"/>
    <cellStyle name="Comma 2 2 4 2 3 2 3 2" xfId="23939" xr:uid="{501D529E-0803-4EB7-8E52-2A3EEA4B4E8A}"/>
    <cellStyle name="Comma 2 2 4 2 3 2 4" xfId="2969" xr:uid="{00000000-0005-0000-0000-0000970B0000}"/>
    <cellStyle name="Comma 2 2 4 2 3 2 4 2" xfId="23940" xr:uid="{99DD29CA-315C-4D3A-AC56-DA5CC6334ED1}"/>
    <cellStyle name="Comma 2 2 4 2 3 2 5" xfId="2970" xr:uid="{00000000-0005-0000-0000-0000980B0000}"/>
    <cellStyle name="Comma 2 2 4 2 3 2 5 2" xfId="23941" xr:uid="{5E84D467-44F5-4E4A-85C0-F9C7E7E6D45A}"/>
    <cellStyle name="Comma 2 2 4 2 3 2 6" xfId="23934" xr:uid="{B2F4FD5B-42DF-4692-A755-37A9CDBE1081}"/>
    <cellStyle name="Comma 2 2 4 2 3 3" xfId="2971" xr:uid="{00000000-0005-0000-0000-0000990B0000}"/>
    <cellStyle name="Comma 2 2 4 2 3 3 2" xfId="2972" xr:uid="{00000000-0005-0000-0000-00009A0B0000}"/>
    <cellStyle name="Comma 2 2 4 2 3 3 2 2" xfId="23943" xr:uid="{A8B45053-1085-4107-8D0F-7CB40B0ED58F}"/>
    <cellStyle name="Comma 2 2 4 2 3 3 3" xfId="2973" xr:uid="{00000000-0005-0000-0000-00009B0B0000}"/>
    <cellStyle name="Comma 2 2 4 2 3 3 3 2" xfId="23944" xr:uid="{96279FC7-00CC-404E-ABB4-AA8F63A04194}"/>
    <cellStyle name="Comma 2 2 4 2 3 3 4" xfId="2974" xr:uid="{00000000-0005-0000-0000-00009C0B0000}"/>
    <cellStyle name="Comma 2 2 4 2 3 3 4 2" xfId="23945" xr:uid="{539E252D-8CD9-4250-9F66-EA01C7E1374A}"/>
    <cellStyle name="Comma 2 2 4 2 3 3 5" xfId="23942" xr:uid="{98AF8847-2593-47EF-B8BD-C69DCD771643}"/>
    <cellStyle name="Comma 2 2 4 2 3 4" xfId="2975" xr:uid="{00000000-0005-0000-0000-00009D0B0000}"/>
    <cellStyle name="Comma 2 2 4 2 3 4 2" xfId="2976" xr:uid="{00000000-0005-0000-0000-00009E0B0000}"/>
    <cellStyle name="Comma 2 2 4 2 3 4 2 2" xfId="23947" xr:uid="{DF059B78-AA9E-461B-83BE-322EBEB6AB2F}"/>
    <cellStyle name="Comma 2 2 4 2 3 4 3" xfId="2977" xr:uid="{00000000-0005-0000-0000-00009F0B0000}"/>
    <cellStyle name="Comma 2 2 4 2 3 4 3 2" xfId="23948" xr:uid="{F98388FB-11F7-4F9F-A32B-EE88F57B148E}"/>
    <cellStyle name="Comma 2 2 4 2 3 4 4" xfId="2978" xr:uid="{00000000-0005-0000-0000-0000A00B0000}"/>
    <cellStyle name="Comma 2 2 4 2 3 4 4 2" xfId="23949" xr:uid="{B17DEDC3-CF9D-4F78-90A6-75B1AC15EE61}"/>
    <cellStyle name="Comma 2 2 4 2 3 4 5" xfId="23946" xr:uid="{8A796430-451E-41E2-BF6A-D40FFBB92A48}"/>
    <cellStyle name="Comma 2 2 4 2 3 5" xfId="2979" xr:uid="{00000000-0005-0000-0000-0000A10B0000}"/>
    <cellStyle name="Comma 2 2 4 2 3 5 2" xfId="23950" xr:uid="{83F1CDEA-F503-410F-8972-EF5A015EA523}"/>
    <cellStyle name="Comma 2 2 4 2 3 6" xfId="2980" xr:uid="{00000000-0005-0000-0000-0000A20B0000}"/>
    <cellStyle name="Comma 2 2 4 2 3 6 2" xfId="23951" xr:uid="{17792E21-1F6E-49BF-AFBD-951E38BCEEE6}"/>
    <cellStyle name="Comma 2 2 4 2 3 7" xfId="2981" xr:uid="{00000000-0005-0000-0000-0000A30B0000}"/>
    <cellStyle name="Comma 2 2 4 2 3 7 2" xfId="23952" xr:uid="{4E5D1292-B40E-47F3-A2A3-98C82D288937}"/>
    <cellStyle name="Comma 2 2 4 2 3 8" xfId="23933" xr:uid="{F6983AED-797A-43EB-A37B-EC629C1351E7}"/>
    <cellStyle name="Comma 2 2 4 2 4" xfId="2982" xr:uid="{00000000-0005-0000-0000-0000A40B0000}"/>
    <cellStyle name="Comma 2 2 4 2 4 2" xfId="2983" xr:uid="{00000000-0005-0000-0000-0000A50B0000}"/>
    <cellStyle name="Comma 2 2 4 2 4 2 2" xfId="2984" xr:uid="{00000000-0005-0000-0000-0000A60B0000}"/>
    <cellStyle name="Comma 2 2 4 2 4 2 2 2" xfId="23955" xr:uid="{E552058F-195A-4525-9CAF-B6289B3212E1}"/>
    <cellStyle name="Comma 2 2 4 2 4 2 3" xfId="2985" xr:uid="{00000000-0005-0000-0000-0000A70B0000}"/>
    <cellStyle name="Comma 2 2 4 2 4 2 3 2" xfId="23956" xr:uid="{8DD5DFD7-ACF6-4114-A25D-D398564BF9E3}"/>
    <cellStyle name="Comma 2 2 4 2 4 2 4" xfId="2986" xr:uid="{00000000-0005-0000-0000-0000A80B0000}"/>
    <cellStyle name="Comma 2 2 4 2 4 2 4 2" xfId="23957" xr:uid="{B08ABEE3-DB5C-4578-BC63-40D274F92342}"/>
    <cellStyle name="Comma 2 2 4 2 4 2 5" xfId="23954" xr:uid="{E201F8C1-9607-471C-B214-E021EB013F13}"/>
    <cellStyle name="Comma 2 2 4 2 4 3" xfId="23953" xr:uid="{E327C08F-6BC2-4743-9C83-891820E577C5}"/>
    <cellStyle name="Comma 2 2 4 2 5" xfId="2987" xr:uid="{00000000-0005-0000-0000-0000A90B0000}"/>
    <cellStyle name="Comma 2 2 4 2 5 2" xfId="2988" xr:uid="{00000000-0005-0000-0000-0000AA0B0000}"/>
    <cellStyle name="Comma 2 2 4 2 5 2 2" xfId="2989" xr:uid="{00000000-0005-0000-0000-0000AB0B0000}"/>
    <cellStyle name="Comma 2 2 4 2 5 2 2 2" xfId="23960" xr:uid="{817BA504-2BBB-4954-9A16-F286369F4174}"/>
    <cellStyle name="Comma 2 2 4 2 5 2 3" xfId="2990" xr:uid="{00000000-0005-0000-0000-0000AC0B0000}"/>
    <cellStyle name="Comma 2 2 4 2 5 2 3 2" xfId="23961" xr:uid="{005575D0-3135-4038-8C20-BBAAE6ED8682}"/>
    <cellStyle name="Comma 2 2 4 2 5 2 4" xfId="2991" xr:uid="{00000000-0005-0000-0000-0000AD0B0000}"/>
    <cellStyle name="Comma 2 2 4 2 5 2 4 2" xfId="23962" xr:uid="{3F51BECD-4F1C-4002-9DE3-B0947F4FDD3E}"/>
    <cellStyle name="Comma 2 2 4 2 5 2 5" xfId="23959" xr:uid="{9D806691-E983-4E60-A034-1F772AA7E7A9}"/>
    <cellStyle name="Comma 2 2 4 2 5 3" xfId="2992" xr:uid="{00000000-0005-0000-0000-0000AE0B0000}"/>
    <cellStyle name="Comma 2 2 4 2 5 3 2" xfId="23963" xr:uid="{17779771-A5C0-4D57-A8F5-16A4123E6767}"/>
    <cellStyle name="Comma 2 2 4 2 5 4" xfId="2993" xr:uid="{00000000-0005-0000-0000-0000AF0B0000}"/>
    <cellStyle name="Comma 2 2 4 2 5 4 2" xfId="23964" xr:uid="{189DC01C-F256-4C57-89E7-8A7AE2B3237A}"/>
    <cellStyle name="Comma 2 2 4 2 5 5" xfId="2994" xr:uid="{00000000-0005-0000-0000-0000B00B0000}"/>
    <cellStyle name="Comma 2 2 4 2 5 5 2" xfId="23965" xr:uid="{83460D47-B498-4C37-867A-5041269158EB}"/>
    <cellStyle name="Comma 2 2 4 2 5 6" xfId="23958" xr:uid="{31CD671B-1EEB-42AA-87B3-C49215D63FDD}"/>
    <cellStyle name="Comma 2 2 4 2 6" xfId="2995" xr:uid="{00000000-0005-0000-0000-0000B10B0000}"/>
    <cellStyle name="Comma 2 2 4 2 6 2" xfId="2996" xr:uid="{00000000-0005-0000-0000-0000B20B0000}"/>
    <cellStyle name="Comma 2 2 4 2 6 2 2" xfId="23967" xr:uid="{A95D3582-4793-4798-A05C-8EF3ED0ACE8B}"/>
    <cellStyle name="Comma 2 2 4 2 6 3" xfId="2997" xr:uid="{00000000-0005-0000-0000-0000B30B0000}"/>
    <cellStyle name="Comma 2 2 4 2 6 3 2" xfId="23968" xr:uid="{ACBAFF8F-1DBA-4C0E-B184-1A5401DED573}"/>
    <cellStyle name="Comma 2 2 4 2 6 4" xfId="2998" xr:uid="{00000000-0005-0000-0000-0000B40B0000}"/>
    <cellStyle name="Comma 2 2 4 2 6 4 2" xfId="23969" xr:uid="{CADE2BCD-2B7C-41A8-89F2-76F21910915D}"/>
    <cellStyle name="Comma 2 2 4 2 6 5" xfId="23966" xr:uid="{9DF4091A-8D63-4951-83AA-A0CE1339C7AE}"/>
    <cellStyle name="Comma 2 2 4 2 7" xfId="2999" xr:uid="{00000000-0005-0000-0000-0000B50B0000}"/>
    <cellStyle name="Comma 2 2 4 2 7 2" xfId="23970" xr:uid="{F88D9397-EA6E-493A-A9AE-FEBF24F609C8}"/>
    <cellStyle name="Comma 2 2 4 2 8" xfId="3000" xr:uid="{00000000-0005-0000-0000-0000B60B0000}"/>
    <cellStyle name="Comma 2 2 4 2 8 2" xfId="23971" xr:uid="{4BE8A112-781D-40BA-AA64-CB70F757307D}"/>
    <cellStyle name="Comma 2 2 4 2 9" xfId="3001" xr:uid="{00000000-0005-0000-0000-0000B70B0000}"/>
    <cellStyle name="Comma 2 2 4 2 9 2" xfId="23972" xr:uid="{B6522E36-CDC8-4ED7-93C8-22A961FD4520}"/>
    <cellStyle name="Comma 2 2 4 3" xfId="3002" xr:uid="{00000000-0005-0000-0000-0000B80B0000}"/>
    <cellStyle name="Comma 2 2 4 3 2" xfId="3003" xr:uid="{00000000-0005-0000-0000-0000B90B0000}"/>
    <cellStyle name="Comma 2 2 4 3 2 2" xfId="3004" xr:uid="{00000000-0005-0000-0000-0000BA0B0000}"/>
    <cellStyle name="Comma 2 2 4 3 2 2 2" xfId="3005" xr:uid="{00000000-0005-0000-0000-0000BB0B0000}"/>
    <cellStyle name="Comma 2 2 4 3 2 2 2 2" xfId="23976" xr:uid="{CC82B553-9376-444C-AB71-80328054BF83}"/>
    <cellStyle name="Comma 2 2 4 3 2 2 3" xfId="3006" xr:uid="{00000000-0005-0000-0000-0000BC0B0000}"/>
    <cellStyle name="Comma 2 2 4 3 2 2 3 2" xfId="23977" xr:uid="{CEE953EB-1B1A-432A-86CE-2182C590D13D}"/>
    <cellStyle name="Comma 2 2 4 3 2 2 4" xfId="3007" xr:uid="{00000000-0005-0000-0000-0000BD0B0000}"/>
    <cellStyle name="Comma 2 2 4 3 2 2 4 2" xfId="23978" xr:uid="{E0282DC3-F326-4583-B3B6-7EB20287EC3C}"/>
    <cellStyle name="Comma 2 2 4 3 2 2 5" xfId="23975" xr:uid="{D729B90E-EDCC-4696-AF30-EB19AA1D283C}"/>
    <cellStyle name="Comma 2 2 4 3 2 3" xfId="3008" xr:uid="{00000000-0005-0000-0000-0000BE0B0000}"/>
    <cellStyle name="Comma 2 2 4 3 2 3 2" xfId="23979" xr:uid="{5B230B2A-3079-406E-A457-2F166DD32FF8}"/>
    <cellStyle name="Comma 2 2 4 3 2 4" xfId="3009" xr:uid="{00000000-0005-0000-0000-0000BF0B0000}"/>
    <cellStyle name="Comma 2 2 4 3 2 4 2" xfId="23980" xr:uid="{2217F362-F9CE-4C69-A87A-72A19A426332}"/>
    <cellStyle name="Comma 2 2 4 3 2 5" xfId="3010" xr:uid="{00000000-0005-0000-0000-0000C00B0000}"/>
    <cellStyle name="Comma 2 2 4 3 2 5 2" xfId="23981" xr:uid="{9C98B4A8-1124-4E75-977B-C05749D831A5}"/>
    <cellStyle name="Comma 2 2 4 3 2 6" xfId="23974" xr:uid="{79763648-B9E1-45DA-ADC5-767914813050}"/>
    <cellStyle name="Comma 2 2 4 3 3" xfId="3011" xr:uid="{00000000-0005-0000-0000-0000C10B0000}"/>
    <cellStyle name="Comma 2 2 4 3 3 2" xfId="3012" xr:uid="{00000000-0005-0000-0000-0000C20B0000}"/>
    <cellStyle name="Comma 2 2 4 3 3 2 2" xfId="23983" xr:uid="{6E6211D8-D3B5-4B0B-8795-B3567B17F92B}"/>
    <cellStyle name="Comma 2 2 4 3 3 3" xfId="3013" xr:uid="{00000000-0005-0000-0000-0000C30B0000}"/>
    <cellStyle name="Comma 2 2 4 3 3 3 2" xfId="23984" xr:uid="{0A5FC883-DA7E-42CA-B852-B693AEC3C88B}"/>
    <cellStyle name="Comma 2 2 4 3 3 4" xfId="3014" xr:uid="{00000000-0005-0000-0000-0000C40B0000}"/>
    <cellStyle name="Comma 2 2 4 3 3 4 2" xfId="23985" xr:uid="{619FAEC7-1969-412B-8DCB-228F3806918E}"/>
    <cellStyle name="Comma 2 2 4 3 3 5" xfId="23982" xr:uid="{03461A7E-1521-4990-84E1-8198DBA96E88}"/>
    <cellStyle name="Comma 2 2 4 3 4" xfId="3015" xr:uid="{00000000-0005-0000-0000-0000C50B0000}"/>
    <cellStyle name="Comma 2 2 4 3 4 2" xfId="23986" xr:uid="{7EE27DF4-DA25-4158-91F8-0036F50E7BD7}"/>
    <cellStyle name="Comma 2 2 4 3 5" xfId="3016" xr:uid="{00000000-0005-0000-0000-0000C60B0000}"/>
    <cellStyle name="Comma 2 2 4 3 5 2" xfId="23987" xr:uid="{263BDB28-A310-4B85-A2F6-A6E767A1F5D8}"/>
    <cellStyle name="Comma 2 2 4 3 6" xfId="3017" xr:uid="{00000000-0005-0000-0000-0000C70B0000}"/>
    <cellStyle name="Comma 2 2 4 3 6 2" xfId="23988" xr:uid="{33001B1E-11BC-43B6-867D-6051E35F2739}"/>
    <cellStyle name="Comma 2 2 4 3 7" xfId="23973" xr:uid="{4D17682C-5DCA-4E52-A2A0-D88793359ABB}"/>
    <cellStyle name="Comma 2 2 4 4" xfId="3018" xr:uid="{00000000-0005-0000-0000-0000C80B0000}"/>
    <cellStyle name="Comma 2 2 4 4 2" xfId="3019" xr:uid="{00000000-0005-0000-0000-0000C90B0000}"/>
    <cellStyle name="Comma 2 2 4 4 2 2" xfId="3020" xr:uid="{00000000-0005-0000-0000-0000CA0B0000}"/>
    <cellStyle name="Comma 2 2 4 4 2 2 2" xfId="3021" xr:uid="{00000000-0005-0000-0000-0000CB0B0000}"/>
    <cellStyle name="Comma 2 2 4 4 2 2 2 2" xfId="23992" xr:uid="{4E07766B-78D3-44BD-A49C-3872E54D6C13}"/>
    <cellStyle name="Comma 2 2 4 4 2 2 3" xfId="3022" xr:uid="{00000000-0005-0000-0000-0000CC0B0000}"/>
    <cellStyle name="Comma 2 2 4 4 2 2 3 2" xfId="23993" xr:uid="{1E63F60A-F4A4-4652-B032-79BB29AE9C1F}"/>
    <cellStyle name="Comma 2 2 4 4 2 2 4" xfId="3023" xr:uid="{00000000-0005-0000-0000-0000CD0B0000}"/>
    <cellStyle name="Comma 2 2 4 4 2 2 4 2" xfId="23994" xr:uid="{F4435CFB-B1C0-4E30-A9F7-5E5FDDB44652}"/>
    <cellStyle name="Comma 2 2 4 4 2 2 5" xfId="23991" xr:uid="{6F8419E6-C95F-4D6C-8C04-2D6F0E2B0919}"/>
    <cellStyle name="Comma 2 2 4 4 2 3" xfId="3024" xr:uid="{00000000-0005-0000-0000-0000CE0B0000}"/>
    <cellStyle name="Comma 2 2 4 4 2 3 2" xfId="23995" xr:uid="{580138E6-29CC-4CA7-9338-FB5829BCD79D}"/>
    <cellStyle name="Comma 2 2 4 4 2 4" xfId="3025" xr:uid="{00000000-0005-0000-0000-0000CF0B0000}"/>
    <cellStyle name="Comma 2 2 4 4 2 4 2" xfId="23996" xr:uid="{3A4F9F92-2CFD-4E4B-B544-FE7727152462}"/>
    <cellStyle name="Comma 2 2 4 4 2 5" xfId="3026" xr:uid="{00000000-0005-0000-0000-0000D00B0000}"/>
    <cellStyle name="Comma 2 2 4 4 2 5 2" xfId="23997" xr:uid="{7B16F955-1A40-4B88-B589-1D3202B83EF9}"/>
    <cellStyle name="Comma 2 2 4 4 2 6" xfId="23990" xr:uid="{55D4D2F2-E2BA-493F-B55C-6CCD2D9C0999}"/>
    <cellStyle name="Comma 2 2 4 4 3" xfId="3027" xr:uid="{00000000-0005-0000-0000-0000D10B0000}"/>
    <cellStyle name="Comma 2 2 4 4 3 2" xfId="3028" xr:uid="{00000000-0005-0000-0000-0000D20B0000}"/>
    <cellStyle name="Comma 2 2 4 4 3 2 2" xfId="23999" xr:uid="{2E46BDB9-37D5-41FE-94A6-73584D562308}"/>
    <cellStyle name="Comma 2 2 4 4 3 3" xfId="3029" xr:uid="{00000000-0005-0000-0000-0000D30B0000}"/>
    <cellStyle name="Comma 2 2 4 4 3 3 2" xfId="24000" xr:uid="{B2E5A6C6-1A99-4F02-9E51-BA7A8B5778CD}"/>
    <cellStyle name="Comma 2 2 4 4 3 4" xfId="3030" xr:uid="{00000000-0005-0000-0000-0000D40B0000}"/>
    <cellStyle name="Comma 2 2 4 4 3 4 2" xfId="24001" xr:uid="{2EC4FDF6-8C42-4D40-9E52-720D297F9128}"/>
    <cellStyle name="Comma 2 2 4 4 3 5" xfId="23998" xr:uid="{62789AD8-E384-407F-B3A5-63DE4AE644BA}"/>
    <cellStyle name="Comma 2 2 4 4 4" xfId="3031" xr:uid="{00000000-0005-0000-0000-0000D50B0000}"/>
    <cellStyle name="Comma 2 2 4 4 4 2" xfId="24002" xr:uid="{A2897613-B943-4F2E-80F5-7F051F90B20D}"/>
    <cellStyle name="Comma 2 2 4 4 5" xfId="3032" xr:uid="{00000000-0005-0000-0000-0000D60B0000}"/>
    <cellStyle name="Comma 2 2 4 4 5 2" xfId="24003" xr:uid="{675F3335-DF07-41BA-9155-45AAE67995D5}"/>
    <cellStyle name="Comma 2 2 4 4 6" xfId="3033" xr:uid="{00000000-0005-0000-0000-0000D70B0000}"/>
    <cellStyle name="Comma 2 2 4 4 6 2" xfId="24004" xr:uid="{B3C29A64-9062-4C45-817A-7607E2FDF84D}"/>
    <cellStyle name="Comma 2 2 4 4 7" xfId="23989" xr:uid="{C1674547-9958-4875-9006-D6F411E7CB91}"/>
    <cellStyle name="Comma 2 2 4 5" xfId="3034" xr:uid="{00000000-0005-0000-0000-0000D80B0000}"/>
    <cellStyle name="Comma 2 2 4 5 2" xfId="24005" xr:uid="{94C8DEA9-BFE1-4677-AFBB-99E2C598392C}"/>
    <cellStyle name="Comma 2 2 4 6" xfId="3035" xr:uid="{00000000-0005-0000-0000-0000D90B0000}"/>
    <cellStyle name="Comma 2 2 4 6 2" xfId="3036" xr:uid="{00000000-0005-0000-0000-0000DA0B0000}"/>
    <cellStyle name="Comma 2 2 4 6 2 2" xfId="3037" xr:uid="{00000000-0005-0000-0000-0000DB0B0000}"/>
    <cellStyle name="Comma 2 2 4 6 2 2 2" xfId="24008" xr:uid="{D06A70F3-651B-4066-92E1-E60C2C7FB386}"/>
    <cellStyle name="Comma 2 2 4 6 2 3" xfId="3038" xr:uid="{00000000-0005-0000-0000-0000DC0B0000}"/>
    <cellStyle name="Comma 2 2 4 6 2 3 2" xfId="24009" xr:uid="{0B46E6A6-4CB6-491E-B4C9-F76C3AA5B592}"/>
    <cellStyle name="Comma 2 2 4 6 2 4" xfId="3039" xr:uid="{00000000-0005-0000-0000-0000DD0B0000}"/>
    <cellStyle name="Comma 2 2 4 6 2 4 2" xfId="24010" xr:uid="{AC20EFB9-A9C0-4FE0-8A05-26881C78FADD}"/>
    <cellStyle name="Comma 2 2 4 6 2 5" xfId="24007" xr:uid="{11874D5D-581B-4657-A12E-15FF483375D4}"/>
    <cellStyle name="Comma 2 2 4 6 3" xfId="3040" xr:uid="{00000000-0005-0000-0000-0000DE0B0000}"/>
    <cellStyle name="Comma 2 2 4 6 3 2" xfId="24011" xr:uid="{CF8CF005-91F5-4676-A829-D7697CB374CC}"/>
    <cellStyle name="Comma 2 2 4 6 4" xfId="3041" xr:uid="{00000000-0005-0000-0000-0000DF0B0000}"/>
    <cellStyle name="Comma 2 2 4 6 4 2" xfId="24012" xr:uid="{1FFFE278-5A81-4AC6-9B14-BCE9D71A854E}"/>
    <cellStyle name="Comma 2 2 4 6 5" xfId="3042" xr:uid="{00000000-0005-0000-0000-0000E00B0000}"/>
    <cellStyle name="Comma 2 2 4 6 5 2" xfId="24013" xr:uid="{D6A3F66F-7ADA-4C93-AE95-A9C8A8E66A98}"/>
    <cellStyle name="Comma 2 2 4 6 6" xfId="24006" xr:uid="{514CE55D-0B6B-419A-A421-23F561086742}"/>
    <cellStyle name="Comma 2 2 4 7" xfId="3043" xr:uid="{00000000-0005-0000-0000-0000E10B0000}"/>
    <cellStyle name="Comma 2 2 4 7 2" xfId="3044" xr:uid="{00000000-0005-0000-0000-0000E20B0000}"/>
    <cellStyle name="Comma 2 2 4 7 2 2" xfId="24015" xr:uid="{80715ABF-FE52-466A-9F92-227F7D24FE4C}"/>
    <cellStyle name="Comma 2 2 4 7 3" xfId="3045" xr:uid="{00000000-0005-0000-0000-0000E30B0000}"/>
    <cellStyle name="Comma 2 2 4 7 3 2" xfId="24016" xr:uid="{2222E821-989B-4A21-A1DF-FB133BEB2744}"/>
    <cellStyle name="Comma 2 2 4 7 4" xfId="3046" xr:uid="{00000000-0005-0000-0000-0000E40B0000}"/>
    <cellStyle name="Comma 2 2 4 7 4 2" xfId="24017" xr:uid="{ED184DBE-75C6-4F08-97C9-AD7D818F9116}"/>
    <cellStyle name="Comma 2 2 4 7 5" xfId="24014" xr:uid="{8759109F-5EDD-4E34-B95B-A79668AE2263}"/>
    <cellStyle name="Comma 2 2 4 8" xfId="3047" xr:uid="{00000000-0005-0000-0000-0000E50B0000}"/>
    <cellStyle name="Comma 2 2 4 8 2" xfId="24018" xr:uid="{69C36904-57BB-4D06-9197-18DC814AA557}"/>
    <cellStyle name="Comma 2 2 4 9" xfId="3048" xr:uid="{00000000-0005-0000-0000-0000E60B0000}"/>
    <cellStyle name="Comma 2 2 4 9 2" xfId="24019" xr:uid="{F7F9883E-753C-459F-A8F2-8F62923498BE}"/>
    <cellStyle name="Comma 2 2 5" xfId="3049" xr:uid="{00000000-0005-0000-0000-0000E70B0000}"/>
    <cellStyle name="Comma 2 2 5 10" xfId="3050" xr:uid="{00000000-0005-0000-0000-0000E80B0000}"/>
    <cellStyle name="Comma 2 2 5 10 2" xfId="24021" xr:uid="{4E175C51-99E6-45DF-946B-766F92218476}"/>
    <cellStyle name="Comma 2 2 5 11" xfId="3051" xr:uid="{00000000-0005-0000-0000-0000E90B0000}"/>
    <cellStyle name="Comma 2 2 5 11 2" xfId="24022" xr:uid="{62D8359C-D2D5-4C7F-BBA7-0A981A3CB645}"/>
    <cellStyle name="Comma 2 2 5 12" xfId="24020" xr:uid="{E5544E65-128B-4F92-BB7D-6C7798C368C9}"/>
    <cellStyle name="Comma 2 2 5 2" xfId="3052" xr:uid="{00000000-0005-0000-0000-0000EA0B0000}"/>
    <cellStyle name="Comma 2 2 5 2 2" xfId="3053" xr:uid="{00000000-0005-0000-0000-0000EB0B0000}"/>
    <cellStyle name="Comma 2 2 5 2 2 2" xfId="3054" xr:uid="{00000000-0005-0000-0000-0000EC0B0000}"/>
    <cellStyle name="Comma 2 2 5 2 2 2 2" xfId="3055" xr:uid="{00000000-0005-0000-0000-0000ED0B0000}"/>
    <cellStyle name="Comma 2 2 5 2 2 2 2 2" xfId="3056" xr:uid="{00000000-0005-0000-0000-0000EE0B0000}"/>
    <cellStyle name="Comma 2 2 5 2 2 2 2 2 2" xfId="24027" xr:uid="{D4A8F814-4A03-4307-94DD-D7480D82F69B}"/>
    <cellStyle name="Comma 2 2 5 2 2 2 2 3" xfId="3057" xr:uid="{00000000-0005-0000-0000-0000EF0B0000}"/>
    <cellStyle name="Comma 2 2 5 2 2 2 2 3 2" xfId="24028" xr:uid="{9636360A-1B47-40D1-9BF8-9D84B09D6C90}"/>
    <cellStyle name="Comma 2 2 5 2 2 2 2 4" xfId="3058" xr:uid="{00000000-0005-0000-0000-0000F00B0000}"/>
    <cellStyle name="Comma 2 2 5 2 2 2 2 4 2" xfId="24029" xr:uid="{882A1397-0FF7-4871-8E02-5430987E9B86}"/>
    <cellStyle name="Comma 2 2 5 2 2 2 2 5" xfId="24026" xr:uid="{C194B8BA-61A4-4048-AC03-6BAEB605CA45}"/>
    <cellStyle name="Comma 2 2 5 2 2 2 3" xfId="3059" xr:uid="{00000000-0005-0000-0000-0000F10B0000}"/>
    <cellStyle name="Comma 2 2 5 2 2 2 3 2" xfId="24030" xr:uid="{F83A690E-3B1B-40FF-B01F-3E7CA6AB1449}"/>
    <cellStyle name="Comma 2 2 5 2 2 2 4" xfId="3060" xr:uid="{00000000-0005-0000-0000-0000F20B0000}"/>
    <cellStyle name="Comma 2 2 5 2 2 2 4 2" xfId="24031" xr:uid="{2ABBE5A9-D453-48E0-9FAC-B22C9D0DB05C}"/>
    <cellStyle name="Comma 2 2 5 2 2 2 5" xfId="3061" xr:uid="{00000000-0005-0000-0000-0000F30B0000}"/>
    <cellStyle name="Comma 2 2 5 2 2 2 5 2" xfId="24032" xr:uid="{F8A0A743-ACF6-4589-B58B-73ACFE26215D}"/>
    <cellStyle name="Comma 2 2 5 2 2 2 6" xfId="24025" xr:uid="{7214F967-B91B-400B-A06F-8696ABB7A537}"/>
    <cellStyle name="Comma 2 2 5 2 2 3" xfId="3062" xr:uid="{00000000-0005-0000-0000-0000F40B0000}"/>
    <cellStyle name="Comma 2 2 5 2 2 3 2" xfId="3063" xr:uid="{00000000-0005-0000-0000-0000F50B0000}"/>
    <cellStyle name="Comma 2 2 5 2 2 3 2 2" xfId="24034" xr:uid="{08CC651B-1229-4886-BCA2-7EB2DA71F899}"/>
    <cellStyle name="Comma 2 2 5 2 2 3 3" xfId="3064" xr:uid="{00000000-0005-0000-0000-0000F60B0000}"/>
    <cellStyle name="Comma 2 2 5 2 2 3 3 2" xfId="24035" xr:uid="{C55B71EA-1C17-4D72-9430-FDE1D89B57CB}"/>
    <cellStyle name="Comma 2 2 5 2 2 3 4" xfId="3065" xr:uid="{00000000-0005-0000-0000-0000F70B0000}"/>
    <cellStyle name="Comma 2 2 5 2 2 3 4 2" xfId="24036" xr:uid="{27528786-9E2E-4891-93F9-F7DBBA7478B9}"/>
    <cellStyle name="Comma 2 2 5 2 2 3 5" xfId="24033" xr:uid="{61141C8A-B4CD-496D-906F-D019C89C026F}"/>
    <cellStyle name="Comma 2 2 5 2 2 4" xfId="3066" xr:uid="{00000000-0005-0000-0000-0000F80B0000}"/>
    <cellStyle name="Comma 2 2 5 2 2 4 2" xfId="24037" xr:uid="{FD457F44-749D-41C3-8216-F0D3B9119AE1}"/>
    <cellStyle name="Comma 2 2 5 2 2 5" xfId="3067" xr:uid="{00000000-0005-0000-0000-0000F90B0000}"/>
    <cellStyle name="Comma 2 2 5 2 2 5 2" xfId="24038" xr:uid="{709D845C-BE78-4DE7-9EC7-7F918E005CC4}"/>
    <cellStyle name="Comma 2 2 5 2 2 6" xfId="3068" xr:uid="{00000000-0005-0000-0000-0000FA0B0000}"/>
    <cellStyle name="Comma 2 2 5 2 2 6 2" xfId="24039" xr:uid="{1E9E5D17-157D-4537-8B14-EBDE6F54937D}"/>
    <cellStyle name="Comma 2 2 5 2 2 7" xfId="24024" xr:uid="{2FE33688-6E96-4DF8-BA19-94A0D229FFB3}"/>
    <cellStyle name="Comma 2 2 5 2 3" xfId="3069" xr:uid="{00000000-0005-0000-0000-0000FB0B0000}"/>
    <cellStyle name="Comma 2 2 5 2 3 2" xfId="3070" xr:uid="{00000000-0005-0000-0000-0000FC0B0000}"/>
    <cellStyle name="Comma 2 2 5 2 3 2 2" xfId="3071" xr:uid="{00000000-0005-0000-0000-0000FD0B0000}"/>
    <cellStyle name="Comma 2 2 5 2 3 2 2 2" xfId="3072" xr:uid="{00000000-0005-0000-0000-0000FE0B0000}"/>
    <cellStyle name="Comma 2 2 5 2 3 2 2 2 2" xfId="24043" xr:uid="{2774CC8B-A271-4ECD-8C6E-869750F1340E}"/>
    <cellStyle name="Comma 2 2 5 2 3 2 2 3" xfId="3073" xr:uid="{00000000-0005-0000-0000-0000FF0B0000}"/>
    <cellStyle name="Comma 2 2 5 2 3 2 2 3 2" xfId="24044" xr:uid="{5C0DB430-6D43-48F5-9A44-5CB9DD3E2079}"/>
    <cellStyle name="Comma 2 2 5 2 3 2 2 4" xfId="3074" xr:uid="{00000000-0005-0000-0000-0000000C0000}"/>
    <cellStyle name="Comma 2 2 5 2 3 2 2 4 2" xfId="24045" xr:uid="{2463CBE7-8662-4131-ABAE-30458BAC2E6B}"/>
    <cellStyle name="Comma 2 2 5 2 3 2 2 5" xfId="24042" xr:uid="{A243C093-E82E-46B8-80FA-A5857BF80468}"/>
    <cellStyle name="Comma 2 2 5 2 3 2 3" xfId="3075" xr:uid="{00000000-0005-0000-0000-0000010C0000}"/>
    <cellStyle name="Comma 2 2 5 2 3 2 3 2" xfId="24046" xr:uid="{C4A56678-2FE6-42A6-80C3-4B8B10ED9AF6}"/>
    <cellStyle name="Comma 2 2 5 2 3 2 4" xfId="3076" xr:uid="{00000000-0005-0000-0000-0000020C0000}"/>
    <cellStyle name="Comma 2 2 5 2 3 2 4 2" xfId="24047" xr:uid="{58E7E13F-AD55-4DAE-975D-95D56767C126}"/>
    <cellStyle name="Comma 2 2 5 2 3 2 5" xfId="3077" xr:uid="{00000000-0005-0000-0000-0000030C0000}"/>
    <cellStyle name="Comma 2 2 5 2 3 2 5 2" xfId="24048" xr:uid="{3BC147BB-401A-403A-964F-F2F6E3DD1132}"/>
    <cellStyle name="Comma 2 2 5 2 3 2 6" xfId="24041" xr:uid="{39292BD9-9CC0-492F-86D6-67DF1012BDB2}"/>
    <cellStyle name="Comma 2 2 5 2 3 3" xfId="3078" xr:uid="{00000000-0005-0000-0000-0000040C0000}"/>
    <cellStyle name="Comma 2 2 5 2 3 3 2" xfId="3079" xr:uid="{00000000-0005-0000-0000-0000050C0000}"/>
    <cellStyle name="Comma 2 2 5 2 3 3 2 2" xfId="24050" xr:uid="{FC6DC333-0AA9-4291-83A8-3A80264AB92F}"/>
    <cellStyle name="Comma 2 2 5 2 3 3 3" xfId="3080" xr:uid="{00000000-0005-0000-0000-0000060C0000}"/>
    <cellStyle name="Comma 2 2 5 2 3 3 3 2" xfId="24051" xr:uid="{147A97FC-9B9A-4129-A495-94F3AB7D6718}"/>
    <cellStyle name="Comma 2 2 5 2 3 3 4" xfId="3081" xr:uid="{00000000-0005-0000-0000-0000070C0000}"/>
    <cellStyle name="Comma 2 2 5 2 3 3 4 2" xfId="24052" xr:uid="{0DC36A9D-6979-437F-A777-D2818BD39786}"/>
    <cellStyle name="Comma 2 2 5 2 3 3 5" xfId="24049" xr:uid="{D4590BF8-EBBC-49BB-8802-722D3668259C}"/>
    <cellStyle name="Comma 2 2 5 2 3 4" xfId="3082" xr:uid="{00000000-0005-0000-0000-0000080C0000}"/>
    <cellStyle name="Comma 2 2 5 2 3 4 2" xfId="24053" xr:uid="{BDAB0AC4-4148-421D-8123-055C0784ACC8}"/>
    <cellStyle name="Comma 2 2 5 2 3 5" xfId="3083" xr:uid="{00000000-0005-0000-0000-0000090C0000}"/>
    <cellStyle name="Comma 2 2 5 2 3 5 2" xfId="24054" xr:uid="{78F61628-0063-4EF4-AE26-F7A3389F4F2B}"/>
    <cellStyle name="Comma 2 2 5 2 3 6" xfId="3084" xr:uid="{00000000-0005-0000-0000-00000A0C0000}"/>
    <cellStyle name="Comma 2 2 5 2 3 6 2" xfId="24055" xr:uid="{6196F02A-5C55-48C2-A99D-6FB438DF8331}"/>
    <cellStyle name="Comma 2 2 5 2 3 7" xfId="24040" xr:uid="{195E6F57-A95B-4E3D-A341-F884AFC7CAF9}"/>
    <cellStyle name="Comma 2 2 5 2 4" xfId="3085" xr:uid="{00000000-0005-0000-0000-00000B0C0000}"/>
    <cellStyle name="Comma 2 2 5 2 4 2" xfId="3086" xr:uid="{00000000-0005-0000-0000-00000C0C0000}"/>
    <cellStyle name="Comma 2 2 5 2 4 2 2" xfId="3087" xr:uid="{00000000-0005-0000-0000-00000D0C0000}"/>
    <cellStyle name="Comma 2 2 5 2 4 2 2 2" xfId="24058" xr:uid="{CA4403B9-A1E0-4CBB-AE03-9CF73A221623}"/>
    <cellStyle name="Comma 2 2 5 2 4 2 3" xfId="3088" xr:uid="{00000000-0005-0000-0000-00000E0C0000}"/>
    <cellStyle name="Comma 2 2 5 2 4 2 3 2" xfId="24059" xr:uid="{640C7480-0CDA-409D-8D64-5BB8A2DAFE2B}"/>
    <cellStyle name="Comma 2 2 5 2 4 2 4" xfId="3089" xr:uid="{00000000-0005-0000-0000-00000F0C0000}"/>
    <cellStyle name="Comma 2 2 5 2 4 2 4 2" xfId="24060" xr:uid="{5CE5CDF4-C031-4D7E-9471-64456695C7EE}"/>
    <cellStyle name="Comma 2 2 5 2 4 2 5" xfId="24057" xr:uid="{B341583C-2F6C-489F-9E86-B07C67D57F03}"/>
    <cellStyle name="Comma 2 2 5 2 4 3" xfId="3090" xr:uid="{00000000-0005-0000-0000-0000100C0000}"/>
    <cellStyle name="Comma 2 2 5 2 4 3 2" xfId="24061" xr:uid="{CFDD0D26-0DC5-4803-9625-9429ACF91D77}"/>
    <cellStyle name="Comma 2 2 5 2 4 4" xfId="3091" xr:uid="{00000000-0005-0000-0000-0000110C0000}"/>
    <cellStyle name="Comma 2 2 5 2 4 4 2" xfId="24062" xr:uid="{638EE0C6-27FA-4C4A-B10A-10CAD5C84297}"/>
    <cellStyle name="Comma 2 2 5 2 4 5" xfId="3092" xr:uid="{00000000-0005-0000-0000-0000120C0000}"/>
    <cellStyle name="Comma 2 2 5 2 4 5 2" xfId="24063" xr:uid="{B4AEA5AB-617A-4A2D-A0C8-B31B344EBE7E}"/>
    <cellStyle name="Comma 2 2 5 2 4 6" xfId="24056" xr:uid="{DFC3D287-3F5B-4F95-B1A0-D04247143924}"/>
    <cellStyle name="Comma 2 2 5 2 5" xfId="3093" xr:uid="{00000000-0005-0000-0000-0000130C0000}"/>
    <cellStyle name="Comma 2 2 5 2 5 2" xfId="3094" xr:uid="{00000000-0005-0000-0000-0000140C0000}"/>
    <cellStyle name="Comma 2 2 5 2 5 2 2" xfId="24065" xr:uid="{C16DDFDF-7B2E-4195-A213-E88A51F32621}"/>
    <cellStyle name="Comma 2 2 5 2 5 3" xfId="3095" xr:uid="{00000000-0005-0000-0000-0000150C0000}"/>
    <cellStyle name="Comma 2 2 5 2 5 3 2" xfId="24066" xr:uid="{21FD2F52-53F9-46C1-B7DF-0AF769507EC2}"/>
    <cellStyle name="Comma 2 2 5 2 5 4" xfId="3096" xr:uid="{00000000-0005-0000-0000-0000160C0000}"/>
    <cellStyle name="Comma 2 2 5 2 5 4 2" xfId="24067" xr:uid="{C0FDA919-8985-4715-AC2A-68ACB9C57383}"/>
    <cellStyle name="Comma 2 2 5 2 5 5" xfId="24064" xr:uid="{34AA0643-3F20-49FC-9E8C-003FD0B70E9E}"/>
    <cellStyle name="Comma 2 2 5 2 6" xfId="3097" xr:uid="{00000000-0005-0000-0000-0000170C0000}"/>
    <cellStyle name="Comma 2 2 5 2 6 2" xfId="24068" xr:uid="{A692C80B-71AD-4D84-B0D0-5A7D67AB7C15}"/>
    <cellStyle name="Comma 2 2 5 2 7" xfId="3098" xr:uid="{00000000-0005-0000-0000-0000180C0000}"/>
    <cellStyle name="Comma 2 2 5 2 7 2" xfId="24069" xr:uid="{EC4A233E-6262-4710-855B-52AD7C6A301F}"/>
    <cellStyle name="Comma 2 2 5 2 8" xfId="3099" xr:uid="{00000000-0005-0000-0000-0000190C0000}"/>
    <cellStyle name="Comma 2 2 5 2 8 2" xfId="24070" xr:uid="{02864736-1E26-4EF4-AD0D-90A2E937C00E}"/>
    <cellStyle name="Comma 2 2 5 2 9" xfId="24023" xr:uid="{436CB946-2582-4E76-B23B-564F24A3AF17}"/>
    <cellStyle name="Comma 2 2 5 3" xfId="3100" xr:uid="{00000000-0005-0000-0000-00001A0C0000}"/>
    <cellStyle name="Comma 2 2 5 3 2" xfId="3101" xr:uid="{00000000-0005-0000-0000-00001B0C0000}"/>
    <cellStyle name="Comma 2 2 5 3 2 2" xfId="3102" xr:uid="{00000000-0005-0000-0000-00001C0C0000}"/>
    <cellStyle name="Comma 2 2 5 3 2 2 2" xfId="3103" xr:uid="{00000000-0005-0000-0000-00001D0C0000}"/>
    <cellStyle name="Comma 2 2 5 3 2 2 2 2" xfId="24074" xr:uid="{B0E57362-0A98-40B7-92D5-2C56E283FD10}"/>
    <cellStyle name="Comma 2 2 5 3 2 2 3" xfId="3104" xr:uid="{00000000-0005-0000-0000-00001E0C0000}"/>
    <cellStyle name="Comma 2 2 5 3 2 2 3 2" xfId="24075" xr:uid="{A7A3AF6E-D902-4631-928F-F9BD4B1DAE7C}"/>
    <cellStyle name="Comma 2 2 5 3 2 2 4" xfId="3105" xr:uid="{00000000-0005-0000-0000-00001F0C0000}"/>
    <cellStyle name="Comma 2 2 5 3 2 2 4 2" xfId="24076" xr:uid="{2F540D30-3424-4391-BBC7-E2A1168302B8}"/>
    <cellStyle name="Comma 2 2 5 3 2 2 5" xfId="24073" xr:uid="{3A148247-5F78-47FE-8BD1-04377AE4C025}"/>
    <cellStyle name="Comma 2 2 5 3 2 3" xfId="3106" xr:uid="{00000000-0005-0000-0000-0000200C0000}"/>
    <cellStyle name="Comma 2 2 5 3 2 3 2" xfId="24077" xr:uid="{492FF4B9-A692-45A7-A8EF-03B7395BD93D}"/>
    <cellStyle name="Comma 2 2 5 3 2 4" xfId="3107" xr:uid="{00000000-0005-0000-0000-0000210C0000}"/>
    <cellStyle name="Comma 2 2 5 3 2 4 2" xfId="24078" xr:uid="{B3B38554-2C9B-454A-8A5A-E3D3DD05E0B1}"/>
    <cellStyle name="Comma 2 2 5 3 2 5" xfId="3108" xr:uid="{00000000-0005-0000-0000-0000220C0000}"/>
    <cellStyle name="Comma 2 2 5 3 2 5 2" xfId="24079" xr:uid="{D1B56A0B-586B-40B6-AB64-FD218E0D07B5}"/>
    <cellStyle name="Comma 2 2 5 3 2 6" xfId="24072" xr:uid="{37747AA7-4468-4CC2-BBD6-5AD14BD50061}"/>
    <cellStyle name="Comma 2 2 5 3 3" xfId="3109" xr:uid="{00000000-0005-0000-0000-0000230C0000}"/>
    <cellStyle name="Comma 2 2 5 3 3 2" xfId="3110" xr:uid="{00000000-0005-0000-0000-0000240C0000}"/>
    <cellStyle name="Comma 2 2 5 3 3 2 2" xfId="24081" xr:uid="{50B3FD06-0DB5-49EA-8C29-A233A8EF895F}"/>
    <cellStyle name="Comma 2 2 5 3 3 3" xfId="3111" xr:uid="{00000000-0005-0000-0000-0000250C0000}"/>
    <cellStyle name="Comma 2 2 5 3 3 3 2" xfId="24082" xr:uid="{DF1C63B9-E1F7-4FA5-B2B5-CB322EA8DB42}"/>
    <cellStyle name="Comma 2 2 5 3 3 4" xfId="3112" xr:uid="{00000000-0005-0000-0000-0000260C0000}"/>
    <cellStyle name="Comma 2 2 5 3 3 4 2" xfId="24083" xr:uid="{559288CE-5679-4B5B-8DB8-12B516D2D592}"/>
    <cellStyle name="Comma 2 2 5 3 3 5" xfId="24080" xr:uid="{0A079C78-F60A-4B9F-8AAE-89E06BBE376D}"/>
    <cellStyle name="Comma 2 2 5 3 4" xfId="3113" xr:uid="{00000000-0005-0000-0000-0000270C0000}"/>
    <cellStyle name="Comma 2 2 5 3 4 2" xfId="24084" xr:uid="{4417A231-F2BA-4A5D-8950-1E0DCDFC0BFB}"/>
    <cellStyle name="Comma 2 2 5 3 5" xfId="3114" xr:uid="{00000000-0005-0000-0000-0000280C0000}"/>
    <cellStyle name="Comma 2 2 5 3 5 2" xfId="24085" xr:uid="{4CDF17C5-8F4E-42E4-9A34-5A65624DD456}"/>
    <cellStyle name="Comma 2 2 5 3 6" xfId="3115" xr:uid="{00000000-0005-0000-0000-0000290C0000}"/>
    <cellStyle name="Comma 2 2 5 3 6 2" xfId="24086" xr:uid="{6A6518DF-BAF5-4CD9-90C9-456C55AB3198}"/>
    <cellStyle name="Comma 2 2 5 3 7" xfId="24071" xr:uid="{733DFD10-81C0-4A9E-B5E5-BE01C1976922}"/>
    <cellStyle name="Comma 2 2 5 4" xfId="3116" xr:uid="{00000000-0005-0000-0000-00002A0C0000}"/>
    <cellStyle name="Comma 2 2 5 4 2" xfId="3117" xr:uid="{00000000-0005-0000-0000-00002B0C0000}"/>
    <cellStyle name="Comma 2 2 5 4 2 2" xfId="3118" xr:uid="{00000000-0005-0000-0000-00002C0C0000}"/>
    <cellStyle name="Comma 2 2 5 4 2 2 2" xfId="3119" xr:uid="{00000000-0005-0000-0000-00002D0C0000}"/>
    <cellStyle name="Comma 2 2 5 4 2 2 2 2" xfId="24090" xr:uid="{60644834-D900-497E-B89F-ACD161A34417}"/>
    <cellStyle name="Comma 2 2 5 4 2 2 3" xfId="3120" xr:uid="{00000000-0005-0000-0000-00002E0C0000}"/>
    <cellStyle name="Comma 2 2 5 4 2 2 3 2" xfId="24091" xr:uid="{30A5B379-8556-412A-85CD-52ACAF66096A}"/>
    <cellStyle name="Comma 2 2 5 4 2 2 4" xfId="3121" xr:uid="{00000000-0005-0000-0000-00002F0C0000}"/>
    <cellStyle name="Comma 2 2 5 4 2 2 4 2" xfId="24092" xr:uid="{25EC19A8-79CC-4A96-9452-7782C72197CD}"/>
    <cellStyle name="Comma 2 2 5 4 2 2 5" xfId="24089" xr:uid="{076E6BBA-EFFE-4241-B858-7C221698A4B8}"/>
    <cellStyle name="Comma 2 2 5 4 2 3" xfId="3122" xr:uid="{00000000-0005-0000-0000-0000300C0000}"/>
    <cellStyle name="Comma 2 2 5 4 2 3 2" xfId="24093" xr:uid="{054E6BD3-B230-40BA-B6EB-19B9CEACB3F0}"/>
    <cellStyle name="Comma 2 2 5 4 2 4" xfId="3123" xr:uid="{00000000-0005-0000-0000-0000310C0000}"/>
    <cellStyle name="Comma 2 2 5 4 2 4 2" xfId="24094" xr:uid="{19BD1432-B72F-41D2-8960-0EA19A77021B}"/>
    <cellStyle name="Comma 2 2 5 4 2 5" xfId="3124" xr:uid="{00000000-0005-0000-0000-0000320C0000}"/>
    <cellStyle name="Comma 2 2 5 4 2 5 2" xfId="24095" xr:uid="{4BCD3444-69C8-4EDD-9463-BC803743D210}"/>
    <cellStyle name="Comma 2 2 5 4 2 6" xfId="24088" xr:uid="{B6B3AE4F-99E4-46E1-8045-C5FE210C7FF2}"/>
    <cellStyle name="Comma 2 2 5 4 3" xfId="3125" xr:uid="{00000000-0005-0000-0000-0000330C0000}"/>
    <cellStyle name="Comma 2 2 5 4 3 2" xfId="3126" xr:uid="{00000000-0005-0000-0000-0000340C0000}"/>
    <cellStyle name="Comma 2 2 5 4 3 2 2" xfId="24097" xr:uid="{11BEA0D2-697D-46BB-8B4F-20744164C4C8}"/>
    <cellStyle name="Comma 2 2 5 4 3 3" xfId="3127" xr:uid="{00000000-0005-0000-0000-0000350C0000}"/>
    <cellStyle name="Comma 2 2 5 4 3 3 2" xfId="24098" xr:uid="{3D97C272-5F89-465B-AD56-A633CE4DA1C9}"/>
    <cellStyle name="Comma 2 2 5 4 3 4" xfId="3128" xr:uid="{00000000-0005-0000-0000-0000360C0000}"/>
    <cellStyle name="Comma 2 2 5 4 3 4 2" xfId="24099" xr:uid="{D194730C-F314-496E-A73B-1E8E091A2F40}"/>
    <cellStyle name="Comma 2 2 5 4 3 5" xfId="24096" xr:uid="{9C8A4827-E160-44E8-930C-8FB66D106C25}"/>
    <cellStyle name="Comma 2 2 5 4 4" xfId="3129" xr:uid="{00000000-0005-0000-0000-0000370C0000}"/>
    <cellStyle name="Comma 2 2 5 4 4 2" xfId="24100" xr:uid="{BF6DEB5A-A342-440A-99C0-7ABA309399B0}"/>
    <cellStyle name="Comma 2 2 5 4 5" xfId="3130" xr:uid="{00000000-0005-0000-0000-0000380C0000}"/>
    <cellStyle name="Comma 2 2 5 4 5 2" xfId="24101" xr:uid="{58AC7956-C167-402B-A20E-B189C8C2D0D7}"/>
    <cellStyle name="Comma 2 2 5 4 6" xfId="3131" xr:uid="{00000000-0005-0000-0000-0000390C0000}"/>
    <cellStyle name="Comma 2 2 5 4 6 2" xfId="24102" xr:uid="{79C885D2-AAF6-4605-A965-9A7C98DD9311}"/>
    <cellStyle name="Comma 2 2 5 4 7" xfId="24087" xr:uid="{8C2C7814-F6C7-485B-BD2E-B53C7A295B12}"/>
    <cellStyle name="Comma 2 2 5 5" xfId="3132" xr:uid="{00000000-0005-0000-0000-00003A0C0000}"/>
    <cellStyle name="Comma 2 2 5 5 2" xfId="24103" xr:uid="{EC0F32D2-9FCF-4A46-B969-3498EECF29C2}"/>
    <cellStyle name="Comma 2 2 5 6" xfId="3133" xr:uid="{00000000-0005-0000-0000-00003B0C0000}"/>
    <cellStyle name="Comma 2 2 5 6 2" xfId="3134" xr:uid="{00000000-0005-0000-0000-00003C0C0000}"/>
    <cellStyle name="Comma 2 2 5 6 2 2" xfId="3135" xr:uid="{00000000-0005-0000-0000-00003D0C0000}"/>
    <cellStyle name="Comma 2 2 5 6 2 2 2" xfId="24106" xr:uid="{492B680A-CF4A-4635-BC2C-10FC261772FA}"/>
    <cellStyle name="Comma 2 2 5 6 2 3" xfId="3136" xr:uid="{00000000-0005-0000-0000-00003E0C0000}"/>
    <cellStyle name="Comma 2 2 5 6 2 3 2" xfId="24107" xr:uid="{3B006A7F-E490-412E-ABCC-CD7B3395EC26}"/>
    <cellStyle name="Comma 2 2 5 6 2 4" xfId="3137" xr:uid="{00000000-0005-0000-0000-00003F0C0000}"/>
    <cellStyle name="Comma 2 2 5 6 2 4 2" xfId="24108" xr:uid="{166353B4-E2ED-4A3A-9873-396EDF69A12C}"/>
    <cellStyle name="Comma 2 2 5 6 2 5" xfId="24105" xr:uid="{01CBBBEF-9309-48FC-87E2-C347906C94F4}"/>
    <cellStyle name="Comma 2 2 5 6 3" xfId="3138" xr:uid="{00000000-0005-0000-0000-0000400C0000}"/>
    <cellStyle name="Comma 2 2 5 6 3 2" xfId="24109" xr:uid="{4387746B-404C-4FD5-8890-164B04F59CDC}"/>
    <cellStyle name="Comma 2 2 5 6 4" xfId="3139" xr:uid="{00000000-0005-0000-0000-0000410C0000}"/>
    <cellStyle name="Comma 2 2 5 6 4 2" xfId="24110" xr:uid="{5EC6B1EF-7B90-4FF8-A02A-5D7AF39A4995}"/>
    <cellStyle name="Comma 2 2 5 6 5" xfId="3140" xr:uid="{00000000-0005-0000-0000-0000420C0000}"/>
    <cellStyle name="Comma 2 2 5 6 5 2" xfId="24111" xr:uid="{2BA1A76D-F30F-495F-B745-A5A502486F53}"/>
    <cellStyle name="Comma 2 2 5 6 6" xfId="24104" xr:uid="{5CA7F93E-708F-419D-ADA6-98F4D3C6F19E}"/>
    <cellStyle name="Comma 2 2 5 7" xfId="3141" xr:uid="{00000000-0005-0000-0000-0000430C0000}"/>
    <cellStyle name="Comma 2 2 5 7 2" xfId="3142" xr:uid="{00000000-0005-0000-0000-0000440C0000}"/>
    <cellStyle name="Comma 2 2 5 7 2 2" xfId="24113" xr:uid="{04AEEBC4-D606-40A3-B284-4811DD262A85}"/>
    <cellStyle name="Comma 2 2 5 7 3" xfId="3143" xr:uid="{00000000-0005-0000-0000-0000450C0000}"/>
    <cellStyle name="Comma 2 2 5 7 3 2" xfId="24114" xr:uid="{CD24A29E-49E9-45FE-B6AB-E280566F2E0F}"/>
    <cellStyle name="Comma 2 2 5 7 4" xfId="3144" xr:uid="{00000000-0005-0000-0000-0000460C0000}"/>
    <cellStyle name="Comma 2 2 5 7 4 2" xfId="24115" xr:uid="{319B70B7-2375-4440-AF6E-AB52EB28ACEA}"/>
    <cellStyle name="Comma 2 2 5 7 5" xfId="24112" xr:uid="{72346BAE-FAA1-4E76-ABE7-0852D659F2B7}"/>
    <cellStyle name="Comma 2 2 5 8" xfId="3145" xr:uid="{00000000-0005-0000-0000-0000470C0000}"/>
    <cellStyle name="Comma 2 2 5 8 2" xfId="3146" xr:uid="{00000000-0005-0000-0000-0000480C0000}"/>
    <cellStyle name="Comma 2 2 5 8 2 2" xfId="24117" xr:uid="{AA27AB4F-4D5B-430A-BBB0-5FBDC25AEAA6}"/>
    <cellStyle name="Comma 2 2 5 8 3" xfId="3147" xr:uid="{00000000-0005-0000-0000-0000490C0000}"/>
    <cellStyle name="Comma 2 2 5 8 3 2" xfId="24118" xr:uid="{7DF66A41-CC3F-4D36-BB08-34C56719D376}"/>
    <cellStyle name="Comma 2 2 5 8 4" xfId="3148" xr:uid="{00000000-0005-0000-0000-00004A0C0000}"/>
    <cellStyle name="Comma 2 2 5 8 4 2" xfId="24119" xr:uid="{81C5FA09-330A-4BEC-B562-3E7EF1F15873}"/>
    <cellStyle name="Comma 2 2 5 8 5" xfId="24116" xr:uid="{6E138111-976C-454F-B2A8-34F0677F933F}"/>
    <cellStyle name="Comma 2 2 5 9" xfId="3149" xr:uid="{00000000-0005-0000-0000-00004B0C0000}"/>
    <cellStyle name="Comma 2 2 5 9 2" xfId="24120" xr:uid="{87FE55F8-FC46-4F78-B70C-63337D13B70A}"/>
    <cellStyle name="Comma 2 2 6" xfId="3150" xr:uid="{00000000-0005-0000-0000-00004C0C0000}"/>
    <cellStyle name="Comma 2 2 6 2" xfId="3151" xr:uid="{00000000-0005-0000-0000-00004D0C0000}"/>
    <cellStyle name="Comma 2 2 6 2 2" xfId="24122" xr:uid="{1DFE1844-3C24-4676-BB24-E14B54D97E72}"/>
    <cellStyle name="Comma 2 2 6 3" xfId="3152" xr:uid="{00000000-0005-0000-0000-00004E0C0000}"/>
    <cellStyle name="Comma 2 2 6 3 2" xfId="3153" xr:uid="{00000000-0005-0000-0000-00004F0C0000}"/>
    <cellStyle name="Comma 2 2 6 3 2 2" xfId="24124" xr:uid="{12FDBD66-DEC3-4054-81C4-DE69A3FE5EE6}"/>
    <cellStyle name="Comma 2 2 6 3 3" xfId="3154" xr:uid="{00000000-0005-0000-0000-0000500C0000}"/>
    <cellStyle name="Comma 2 2 6 3 3 2" xfId="24125" xr:uid="{353F409A-5E27-4867-8C2B-5F166217A56B}"/>
    <cellStyle name="Comma 2 2 6 3 4" xfId="3155" xr:uid="{00000000-0005-0000-0000-0000510C0000}"/>
    <cellStyle name="Comma 2 2 6 3 4 2" xfId="24126" xr:uid="{6B066256-CC11-4D93-83E6-F239FE85DF8D}"/>
    <cellStyle name="Comma 2 2 6 3 5" xfId="24123" xr:uid="{ED193F33-FAC6-4E1D-988F-0FE58C1DE278}"/>
    <cellStyle name="Comma 2 2 6 4" xfId="24121" xr:uid="{C453D09F-5F2D-4DEB-AE01-7C655BEEAA88}"/>
    <cellStyle name="Comma 2 2 7" xfId="3156" xr:uid="{00000000-0005-0000-0000-0000520C0000}"/>
    <cellStyle name="Comma 2 2 7 10" xfId="3157" xr:uid="{00000000-0005-0000-0000-0000530C0000}"/>
    <cellStyle name="Comma 2 2 7 10 2" xfId="24128" xr:uid="{6012DF14-7955-4390-86D6-B5FB925C813D}"/>
    <cellStyle name="Comma 2 2 7 11" xfId="3158" xr:uid="{00000000-0005-0000-0000-0000540C0000}"/>
    <cellStyle name="Comma 2 2 7 11 2" xfId="24129" xr:uid="{A661BEA3-AF82-40D9-8439-34B17892BF53}"/>
    <cellStyle name="Comma 2 2 7 12" xfId="24127" xr:uid="{1A6CA2E8-7912-4AAB-9D43-29B8CC2C5385}"/>
    <cellStyle name="Comma 2 2 7 2" xfId="3159" xr:uid="{00000000-0005-0000-0000-0000550C0000}"/>
    <cellStyle name="Comma 2 2 7 2 2" xfId="3160" xr:uid="{00000000-0005-0000-0000-0000560C0000}"/>
    <cellStyle name="Comma 2 2 7 2 2 2" xfId="3161" xr:uid="{00000000-0005-0000-0000-0000570C0000}"/>
    <cellStyle name="Comma 2 2 7 2 2 2 2" xfId="3162" xr:uid="{00000000-0005-0000-0000-0000580C0000}"/>
    <cellStyle name="Comma 2 2 7 2 2 2 2 2" xfId="3163" xr:uid="{00000000-0005-0000-0000-0000590C0000}"/>
    <cellStyle name="Comma 2 2 7 2 2 2 2 2 2" xfId="24134" xr:uid="{9BA39BBA-1241-4021-95F4-3F82122FF883}"/>
    <cellStyle name="Comma 2 2 7 2 2 2 2 3" xfId="3164" xr:uid="{00000000-0005-0000-0000-00005A0C0000}"/>
    <cellStyle name="Comma 2 2 7 2 2 2 2 3 2" xfId="24135" xr:uid="{CB076E48-6725-440E-AA39-64D0F95C0E28}"/>
    <cellStyle name="Comma 2 2 7 2 2 2 2 4" xfId="3165" xr:uid="{00000000-0005-0000-0000-00005B0C0000}"/>
    <cellStyle name="Comma 2 2 7 2 2 2 2 4 2" xfId="24136" xr:uid="{0B29CE4D-5006-4367-91A2-2FC513102B82}"/>
    <cellStyle name="Comma 2 2 7 2 2 2 2 5" xfId="24133" xr:uid="{14FB4594-C164-4A18-8FE0-23FB5108A5C2}"/>
    <cellStyle name="Comma 2 2 7 2 2 2 3" xfId="3166" xr:uid="{00000000-0005-0000-0000-00005C0C0000}"/>
    <cellStyle name="Comma 2 2 7 2 2 2 3 2" xfId="24137" xr:uid="{94008578-697D-41E7-A93B-D2CF518642B2}"/>
    <cellStyle name="Comma 2 2 7 2 2 2 4" xfId="3167" xr:uid="{00000000-0005-0000-0000-00005D0C0000}"/>
    <cellStyle name="Comma 2 2 7 2 2 2 4 2" xfId="24138" xr:uid="{F5E929C9-9AEA-44E9-BA1D-951F8BE46746}"/>
    <cellStyle name="Comma 2 2 7 2 2 2 5" xfId="3168" xr:uid="{00000000-0005-0000-0000-00005E0C0000}"/>
    <cellStyle name="Comma 2 2 7 2 2 2 5 2" xfId="24139" xr:uid="{A4285DA3-8057-4136-9EA9-47E60DD12191}"/>
    <cellStyle name="Comma 2 2 7 2 2 2 6" xfId="24132" xr:uid="{667C5A46-990B-4F19-8B12-6163CA4497C2}"/>
    <cellStyle name="Comma 2 2 7 2 2 3" xfId="3169" xr:uid="{00000000-0005-0000-0000-00005F0C0000}"/>
    <cellStyle name="Comma 2 2 7 2 2 3 2" xfId="3170" xr:uid="{00000000-0005-0000-0000-0000600C0000}"/>
    <cellStyle name="Comma 2 2 7 2 2 3 2 2" xfId="24141" xr:uid="{CF1D036B-7477-40A6-929F-F925D72C3174}"/>
    <cellStyle name="Comma 2 2 7 2 2 3 3" xfId="3171" xr:uid="{00000000-0005-0000-0000-0000610C0000}"/>
    <cellStyle name="Comma 2 2 7 2 2 3 3 2" xfId="24142" xr:uid="{5D789161-0186-4A1E-A796-0DC2A0A5740A}"/>
    <cellStyle name="Comma 2 2 7 2 2 3 4" xfId="3172" xr:uid="{00000000-0005-0000-0000-0000620C0000}"/>
    <cellStyle name="Comma 2 2 7 2 2 3 4 2" xfId="24143" xr:uid="{3918B94D-8D26-460C-BEF7-F3852BB6BD35}"/>
    <cellStyle name="Comma 2 2 7 2 2 3 5" xfId="24140" xr:uid="{46442E0D-34BF-4E2B-B2EE-2F8EEE05210A}"/>
    <cellStyle name="Comma 2 2 7 2 2 4" xfId="3173" xr:uid="{00000000-0005-0000-0000-0000630C0000}"/>
    <cellStyle name="Comma 2 2 7 2 2 4 2" xfId="24144" xr:uid="{25489F6F-5DE7-426A-874B-93705663EA3C}"/>
    <cellStyle name="Comma 2 2 7 2 2 5" xfId="3174" xr:uid="{00000000-0005-0000-0000-0000640C0000}"/>
    <cellStyle name="Comma 2 2 7 2 2 5 2" xfId="24145" xr:uid="{06679D3B-7F0B-47A1-9811-E9E148CE2953}"/>
    <cellStyle name="Comma 2 2 7 2 2 6" xfId="3175" xr:uid="{00000000-0005-0000-0000-0000650C0000}"/>
    <cellStyle name="Comma 2 2 7 2 2 6 2" xfId="24146" xr:uid="{8CDF64DC-2859-4EFB-83E7-23C89C009C5C}"/>
    <cellStyle name="Comma 2 2 7 2 2 7" xfId="24131" xr:uid="{304ED37A-1D4B-4C4B-8FB8-93DC992B9EFA}"/>
    <cellStyle name="Comma 2 2 7 2 3" xfId="3176" xr:uid="{00000000-0005-0000-0000-0000660C0000}"/>
    <cellStyle name="Comma 2 2 7 2 3 2" xfId="3177" xr:uid="{00000000-0005-0000-0000-0000670C0000}"/>
    <cellStyle name="Comma 2 2 7 2 3 2 2" xfId="3178" xr:uid="{00000000-0005-0000-0000-0000680C0000}"/>
    <cellStyle name="Comma 2 2 7 2 3 2 2 2" xfId="3179" xr:uid="{00000000-0005-0000-0000-0000690C0000}"/>
    <cellStyle name="Comma 2 2 7 2 3 2 2 2 2" xfId="24150" xr:uid="{FDED45F1-0ACE-4A50-A0CE-09AF784F56D3}"/>
    <cellStyle name="Comma 2 2 7 2 3 2 2 3" xfId="3180" xr:uid="{00000000-0005-0000-0000-00006A0C0000}"/>
    <cellStyle name="Comma 2 2 7 2 3 2 2 3 2" xfId="24151" xr:uid="{A06DDDB3-D2C4-491B-96DF-EB3E1B7BDA1C}"/>
    <cellStyle name="Comma 2 2 7 2 3 2 2 4" xfId="3181" xr:uid="{00000000-0005-0000-0000-00006B0C0000}"/>
    <cellStyle name="Comma 2 2 7 2 3 2 2 4 2" xfId="24152" xr:uid="{85D508D0-E02A-4C87-A87D-D2624D9DE186}"/>
    <cellStyle name="Comma 2 2 7 2 3 2 2 5" xfId="24149" xr:uid="{FDD16181-2A4B-4F12-A9CE-4A53C6845A34}"/>
    <cellStyle name="Comma 2 2 7 2 3 2 3" xfId="3182" xr:uid="{00000000-0005-0000-0000-00006C0C0000}"/>
    <cellStyle name="Comma 2 2 7 2 3 2 3 2" xfId="24153" xr:uid="{C328BD22-9B52-4253-BFAC-424149B2C230}"/>
    <cellStyle name="Comma 2 2 7 2 3 2 4" xfId="3183" xr:uid="{00000000-0005-0000-0000-00006D0C0000}"/>
    <cellStyle name="Comma 2 2 7 2 3 2 4 2" xfId="24154" xr:uid="{3B7DDB84-1246-4C67-B6FA-278516AF528E}"/>
    <cellStyle name="Comma 2 2 7 2 3 2 5" xfId="3184" xr:uid="{00000000-0005-0000-0000-00006E0C0000}"/>
    <cellStyle name="Comma 2 2 7 2 3 2 5 2" xfId="24155" xr:uid="{8981EAFB-2C7A-4238-AC19-A9A0B9F729FB}"/>
    <cellStyle name="Comma 2 2 7 2 3 2 6" xfId="24148" xr:uid="{B2F66281-1D8E-461F-9578-4F8AB68F765F}"/>
    <cellStyle name="Comma 2 2 7 2 3 3" xfId="3185" xr:uid="{00000000-0005-0000-0000-00006F0C0000}"/>
    <cellStyle name="Comma 2 2 7 2 3 3 2" xfId="3186" xr:uid="{00000000-0005-0000-0000-0000700C0000}"/>
    <cellStyle name="Comma 2 2 7 2 3 3 2 2" xfId="24157" xr:uid="{4F050453-7D7A-4493-8A2D-5C2E52652DE1}"/>
    <cellStyle name="Comma 2 2 7 2 3 3 3" xfId="3187" xr:uid="{00000000-0005-0000-0000-0000710C0000}"/>
    <cellStyle name="Comma 2 2 7 2 3 3 3 2" xfId="24158" xr:uid="{CA6237EA-414E-4FAA-8505-B027E5F5661E}"/>
    <cellStyle name="Comma 2 2 7 2 3 3 4" xfId="3188" xr:uid="{00000000-0005-0000-0000-0000720C0000}"/>
    <cellStyle name="Comma 2 2 7 2 3 3 4 2" xfId="24159" xr:uid="{9FD7E50A-C58C-4FE0-9967-304F9A80B61A}"/>
    <cellStyle name="Comma 2 2 7 2 3 3 5" xfId="24156" xr:uid="{278DED4D-E759-4B64-8DEC-63DF515F110D}"/>
    <cellStyle name="Comma 2 2 7 2 3 4" xfId="3189" xr:uid="{00000000-0005-0000-0000-0000730C0000}"/>
    <cellStyle name="Comma 2 2 7 2 3 4 2" xfId="24160" xr:uid="{C12F1DA1-F532-49F4-AD6A-6FC2601BDE17}"/>
    <cellStyle name="Comma 2 2 7 2 3 5" xfId="3190" xr:uid="{00000000-0005-0000-0000-0000740C0000}"/>
    <cellStyle name="Comma 2 2 7 2 3 5 2" xfId="24161" xr:uid="{C38BF66B-E289-4429-A569-F614EB7DDD1B}"/>
    <cellStyle name="Comma 2 2 7 2 3 6" xfId="3191" xr:uid="{00000000-0005-0000-0000-0000750C0000}"/>
    <cellStyle name="Comma 2 2 7 2 3 6 2" xfId="24162" xr:uid="{0DC1BAA5-B822-49AC-B928-F4C59F53AC2F}"/>
    <cellStyle name="Comma 2 2 7 2 3 7" xfId="24147" xr:uid="{054BDBA9-29E4-45BB-BC75-E657B8ED14D5}"/>
    <cellStyle name="Comma 2 2 7 2 4" xfId="3192" xr:uid="{00000000-0005-0000-0000-0000760C0000}"/>
    <cellStyle name="Comma 2 2 7 2 4 2" xfId="3193" xr:uid="{00000000-0005-0000-0000-0000770C0000}"/>
    <cellStyle name="Comma 2 2 7 2 4 2 2" xfId="3194" xr:uid="{00000000-0005-0000-0000-0000780C0000}"/>
    <cellStyle name="Comma 2 2 7 2 4 2 2 2" xfId="24165" xr:uid="{66A56FF4-55E4-4151-94D5-B03B33979ADF}"/>
    <cellStyle name="Comma 2 2 7 2 4 2 3" xfId="3195" xr:uid="{00000000-0005-0000-0000-0000790C0000}"/>
    <cellStyle name="Comma 2 2 7 2 4 2 3 2" xfId="24166" xr:uid="{E3878512-8278-4102-86AA-59DE473D2AA5}"/>
    <cellStyle name="Comma 2 2 7 2 4 2 4" xfId="3196" xr:uid="{00000000-0005-0000-0000-00007A0C0000}"/>
    <cellStyle name="Comma 2 2 7 2 4 2 4 2" xfId="24167" xr:uid="{CBE0E637-5443-4332-B12B-6DC36F77FA22}"/>
    <cellStyle name="Comma 2 2 7 2 4 2 5" xfId="24164" xr:uid="{EBFF2459-74F0-4B5B-9DB3-86FFBA747401}"/>
    <cellStyle name="Comma 2 2 7 2 4 3" xfId="3197" xr:uid="{00000000-0005-0000-0000-00007B0C0000}"/>
    <cellStyle name="Comma 2 2 7 2 4 3 2" xfId="24168" xr:uid="{41D21433-71E0-4461-A8C0-CA1296A86336}"/>
    <cellStyle name="Comma 2 2 7 2 4 4" xfId="3198" xr:uid="{00000000-0005-0000-0000-00007C0C0000}"/>
    <cellStyle name="Comma 2 2 7 2 4 4 2" xfId="24169" xr:uid="{A4F649C4-41E4-4EE1-9F89-0331CBF36191}"/>
    <cellStyle name="Comma 2 2 7 2 4 5" xfId="3199" xr:uid="{00000000-0005-0000-0000-00007D0C0000}"/>
    <cellStyle name="Comma 2 2 7 2 4 5 2" xfId="24170" xr:uid="{BE37B265-D8E1-498E-91BF-D10B8F9FF54B}"/>
    <cellStyle name="Comma 2 2 7 2 4 6" xfId="24163" xr:uid="{AE7EB419-C455-4AAE-9D72-46559E1B8250}"/>
    <cellStyle name="Comma 2 2 7 2 5" xfId="3200" xr:uid="{00000000-0005-0000-0000-00007E0C0000}"/>
    <cellStyle name="Comma 2 2 7 2 5 2" xfId="3201" xr:uid="{00000000-0005-0000-0000-00007F0C0000}"/>
    <cellStyle name="Comma 2 2 7 2 5 2 2" xfId="24172" xr:uid="{AD73D256-EB78-413C-8043-BBD0FF1FF536}"/>
    <cellStyle name="Comma 2 2 7 2 5 3" xfId="3202" xr:uid="{00000000-0005-0000-0000-0000800C0000}"/>
    <cellStyle name="Comma 2 2 7 2 5 3 2" xfId="24173" xr:uid="{06789BCE-AE9A-4103-B5AD-DB7D9E4AA326}"/>
    <cellStyle name="Comma 2 2 7 2 5 4" xfId="3203" xr:uid="{00000000-0005-0000-0000-0000810C0000}"/>
    <cellStyle name="Comma 2 2 7 2 5 4 2" xfId="24174" xr:uid="{F4C20AB4-C64F-492F-A4BE-B8E1534A3FDC}"/>
    <cellStyle name="Comma 2 2 7 2 5 5" xfId="24171" xr:uid="{CD1857BA-4CBD-4201-8D47-808518B488FF}"/>
    <cellStyle name="Comma 2 2 7 2 6" xfId="3204" xr:uid="{00000000-0005-0000-0000-0000820C0000}"/>
    <cellStyle name="Comma 2 2 7 2 6 2" xfId="24175" xr:uid="{0B6CBAE3-FE70-4514-913D-7C5FE3D7ACD0}"/>
    <cellStyle name="Comma 2 2 7 2 7" xfId="3205" xr:uid="{00000000-0005-0000-0000-0000830C0000}"/>
    <cellStyle name="Comma 2 2 7 2 7 2" xfId="24176" xr:uid="{34A5613E-13A2-4806-8D1C-70E2BD287475}"/>
    <cellStyle name="Comma 2 2 7 2 8" xfId="3206" xr:uid="{00000000-0005-0000-0000-0000840C0000}"/>
    <cellStyle name="Comma 2 2 7 2 8 2" xfId="24177" xr:uid="{06DDA893-09E4-4687-862A-28CDA4CE2B3E}"/>
    <cellStyle name="Comma 2 2 7 2 9" xfId="24130" xr:uid="{FBB6A674-0FD1-420F-B66E-2DB75D3D5E56}"/>
    <cellStyle name="Comma 2 2 7 3" xfId="3207" xr:uid="{00000000-0005-0000-0000-0000850C0000}"/>
    <cellStyle name="Comma 2 2 7 3 2" xfId="3208" xr:uid="{00000000-0005-0000-0000-0000860C0000}"/>
    <cellStyle name="Comma 2 2 7 3 2 2" xfId="3209" xr:uid="{00000000-0005-0000-0000-0000870C0000}"/>
    <cellStyle name="Comma 2 2 7 3 2 2 2" xfId="3210" xr:uid="{00000000-0005-0000-0000-0000880C0000}"/>
    <cellStyle name="Comma 2 2 7 3 2 2 2 2" xfId="24181" xr:uid="{EFBD794C-8CC4-4E71-B3D1-A368C265E6A0}"/>
    <cellStyle name="Comma 2 2 7 3 2 2 3" xfId="3211" xr:uid="{00000000-0005-0000-0000-0000890C0000}"/>
    <cellStyle name="Comma 2 2 7 3 2 2 3 2" xfId="24182" xr:uid="{298B509C-CF42-4094-9439-B4D81A81ABB5}"/>
    <cellStyle name="Comma 2 2 7 3 2 2 4" xfId="3212" xr:uid="{00000000-0005-0000-0000-00008A0C0000}"/>
    <cellStyle name="Comma 2 2 7 3 2 2 4 2" xfId="24183" xr:uid="{D24D8875-9068-4E8F-830A-ED04F9FADB9B}"/>
    <cellStyle name="Comma 2 2 7 3 2 2 5" xfId="24180" xr:uid="{ADEDD19E-D2A2-46D6-B22E-73B15E3E45BA}"/>
    <cellStyle name="Comma 2 2 7 3 2 3" xfId="3213" xr:uid="{00000000-0005-0000-0000-00008B0C0000}"/>
    <cellStyle name="Comma 2 2 7 3 2 3 2" xfId="24184" xr:uid="{5EF27867-5F02-42E3-903B-5399D1DD25AB}"/>
    <cellStyle name="Comma 2 2 7 3 2 4" xfId="3214" xr:uid="{00000000-0005-0000-0000-00008C0C0000}"/>
    <cellStyle name="Comma 2 2 7 3 2 4 2" xfId="24185" xr:uid="{C52FFBEA-1356-4DAB-81CC-8DC93EC37ADD}"/>
    <cellStyle name="Comma 2 2 7 3 2 5" xfId="3215" xr:uid="{00000000-0005-0000-0000-00008D0C0000}"/>
    <cellStyle name="Comma 2 2 7 3 2 5 2" xfId="24186" xr:uid="{C71EC5D6-A42C-449F-A995-09C46101D587}"/>
    <cellStyle name="Comma 2 2 7 3 2 6" xfId="24179" xr:uid="{037ABAF4-5C26-4153-BF23-8A69C0A68388}"/>
    <cellStyle name="Comma 2 2 7 3 3" xfId="3216" xr:uid="{00000000-0005-0000-0000-00008E0C0000}"/>
    <cellStyle name="Comma 2 2 7 3 3 2" xfId="3217" xr:uid="{00000000-0005-0000-0000-00008F0C0000}"/>
    <cellStyle name="Comma 2 2 7 3 3 2 2" xfId="24188" xr:uid="{31A4BADC-9557-41E6-A1C8-8D4AF0C1812E}"/>
    <cellStyle name="Comma 2 2 7 3 3 3" xfId="3218" xr:uid="{00000000-0005-0000-0000-0000900C0000}"/>
    <cellStyle name="Comma 2 2 7 3 3 3 2" xfId="24189" xr:uid="{CB932BD4-219D-4E9C-9F1E-C36C53918723}"/>
    <cellStyle name="Comma 2 2 7 3 3 4" xfId="3219" xr:uid="{00000000-0005-0000-0000-0000910C0000}"/>
    <cellStyle name="Comma 2 2 7 3 3 4 2" xfId="24190" xr:uid="{45DC7FDA-73EC-404E-B15E-E0EA2850B348}"/>
    <cellStyle name="Comma 2 2 7 3 3 5" xfId="24187" xr:uid="{2C34F17E-618B-4E58-87AA-9E4C64C32FB1}"/>
    <cellStyle name="Comma 2 2 7 3 4" xfId="3220" xr:uid="{00000000-0005-0000-0000-0000920C0000}"/>
    <cellStyle name="Comma 2 2 7 3 4 2" xfId="24191" xr:uid="{A188D18B-FD5C-46B8-B90B-D013482D0401}"/>
    <cellStyle name="Comma 2 2 7 3 5" xfId="3221" xr:uid="{00000000-0005-0000-0000-0000930C0000}"/>
    <cellStyle name="Comma 2 2 7 3 5 2" xfId="24192" xr:uid="{7F851559-57FF-4B56-B467-A3BBBACC7AB8}"/>
    <cellStyle name="Comma 2 2 7 3 6" xfId="3222" xr:uid="{00000000-0005-0000-0000-0000940C0000}"/>
    <cellStyle name="Comma 2 2 7 3 6 2" xfId="24193" xr:uid="{7C3AAE93-65AC-49C5-AD70-58EEF80667AB}"/>
    <cellStyle name="Comma 2 2 7 3 7" xfId="24178" xr:uid="{E027AC59-1971-4E57-9948-5CFBF96396E9}"/>
    <cellStyle name="Comma 2 2 7 4" xfId="3223" xr:uid="{00000000-0005-0000-0000-0000950C0000}"/>
    <cellStyle name="Comma 2 2 7 4 2" xfId="3224" xr:uid="{00000000-0005-0000-0000-0000960C0000}"/>
    <cellStyle name="Comma 2 2 7 4 2 2" xfId="3225" xr:uid="{00000000-0005-0000-0000-0000970C0000}"/>
    <cellStyle name="Comma 2 2 7 4 2 2 2" xfId="3226" xr:uid="{00000000-0005-0000-0000-0000980C0000}"/>
    <cellStyle name="Comma 2 2 7 4 2 2 2 2" xfId="24197" xr:uid="{0B20DC31-1023-4EF3-80E3-3DC0648BE068}"/>
    <cellStyle name="Comma 2 2 7 4 2 2 3" xfId="3227" xr:uid="{00000000-0005-0000-0000-0000990C0000}"/>
    <cellStyle name="Comma 2 2 7 4 2 2 3 2" xfId="24198" xr:uid="{A1C40196-67E9-451F-899A-5B0C75D670F3}"/>
    <cellStyle name="Comma 2 2 7 4 2 2 4" xfId="3228" xr:uid="{00000000-0005-0000-0000-00009A0C0000}"/>
    <cellStyle name="Comma 2 2 7 4 2 2 4 2" xfId="24199" xr:uid="{03AF0C91-5F2D-43D3-8521-BE038FE95921}"/>
    <cellStyle name="Comma 2 2 7 4 2 2 5" xfId="24196" xr:uid="{8748066C-4283-4C8A-AF86-16DD99693FF0}"/>
    <cellStyle name="Comma 2 2 7 4 2 3" xfId="3229" xr:uid="{00000000-0005-0000-0000-00009B0C0000}"/>
    <cellStyle name="Comma 2 2 7 4 2 3 2" xfId="24200" xr:uid="{AFD287F6-79A4-4C80-B9E9-F50BA13A5527}"/>
    <cellStyle name="Comma 2 2 7 4 2 4" xfId="3230" xr:uid="{00000000-0005-0000-0000-00009C0C0000}"/>
    <cellStyle name="Comma 2 2 7 4 2 4 2" xfId="24201" xr:uid="{63EE62F5-4677-4418-9A77-BB62A5A627D9}"/>
    <cellStyle name="Comma 2 2 7 4 2 5" xfId="3231" xr:uid="{00000000-0005-0000-0000-00009D0C0000}"/>
    <cellStyle name="Comma 2 2 7 4 2 5 2" xfId="24202" xr:uid="{F78E318B-913D-4572-B763-B64FC15EEDC9}"/>
    <cellStyle name="Comma 2 2 7 4 2 6" xfId="24195" xr:uid="{59093B44-7E4A-4647-BF21-1303E2DE28FC}"/>
    <cellStyle name="Comma 2 2 7 4 3" xfId="3232" xr:uid="{00000000-0005-0000-0000-00009E0C0000}"/>
    <cellStyle name="Comma 2 2 7 4 3 2" xfId="3233" xr:uid="{00000000-0005-0000-0000-00009F0C0000}"/>
    <cellStyle name="Comma 2 2 7 4 3 2 2" xfId="24204" xr:uid="{76437C4E-B116-45B0-AD1D-481A49B2D54F}"/>
    <cellStyle name="Comma 2 2 7 4 3 3" xfId="3234" xr:uid="{00000000-0005-0000-0000-0000A00C0000}"/>
    <cellStyle name="Comma 2 2 7 4 3 3 2" xfId="24205" xr:uid="{A550CF84-FFB6-429C-86AD-03645C38B568}"/>
    <cellStyle name="Comma 2 2 7 4 3 4" xfId="3235" xr:uid="{00000000-0005-0000-0000-0000A10C0000}"/>
    <cellStyle name="Comma 2 2 7 4 3 4 2" xfId="24206" xr:uid="{D9D5545C-9ADF-46A0-9DA9-0622C55005A0}"/>
    <cellStyle name="Comma 2 2 7 4 3 5" xfId="24203" xr:uid="{805972E8-0BE7-464E-B9D5-243A49BA428A}"/>
    <cellStyle name="Comma 2 2 7 4 4" xfId="3236" xr:uid="{00000000-0005-0000-0000-0000A20C0000}"/>
    <cellStyle name="Comma 2 2 7 4 4 2" xfId="24207" xr:uid="{28E360AD-142C-4DFD-B891-A9735A061B6C}"/>
    <cellStyle name="Comma 2 2 7 4 5" xfId="3237" xr:uid="{00000000-0005-0000-0000-0000A30C0000}"/>
    <cellStyle name="Comma 2 2 7 4 5 2" xfId="24208" xr:uid="{EF61D604-509A-4841-9C04-89E9003FF0C4}"/>
    <cellStyle name="Comma 2 2 7 4 6" xfId="3238" xr:uid="{00000000-0005-0000-0000-0000A40C0000}"/>
    <cellStyle name="Comma 2 2 7 4 6 2" xfId="24209" xr:uid="{7A6453B7-DA43-44DE-9DC1-C7F611E1F518}"/>
    <cellStyle name="Comma 2 2 7 4 7" xfId="24194" xr:uid="{8C2AE951-44CB-484D-96E8-EC6905DBA9DF}"/>
    <cellStyle name="Comma 2 2 7 5" xfId="3239" xr:uid="{00000000-0005-0000-0000-0000A50C0000}"/>
    <cellStyle name="Comma 2 2 7 5 2" xfId="24210" xr:uid="{61D85A0D-024D-49B1-8AE9-9BD0D86DBBA2}"/>
    <cellStyle name="Comma 2 2 7 6" xfId="3240" xr:uid="{00000000-0005-0000-0000-0000A60C0000}"/>
    <cellStyle name="Comma 2 2 7 6 2" xfId="3241" xr:uid="{00000000-0005-0000-0000-0000A70C0000}"/>
    <cellStyle name="Comma 2 2 7 6 2 2" xfId="3242" xr:uid="{00000000-0005-0000-0000-0000A80C0000}"/>
    <cellStyle name="Comma 2 2 7 6 2 2 2" xfId="24213" xr:uid="{02C3DCD6-6FA4-4545-94E4-2665C5EBF687}"/>
    <cellStyle name="Comma 2 2 7 6 2 3" xfId="3243" xr:uid="{00000000-0005-0000-0000-0000A90C0000}"/>
    <cellStyle name="Comma 2 2 7 6 2 3 2" xfId="24214" xr:uid="{1EB3A39D-0E4E-4DF3-9B38-326E9D93FC0E}"/>
    <cellStyle name="Comma 2 2 7 6 2 4" xfId="3244" xr:uid="{00000000-0005-0000-0000-0000AA0C0000}"/>
    <cellStyle name="Comma 2 2 7 6 2 4 2" xfId="24215" xr:uid="{E60591AF-9FB4-489B-B0CF-F0B4567F47B3}"/>
    <cellStyle name="Comma 2 2 7 6 2 5" xfId="24212" xr:uid="{1F594689-BCA7-4EAB-845D-31E4C1F47A81}"/>
    <cellStyle name="Comma 2 2 7 6 3" xfId="3245" xr:uid="{00000000-0005-0000-0000-0000AB0C0000}"/>
    <cellStyle name="Comma 2 2 7 6 3 2" xfId="24216" xr:uid="{44F09BDE-29F2-4A55-80E5-8CDF191BD0E5}"/>
    <cellStyle name="Comma 2 2 7 6 4" xfId="3246" xr:uid="{00000000-0005-0000-0000-0000AC0C0000}"/>
    <cellStyle name="Comma 2 2 7 6 4 2" xfId="24217" xr:uid="{F8F13E2E-B7CE-4386-A530-BD7869964D60}"/>
    <cellStyle name="Comma 2 2 7 6 5" xfId="3247" xr:uid="{00000000-0005-0000-0000-0000AD0C0000}"/>
    <cellStyle name="Comma 2 2 7 6 5 2" xfId="24218" xr:uid="{9B7BD29B-6CD5-43A7-9226-9DF5CBAC0F31}"/>
    <cellStyle name="Comma 2 2 7 6 6" xfId="24211" xr:uid="{43173A8C-0DA9-4B59-9CDF-0A8523A9275F}"/>
    <cellStyle name="Comma 2 2 7 7" xfId="3248" xr:uid="{00000000-0005-0000-0000-0000AE0C0000}"/>
    <cellStyle name="Comma 2 2 7 7 2" xfId="3249" xr:uid="{00000000-0005-0000-0000-0000AF0C0000}"/>
    <cellStyle name="Comma 2 2 7 7 2 2" xfId="24220" xr:uid="{D608BDCD-D2D0-428D-A35F-6FC289DC6D62}"/>
    <cellStyle name="Comma 2 2 7 7 3" xfId="3250" xr:uid="{00000000-0005-0000-0000-0000B00C0000}"/>
    <cellStyle name="Comma 2 2 7 7 3 2" xfId="24221" xr:uid="{91E03EC9-4DC1-45C0-A038-BE9271B33B85}"/>
    <cellStyle name="Comma 2 2 7 7 4" xfId="3251" xr:uid="{00000000-0005-0000-0000-0000B10C0000}"/>
    <cellStyle name="Comma 2 2 7 7 4 2" xfId="24222" xr:uid="{0D3CAE52-17DA-496E-B22F-4EAB8BF587F9}"/>
    <cellStyle name="Comma 2 2 7 7 5" xfId="24219" xr:uid="{1866C4A4-77C7-46F9-9AC3-02118A73E0E6}"/>
    <cellStyle name="Comma 2 2 7 8" xfId="3252" xr:uid="{00000000-0005-0000-0000-0000B20C0000}"/>
    <cellStyle name="Comma 2 2 7 8 2" xfId="3253" xr:uid="{00000000-0005-0000-0000-0000B30C0000}"/>
    <cellStyle name="Comma 2 2 7 8 2 2" xfId="24224" xr:uid="{3A94274A-1AA0-4D0F-8BEC-9EAD27BAD3AD}"/>
    <cellStyle name="Comma 2 2 7 8 3" xfId="3254" xr:uid="{00000000-0005-0000-0000-0000B40C0000}"/>
    <cellStyle name="Comma 2 2 7 8 3 2" xfId="24225" xr:uid="{96816A46-9CEF-4EBF-9AF2-13D2C9126EE9}"/>
    <cellStyle name="Comma 2 2 7 8 4" xfId="3255" xr:uid="{00000000-0005-0000-0000-0000B50C0000}"/>
    <cellStyle name="Comma 2 2 7 8 4 2" xfId="24226" xr:uid="{257BD5C1-6882-4D7E-A944-71847581174F}"/>
    <cellStyle name="Comma 2 2 7 8 5" xfId="24223" xr:uid="{DACBAA92-797D-4C05-906C-ABA1DCA77534}"/>
    <cellStyle name="Comma 2 2 7 9" xfId="3256" xr:uid="{00000000-0005-0000-0000-0000B60C0000}"/>
    <cellStyle name="Comma 2 2 7 9 2" xfId="24227" xr:uid="{BE25CFA1-A958-4457-B393-209F526037B9}"/>
    <cellStyle name="Comma 2 2 8" xfId="3257" xr:uid="{00000000-0005-0000-0000-0000B70C0000}"/>
    <cellStyle name="Comma 2 2 8 10" xfId="3258" xr:uid="{00000000-0005-0000-0000-0000B80C0000}"/>
    <cellStyle name="Comma 2 2 8 10 2" xfId="24229" xr:uid="{831D5FAA-9EAE-46ED-8E29-52AA3771B4FE}"/>
    <cellStyle name="Comma 2 2 8 11" xfId="24228" xr:uid="{D083DD36-85E6-4BFD-B8C8-5E8FBED557E0}"/>
    <cellStyle name="Comma 2 2 8 2" xfId="3259" xr:uid="{00000000-0005-0000-0000-0000B90C0000}"/>
    <cellStyle name="Comma 2 2 8 2 2" xfId="3260" xr:uid="{00000000-0005-0000-0000-0000BA0C0000}"/>
    <cellStyle name="Comma 2 2 8 2 2 2" xfId="3261" xr:uid="{00000000-0005-0000-0000-0000BB0C0000}"/>
    <cellStyle name="Comma 2 2 8 2 2 2 2" xfId="3262" xr:uid="{00000000-0005-0000-0000-0000BC0C0000}"/>
    <cellStyle name="Comma 2 2 8 2 2 2 2 2" xfId="24233" xr:uid="{5037A115-08EC-4864-AEC2-471C42911E18}"/>
    <cellStyle name="Comma 2 2 8 2 2 2 3" xfId="3263" xr:uid="{00000000-0005-0000-0000-0000BD0C0000}"/>
    <cellStyle name="Comma 2 2 8 2 2 2 3 2" xfId="24234" xr:uid="{EE9075A3-C632-4E9E-89FC-D5B61692588B}"/>
    <cellStyle name="Comma 2 2 8 2 2 2 4" xfId="3264" xr:uid="{00000000-0005-0000-0000-0000BE0C0000}"/>
    <cellStyle name="Comma 2 2 8 2 2 2 4 2" xfId="24235" xr:uid="{8830C181-26A3-4643-A628-C48B0E6B8E69}"/>
    <cellStyle name="Comma 2 2 8 2 2 2 5" xfId="24232" xr:uid="{0ADAEFAB-B3B6-4AA4-9CDE-3ACA74798B6E}"/>
    <cellStyle name="Comma 2 2 8 2 2 3" xfId="3265" xr:uid="{00000000-0005-0000-0000-0000BF0C0000}"/>
    <cellStyle name="Comma 2 2 8 2 2 3 2" xfId="24236" xr:uid="{0F2109D3-6AE4-4289-9C6A-657A3CDAA35D}"/>
    <cellStyle name="Comma 2 2 8 2 2 4" xfId="3266" xr:uid="{00000000-0005-0000-0000-0000C00C0000}"/>
    <cellStyle name="Comma 2 2 8 2 2 4 2" xfId="24237" xr:uid="{A79884F3-C8B3-4D48-8526-6F258B226B5B}"/>
    <cellStyle name="Comma 2 2 8 2 2 5" xfId="3267" xr:uid="{00000000-0005-0000-0000-0000C10C0000}"/>
    <cellStyle name="Comma 2 2 8 2 2 5 2" xfId="24238" xr:uid="{903F529B-65EF-45EB-93BF-8EF70DC3463E}"/>
    <cellStyle name="Comma 2 2 8 2 2 6" xfId="24231" xr:uid="{A2AB6F22-C3E4-4BDE-B0D4-825D792599A5}"/>
    <cellStyle name="Comma 2 2 8 2 3" xfId="3268" xr:uid="{00000000-0005-0000-0000-0000C20C0000}"/>
    <cellStyle name="Comma 2 2 8 2 3 2" xfId="3269" xr:uid="{00000000-0005-0000-0000-0000C30C0000}"/>
    <cellStyle name="Comma 2 2 8 2 3 2 2" xfId="24240" xr:uid="{4051BD67-CF60-4B73-80B2-EF4553A330C7}"/>
    <cellStyle name="Comma 2 2 8 2 3 3" xfId="3270" xr:uid="{00000000-0005-0000-0000-0000C40C0000}"/>
    <cellStyle name="Comma 2 2 8 2 3 3 2" xfId="24241" xr:uid="{14121DF1-8E21-4E7F-B23E-1C9F72E07B1C}"/>
    <cellStyle name="Comma 2 2 8 2 3 4" xfId="3271" xr:uid="{00000000-0005-0000-0000-0000C50C0000}"/>
    <cellStyle name="Comma 2 2 8 2 3 4 2" xfId="24242" xr:uid="{F175B2C1-0502-41AE-A150-6B6551ACFA1E}"/>
    <cellStyle name="Comma 2 2 8 2 3 5" xfId="24239" xr:uid="{4316B241-C0DC-40E9-97C6-3BA650392DB1}"/>
    <cellStyle name="Comma 2 2 8 2 4" xfId="3272" xr:uid="{00000000-0005-0000-0000-0000C60C0000}"/>
    <cellStyle name="Comma 2 2 8 2 4 2" xfId="24243" xr:uid="{4A7AEB61-2DE9-4DE5-9701-0A3DA0F33995}"/>
    <cellStyle name="Comma 2 2 8 2 5" xfId="3273" xr:uid="{00000000-0005-0000-0000-0000C70C0000}"/>
    <cellStyle name="Comma 2 2 8 2 5 2" xfId="24244" xr:uid="{F8361E4C-D103-4B41-A528-B8D2BEFBEA1B}"/>
    <cellStyle name="Comma 2 2 8 2 6" xfId="3274" xr:uid="{00000000-0005-0000-0000-0000C80C0000}"/>
    <cellStyle name="Comma 2 2 8 2 6 2" xfId="24245" xr:uid="{77D31799-616F-4620-973E-A0BCCE067D0F}"/>
    <cellStyle name="Comma 2 2 8 2 7" xfId="24230" xr:uid="{7AC8A70B-DB12-4B47-9860-F36FA6CB84CE}"/>
    <cellStyle name="Comma 2 2 8 3" xfId="3275" xr:uid="{00000000-0005-0000-0000-0000C90C0000}"/>
    <cellStyle name="Comma 2 2 8 3 2" xfId="3276" xr:uid="{00000000-0005-0000-0000-0000CA0C0000}"/>
    <cellStyle name="Comma 2 2 8 3 2 2" xfId="3277" xr:uid="{00000000-0005-0000-0000-0000CB0C0000}"/>
    <cellStyle name="Comma 2 2 8 3 2 2 2" xfId="3278" xr:uid="{00000000-0005-0000-0000-0000CC0C0000}"/>
    <cellStyle name="Comma 2 2 8 3 2 2 2 2" xfId="24249" xr:uid="{53CA271E-3D5A-4FE2-9773-1683B7477EC8}"/>
    <cellStyle name="Comma 2 2 8 3 2 2 3" xfId="3279" xr:uid="{00000000-0005-0000-0000-0000CD0C0000}"/>
    <cellStyle name="Comma 2 2 8 3 2 2 3 2" xfId="24250" xr:uid="{3AFF53F2-D0AD-460E-997C-77FD84B7F935}"/>
    <cellStyle name="Comma 2 2 8 3 2 2 4" xfId="3280" xr:uid="{00000000-0005-0000-0000-0000CE0C0000}"/>
    <cellStyle name="Comma 2 2 8 3 2 2 4 2" xfId="24251" xr:uid="{D52C6061-D4F9-4994-B015-849C5D112084}"/>
    <cellStyle name="Comma 2 2 8 3 2 2 5" xfId="24248" xr:uid="{ACE231F5-1968-406F-9120-7FF6D5989245}"/>
    <cellStyle name="Comma 2 2 8 3 2 3" xfId="3281" xr:uid="{00000000-0005-0000-0000-0000CF0C0000}"/>
    <cellStyle name="Comma 2 2 8 3 2 3 2" xfId="24252" xr:uid="{50F4A29A-C0A8-45B4-8313-6EA9783230CE}"/>
    <cellStyle name="Comma 2 2 8 3 2 4" xfId="3282" xr:uid="{00000000-0005-0000-0000-0000D00C0000}"/>
    <cellStyle name="Comma 2 2 8 3 2 4 2" xfId="24253" xr:uid="{CB5A06F8-AE9F-435A-9C1A-984753557543}"/>
    <cellStyle name="Comma 2 2 8 3 2 5" xfId="3283" xr:uid="{00000000-0005-0000-0000-0000D10C0000}"/>
    <cellStyle name="Comma 2 2 8 3 2 5 2" xfId="24254" xr:uid="{D4C3F33A-5CE8-4A38-BEA3-4547145163C1}"/>
    <cellStyle name="Comma 2 2 8 3 2 6" xfId="24247" xr:uid="{D4C6DB0F-5090-4667-AF94-4CAF790C43FF}"/>
    <cellStyle name="Comma 2 2 8 3 3" xfId="3284" xr:uid="{00000000-0005-0000-0000-0000D20C0000}"/>
    <cellStyle name="Comma 2 2 8 3 3 2" xfId="3285" xr:uid="{00000000-0005-0000-0000-0000D30C0000}"/>
    <cellStyle name="Comma 2 2 8 3 3 2 2" xfId="24256" xr:uid="{ADE4E8AC-B71F-4441-8965-4661415AEEC5}"/>
    <cellStyle name="Comma 2 2 8 3 3 3" xfId="3286" xr:uid="{00000000-0005-0000-0000-0000D40C0000}"/>
    <cellStyle name="Comma 2 2 8 3 3 3 2" xfId="24257" xr:uid="{97CF53D3-BBCD-4852-BE87-5072376FCE0E}"/>
    <cellStyle name="Comma 2 2 8 3 3 4" xfId="3287" xr:uid="{00000000-0005-0000-0000-0000D50C0000}"/>
    <cellStyle name="Comma 2 2 8 3 3 4 2" xfId="24258" xr:uid="{EA653A8E-37C6-45F5-B815-1DE0AA5D559D}"/>
    <cellStyle name="Comma 2 2 8 3 3 5" xfId="24255" xr:uid="{A45B09FB-D06D-4101-AEFA-63B8E4A2E0AD}"/>
    <cellStyle name="Comma 2 2 8 3 4" xfId="3288" xr:uid="{00000000-0005-0000-0000-0000D60C0000}"/>
    <cellStyle name="Comma 2 2 8 3 4 2" xfId="24259" xr:uid="{747E8082-8816-49D4-95B3-4B9CF77B225E}"/>
    <cellStyle name="Comma 2 2 8 3 5" xfId="3289" xr:uid="{00000000-0005-0000-0000-0000D70C0000}"/>
    <cellStyle name="Comma 2 2 8 3 5 2" xfId="24260" xr:uid="{4A9C3D8C-3EEB-43A8-A6FD-5359C32E44A5}"/>
    <cellStyle name="Comma 2 2 8 3 6" xfId="3290" xr:uid="{00000000-0005-0000-0000-0000D80C0000}"/>
    <cellStyle name="Comma 2 2 8 3 6 2" xfId="24261" xr:uid="{5C967F56-0E01-4CA1-9735-05190C1017D6}"/>
    <cellStyle name="Comma 2 2 8 3 7" xfId="24246" xr:uid="{DB5A4B2E-A908-4C8A-9E2F-F15CDD179F75}"/>
    <cellStyle name="Comma 2 2 8 4" xfId="3291" xr:uid="{00000000-0005-0000-0000-0000D90C0000}"/>
    <cellStyle name="Comma 2 2 8 4 2" xfId="24262" xr:uid="{5587D87B-9628-45A5-A8C1-C98B5E334F8D}"/>
    <cellStyle name="Comma 2 2 8 5" xfId="3292" xr:uid="{00000000-0005-0000-0000-0000DA0C0000}"/>
    <cellStyle name="Comma 2 2 8 5 2" xfId="3293" xr:uid="{00000000-0005-0000-0000-0000DB0C0000}"/>
    <cellStyle name="Comma 2 2 8 5 2 2" xfId="3294" xr:uid="{00000000-0005-0000-0000-0000DC0C0000}"/>
    <cellStyle name="Comma 2 2 8 5 2 2 2" xfId="24265" xr:uid="{32AE0B4F-31F9-4DDF-B80B-A965290D18D9}"/>
    <cellStyle name="Comma 2 2 8 5 2 3" xfId="3295" xr:uid="{00000000-0005-0000-0000-0000DD0C0000}"/>
    <cellStyle name="Comma 2 2 8 5 2 3 2" xfId="24266" xr:uid="{F937CE03-60CA-4562-AFF6-71A2DFC29781}"/>
    <cellStyle name="Comma 2 2 8 5 2 4" xfId="3296" xr:uid="{00000000-0005-0000-0000-0000DE0C0000}"/>
    <cellStyle name="Comma 2 2 8 5 2 4 2" xfId="24267" xr:uid="{E76F6F4D-14F8-40B0-99F3-0F7882BA800E}"/>
    <cellStyle name="Comma 2 2 8 5 2 5" xfId="24264" xr:uid="{41F4C1D6-E6B6-4060-AE81-EC0CE6AD7B40}"/>
    <cellStyle name="Comma 2 2 8 5 3" xfId="3297" xr:uid="{00000000-0005-0000-0000-0000DF0C0000}"/>
    <cellStyle name="Comma 2 2 8 5 3 2" xfId="24268" xr:uid="{3EBDF99D-D00C-45BA-B8EB-5A415702A11C}"/>
    <cellStyle name="Comma 2 2 8 5 4" xfId="3298" xr:uid="{00000000-0005-0000-0000-0000E00C0000}"/>
    <cellStyle name="Comma 2 2 8 5 4 2" xfId="24269" xr:uid="{EA8DDA07-358D-411A-9495-CD4C756DEAF6}"/>
    <cellStyle name="Comma 2 2 8 5 5" xfId="3299" xr:uid="{00000000-0005-0000-0000-0000E10C0000}"/>
    <cellStyle name="Comma 2 2 8 5 5 2" xfId="24270" xr:uid="{950F2AE1-00B7-4535-98BF-65BF227B58F4}"/>
    <cellStyle name="Comma 2 2 8 5 6" xfId="24263" xr:uid="{C081731A-5DB1-40F2-AADE-51DEDFA51466}"/>
    <cellStyle name="Comma 2 2 8 6" xfId="3300" xr:uid="{00000000-0005-0000-0000-0000E20C0000}"/>
    <cellStyle name="Comma 2 2 8 6 2" xfId="3301" xr:uid="{00000000-0005-0000-0000-0000E30C0000}"/>
    <cellStyle name="Comma 2 2 8 6 2 2" xfId="24272" xr:uid="{2DB589DD-88A1-4437-A25A-BC0DFD36EE1E}"/>
    <cellStyle name="Comma 2 2 8 6 3" xfId="3302" xr:uid="{00000000-0005-0000-0000-0000E40C0000}"/>
    <cellStyle name="Comma 2 2 8 6 3 2" xfId="24273" xr:uid="{B293CCB5-7116-4B34-8425-FD1CA19636DE}"/>
    <cellStyle name="Comma 2 2 8 6 4" xfId="3303" xr:uid="{00000000-0005-0000-0000-0000E50C0000}"/>
    <cellStyle name="Comma 2 2 8 6 4 2" xfId="24274" xr:uid="{8C9B6E2D-0883-4E4E-9833-19FFF5CA29FE}"/>
    <cellStyle name="Comma 2 2 8 6 5" xfId="24271" xr:uid="{0F9BDDCD-E24C-4819-8229-14028FD2E1AB}"/>
    <cellStyle name="Comma 2 2 8 7" xfId="3304" xr:uid="{00000000-0005-0000-0000-0000E60C0000}"/>
    <cellStyle name="Comma 2 2 8 7 2" xfId="3305" xr:uid="{00000000-0005-0000-0000-0000E70C0000}"/>
    <cellStyle name="Comma 2 2 8 7 2 2" xfId="24276" xr:uid="{F644C30B-95DD-43DF-B41A-87D672878FD8}"/>
    <cellStyle name="Comma 2 2 8 7 3" xfId="3306" xr:uid="{00000000-0005-0000-0000-0000E80C0000}"/>
    <cellStyle name="Comma 2 2 8 7 3 2" xfId="24277" xr:uid="{DBF36560-30B5-45F0-B778-52C83D514823}"/>
    <cellStyle name="Comma 2 2 8 7 4" xfId="3307" xr:uid="{00000000-0005-0000-0000-0000E90C0000}"/>
    <cellStyle name="Comma 2 2 8 7 4 2" xfId="24278" xr:uid="{FF3030C2-2454-43DB-B8DB-3EF7058150EC}"/>
    <cellStyle name="Comma 2 2 8 7 5" xfId="24275" xr:uid="{972618DC-87BD-43B1-A42E-F00CE20D2B79}"/>
    <cellStyle name="Comma 2 2 8 8" xfId="3308" xr:uid="{00000000-0005-0000-0000-0000EA0C0000}"/>
    <cellStyle name="Comma 2 2 8 8 2" xfId="24279" xr:uid="{4861B445-3B5D-4C26-A5EF-A493096170B6}"/>
    <cellStyle name="Comma 2 2 8 9" xfId="3309" xr:uid="{00000000-0005-0000-0000-0000EB0C0000}"/>
    <cellStyle name="Comma 2 2 8 9 2" xfId="24280" xr:uid="{311CED1F-A2E6-405B-8E31-206725FDEC92}"/>
    <cellStyle name="Comma 2 2 9" xfId="3310" xr:uid="{00000000-0005-0000-0000-0000EC0C0000}"/>
    <cellStyle name="Comma 2 2 9 10" xfId="3311" xr:uid="{00000000-0005-0000-0000-0000ED0C0000}"/>
    <cellStyle name="Comma 2 2 9 10 2" xfId="24282" xr:uid="{9029E2D6-8541-4B41-B02F-21F48B5ECC0A}"/>
    <cellStyle name="Comma 2 2 9 11" xfId="24281" xr:uid="{6530C23E-27EB-4E90-8F1A-492E4B0C3A0D}"/>
    <cellStyle name="Comma 2 2 9 2" xfId="3312" xr:uid="{00000000-0005-0000-0000-0000EE0C0000}"/>
    <cellStyle name="Comma 2 2 9 2 2" xfId="3313" xr:uid="{00000000-0005-0000-0000-0000EF0C0000}"/>
    <cellStyle name="Comma 2 2 9 2 2 2" xfId="3314" xr:uid="{00000000-0005-0000-0000-0000F00C0000}"/>
    <cellStyle name="Comma 2 2 9 2 2 2 2" xfId="3315" xr:uid="{00000000-0005-0000-0000-0000F10C0000}"/>
    <cellStyle name="Comma 2 2 9 2 2 2 2 2" xfId="24286" xr:uid="{BC37103B-AFB3-41E1-AD44-B1C1C2743A5A}"/>
    <cellStyle name="Comma 2 2 9 2 2 2 3" xfId="3316" xr:uid="{00000000-0005-0000-0000-0000F20C0000}"/>
    <cellStyle name="Comma 2 2 9 2 2 2 3 2" xfId="24287" xr:uid="{B2F030FE-2DC9-49E4-AB57-1AAF98F3230D}"/>
    <cellStyle name="Comma 2 2 9 2 2 2 4" xfId="3317" xr:uid="{00000000-0005-0000-0000-0000F30C0000}"/>
    <cellStyle name="Comma 2 2 9 2 2 2 4 2" xfId="24288" xr:uid="{AC5FEBF5-CAC5-4D16-A34D-D7AB4AEC920D}"/>
    <cellStyle name="Comma 2 2 9 2 2 2 5" xfId="24285" xr:uid="{354134E3-3790-49C8-992C-72EE2324A7AD}"/>
    <cellStyle name="Comma 2 2 9 2 2 3" xfId="3318" xr:uid="{00000000-0005-0000-0000-0000F40C0000}"/>
    <cellStyle name="Comma 2 2 9 2 2 3 2" xfId="24289" xr:uid="{0BA3A82C-2BFA-4E7C-AB80-F5A7CD0FE2FA}"/>
    <cellStyle name="Comma 2 2 9 2 2 4" xfId="3319" xr:uid="{00000000-0005-0000-0000-0000F50C0000}"/>
    <cellStyle name="Comma 2 2 9 2 2 4 2" xfId="24290" xr:uid="{B8C1DDD6-C059-4AF4-A013-67B2726B938B}"/>
    <cellStyle name="Comma 2 2 9 2 2 5" xfId="3320" xr:uid="{00000000-0005-0000-0000-0000F60C0000}"/>
    <cellStyle name="Comma 2 2 9 2 2 5 2" xfId="24291" xr:uid="{A016CE5E-2A07-4E2B-80F5-E45855D5A63E}"/>
    <cellStyle name="Comma 2 2 9 2 2 6" xfId="24284" xr:uid="{31225778-C0D8-483D-AD3A-292A26D0C23B}"/>
    <cellStyle name="Comma 2 2 9 2 3" xfId="3321" xr:uid="{00000000-0005-0000-0000-0000F70C0000}"/>
    <cellStyle name="Comma 2 2 9 2 3 2" xfId="3322" xr:uid="{00000000-0005-0000-0000-0000F80C0000}"/>
    <cellStyle name="Comma 2 2 9 2 3 2 2" xfId="24293" xr:uid="{D8840559-A498-4D19-8E03-46C962FB9A75}"/>
    <cellStyle name="Comma 2 2 9 2 3 3" xfId="3323" xr:uid="{00000000-0005-0000-0000-0000F90C0000}"/>
    <cellStyle name="Comma 2 2 9 2 3 3 2" xfId="24294" xr:uid="{8D329C99-A25F-4833-B0D5-E51E6D681A5A}"/>
    <cellStyle name="Comma 2 2 9 2 3 4" xfId="3324" xr:uid="{00000000-0005-0000-0000-0000FA0C0000}"/>
    <cellStyle name="Comma 2 2 9 2 3 4 2" xfId="24295" xr:uid="{2AF78631-42A5-4191-88D3-98FF08726C8F}"/>
    <cellStyle name="Comma 2 2 9 2 3 5" xfId="24292" xr:uid="{E38785CB-6C05-45C1-A09E-98774BFA0EC9}"/>
    <cellStyle name="Comma 2 2 9 2 4" xfId="3325" xr:uid="{00000000-0005-0000-0000-0000FB0C0000}"/>
    <cellStyle name="Comma 2 2 9 2 4 2" xfId="24296" xr:uid="{A2871077-525F-4F37-A258-7697D0B4A052}"/>
    <cellStyle name="Comma 2 2 9 2 5" xfId="3326" xr:uid="{00000000-0005-0000-0000-0000FC0C0000}"/>
    <cellStyle name="Comma 2 2 9 2 5 2" xfId="24297" xr:uid="{28120B2B-49D9-4516-9888-25ACAFB1C550}"/>
    <cellStyle name="Comma 2 2 9 2 6" xfId="3327" xr:uid="{00000000-0005-0000-0000-0000FD0C0000}"/>
    <cellStyle name="Comma 2 2 9 2 6 2" xfId="24298" xr:uid="{D230F442-EB24-4B50-852B-33B63E95F964}"/>
    <cellStyle name="Comma 2 2 9 2 7" xfId="24283" xr:uid="{EA16A1AF-571A-47B6-BB6A-1E926C7E4888}"/>
    <cellStyle name="Comma 2 2 9 3" xfId="3328" xr:uid="{00000000-0005-0000-0000-0000FE0C0000}"/>
    <cellStyle name="Comma 2 2 9 3 2" xfId="3329" xr:uid="{00000000-0005-0000-0000-0000FF0C0000}"/>
    <cellStyle name="Comma 2 2 9 3 2 2" xfId="3330" xr:uid="{00000000-0005-0000-0000-0000000D0000}"/>
    <cellStyle name="Comma 2 2 9 3 2 2 2" xfId="3331" xr:uid="{00000000-0005-0000-0000-0000010D0000}"/>
    <cellStyle name="Comma 2 2 9 3 2 2 2 2" xfId="24302" xr:uid="{21AF9BCC-54CE-4079-9090-9F3AD0484295}"/>
    <cellStyle name="Comma 2 2 9 3 2 2 3" xfId="3332" xr:uid="{00000000-0005-0000-0000-0000020D0000}"/>
    <cellStyle name="Comma 2 2 9 3 2 2 3 2" xfId="24303" xr:uid="{821095A3-5328-4B04-8D0F-56668F995AA5}"/>
    <cellStyle name="Comma 2 2 9 3 2 2 4" xfId="3333" xr:uid="{00000000-0005-0000-0000-0000030D0000}"/>
    <cellStyle name="Comma 2 2 9 3 2 2 4 2" xfId="24304" xr:uid="{6E8A32B0-AC1A-42CE-B991-35EC891EF13D}"/>
    <cellStyle name="Comma 2 2 9 3 2 2 5" xfId="24301" xr:uid="{1334BB0F-3053-46A4-9B72-FFD2C8E9381A}"/>
    <cellStyle name="Comma 2 2 9 3 2 3" xfId="3334" xr:uid="{00000000-0005-0000-0000-0000040D0000}"/>
    <cellStyle name="Comma 2 2 9 3 2 3 2" xfId="24305" xr:uid="{79A75E1F-0EDE-4986-9042-8ECF61294977}"/>
    <cellStyle name="Comma 2 2 9 3 2 4" xfId="3335" xr:uid="{00000000-0005-0000-0000-0000050D0000}"/>
    <cellStyle name="Comma 2 2 9 3 2 4 2" xfId="24306" xr:uid="{BA6EE552-4ECA-4C3F-AA89-71ADF607C0B1}"/>
    <cellStyle name="Comma 2 2 9 3 2 5" xfId="3336" xr:uid="{00000000-0005-0000-0000-0000060D0000}"/>
    <cellStyle name="Comma 2 2 9 3 2 5 2" xfId="24307" xr:uid="{52572AB8-88A2-4089-B185-28747171D39F}"/>
    <cellStyle name="Comma 2 2 9 3 2 6" xfId="24300" xr:uid="{6C8528C7-D1B2-42FF-9A57-DD7C8FE20DA4}"/>
    <cellStyle name="Comma 2 2 9 3 3" xfId="3337" xr:uid="{00000000-0005-0000-0000-0000070D0000}"/>
    <cellStyle name="Comma 2 2 9 3 3 2" xfId="3338" xr:uid="{00000000-0005-0000-0000-0000080D0000}"/>
    <cellStyle name="Comma 2 2 9 3 3 2 2" xfId="24309" xr:uid="{F7590A63-8665-4EFA-A3C4-8E9EFB5654AD}"/>
    <cellStyle name="Comma 2 2 9 3 3 3" xfId="3339" xr:uid="{00000000-0005-0000-0000-0000090D0000}"/>
    <cellStyle name="Comma 2 2 9 3 3 3 2" xfId="24310" xr:uid="{C66E08F5-8C6D-4173-9F03-D71E396606F6}"/>
    <cellStyle name="Comma 2 2 9 3 3 4" xfId="3340" xr:uid="{00000000-0005-0000-0000-00000A0D0000}"/>
    <cellStyle name="Comma 2 2 9 3 3 4 2" xfId="24311" xr:uid="{90524457-190D-4512-83BA-C9E1AFCF1533}"/>
    <cellStyle name="Comma 2 2 9 3 3 5" xfId="24308" xr:uid="{FD3A1CB3-8CD0-4430-8333-B70779442515}"/>
    <cellStyle name="Comma 2 2 9 3 4" xfId="3341" xr:uid="{00000000-0005-0000-0000-00000B0D0000}"/>
    <cellStyle name="Comma 2 2 9 3 4 2" xfId="24312" xr:uid="{4083D99B-BD89-48E0-B30B-46E3D41D3667}"/>
    <cellStyle name="Comma 2 2 9 3 5" xfId="3342" xr:uid="{00000000-0005-0000-0000-00000C0D0000}"/>
    <cellStyle name="Comma 2 2 9 3 5 2" xfId="24313" xr:uid="{83A97EB9-E115-446D-9055-841D03AB6BE0}"/>
    <cellStyle name="Comma 2 2 9 3 6" xfId="3343" xr:uid="{00000000-0005-0000-0000-00000D0D0000}"/>
    <cellStyle name="Comma 2 2 9 3 6 2" xfId="24314" xr:uid="{951FA221-39A5-4355-B6D8-53F662AF2E47}"/>
    <cellStyle name="Comma 2 2 9 3 7" xfId="24299" xr:uid="{1C98BF05-D660-4725-B3FC-814CB8B40AF8}"/>
    <cellStyle name="Comma 2 2 9 4" xfId="3344" xr:uid="{00000000-0005-0000-0000-00000E0D0000}"/>
    <cellStyle name="Comma 2 2 9 4 2" xfId="24315" xr:uid="{19482407-390F-4AFB-A382-6D71F38D2F8A}"/>
    <cellStyle name="Comma 2 2 9 5" xfId="3345" xr:uid="{00000000-0005-0000-0000-00000F0D0000}"/>
    <cellStyle name="Comma 2 2 9 5 2" xfId="3346" xr:uid="{00000000-0005-0000-0000-0000100D0000}"/>
    <cellStyle name="Comma 2 2 9 5 2 2" xfId="3347" xr:uid="{00000000-0005-0000-0000-0000110D0000}"/>
    <cellStyle name="Comma 2 2 9 5 2 2 2" xfId="24318" xr:uid="{7DDAC2B1-007D-49CC-A393-67571D1CD9BE}"/>
    <cellStyle name="Comma 2 2 9 5 2 3" xfId="3348" xr:uid="{00000000-0005-0000-0000-0000120D0000}"/>
    <cellStyle name="Comma 2 2 9 5 2 3 2" xfId="24319" xr:uid="{59E7BC69-4112-4A90-AAD5-9475978A1205}"/>
    <cellStyle name="Comma 2 2 9 5 2 4" xfId="3349" xr:uid="{00000000-0005-0000-0000-0000130D0000}"/>
    <cellStyle name="Comma 2 2 9 5 2 4 2" xfId="24320" xr:uid="{96538F7E-80B0-4F9E-BE95-A19678839A83}"/>
    <cellStyle name="Comma 2 2 9 5 2 5" xfId="24317" xr:uid="{9BCD99FB-729E-45C0-9937-E1510341FA03}"/>
    <cellStyle name="Comma 2 2 9 5 3" xfId="3350" xr:uid="{00000000-0005-0000-0000-0000140D0000}"/>
    <cellStyle name="Comma 2 2 9 5 3 2" xfId="24321" xr:uid="{4A234826-164C-44C1-81A4-899704A05E3C}"/>
    <cellStyle name="Comma 2 2 9 5 4" xfId="3351" xr:uid="{00000000-0005-0000-0000-0000150D0000}"/>
    <cellStyle name="Comma 2 2 9 5 4 2" xfId="24322" xr:uid="{D0962E4D-8BDA-47CD-8331-77545E3ABF3C}"/>
    <cellStyle name="Comma 2 2 9 5 5" xfId="3352" xr:uid="{00000000-0005-0000-0000-0000160D0000}"/>
    <cellStyle name="Comma 2 2 9 5 5 2" xfId="24323" xr:uid="{BF073F36-1987-4BD4-A52A-5B8DB981445E}"/>
    <cellStyle name="Comma 2 2 9 5 6" xfId="24316" xr:uid="{968975D6-D887-4EAD-A353-A3D4A1A01077}"/>
    <cellStyle name="Comma 2 2 9 6" xfId="3353" xr:uid="{00000000-0005-0000-0000-0000170D0000}"/>
    <cellStyle name="Comma 2 2 9 6 2" xfId="3354" xr:uid="{00000000-0005-0000-0000-0000180D0000}"/>
    <cellStyle name="Comma 2 2 9 6 2 2" xfId="24325" xr:uid="{698C3E0A-FE60-4BF2-A517-630F37BF4125}"/>
    <cellStyle name="Comma 2 2 9 6 3" xfId="3355" xr:uid="{00000000-0005-0000-0000-0000190D0000}"/>
    <cellStyle name="Comma 2 2 9 6 3 2" xfId="24326" xr:uid="{C6583214-4278-4261-8342-5D0FCFC4229B}"/>
    <cellStyle name="Comma 2 2 9 6 4" xfId="3356" xr:uid="{00000000-0005-0000-0000-00001A0D0000}"/>
    <cellStyle name="Comma 2 2 9 6 4 2" xfId="24327" xr:uid="{66602666-1570-4D52-894F-3E556AAC7B38}"/>
    <cellStyle name="Comma 2 2 9 6 5" xfId="24324" xr:uid="{C243E799-9285-43C1-AE7C-FDD79A681824}"/>
    <cellStyle name="Comma 2 2 9 7" xfId="3357" xr:uid="{00000000-0005-0000-0000-00001B0D0000}"/>
    <cellStyle name="Comma 2 2 9 7 2" xfId="3358" xr:uid="{00000000-0005-0000-0000-00001C0D0000}"/>
    <cellStyle name="Comma 2 2 9 7 2 2" xfId="24329" xr:uid="{6D144F06-D03B-4A18-AEFA-F319A978870D}"/>
    <cellStyle name="Comma 2 2 9 7 3" xfId="3359" xr:uid="{00000000-0005-0000-0000-00001D0D0000}"/>
    <cellStyle name="Comma 2 2 9 7 3 2" xfId="24330" xr:uid="{60559EF7-A00B-4B80-9F6B-00F742D77D55}"/>
    <cellStyle name="Comma 2 2 9 7 4" xfId="3360" xr:uid="{00000000-0005-0000-0000-00001E0D0000}"/>
    <cellStyle name="Comma 2 2 9 7 4 2" xfId="24331" xr:uid="{D844B9D6-A03C-4359-A9EA-F63995D45805}"/>
    <cellStyle name="Comma 2 2 9 7 5" xfId="24328" xr:uid="{DE48E570-7D46-47F3-BC68-2941D1B385FB}"/>
    <cellStyle name="Comma 2 2 9 8" xfId="3361" xr:uid="{00000000-0005-0000-0000-00001F0D0000}"/>
    <cellStyle name="Comma 2 2 9 8 2" xfId="24332" xr:uid="{DF0F8837-33FC-48FA-B2C9-F3FE12B234BA}"/>
    <cellStyle name="Comma 2 2 9 9" xfId="3362" xr:uid="{00000000-0005-0000-0000-0000200D0000}"/>
    <cellStyle name="Comma 2 2 9 9 2" xfId="24333" xr:uid="{8F6B7827-639A-40FF-A765-35D020A81E8C}"/>
    <cellStyle name="Comma 2 20" xfId="3363" xr:uid="{00000000-0005-0000-0000-0000210D0000}"/>
    <cellStyle name="Comma 2 20 2" xfId="3364" xr:uid="{00000000-0005-0000-0000-0000220D0000}"/>
    <cellStyle name="Comma 2 20 2 2" xfId="24335" xr:uid="{A20680D3-A68E-42F6-989C-B986EF773789}"/>
    <cellStyle name="Comma 2 20 3" xfId="3365" xr:uid="{00000000-0005-0000-0000-0000230D0000}"/>
    <cellStyle name="Comma 2 20 3 2" xfId="3366" xr:uid="{00000000-0005-0000-0000-0000240D0000}"/>
    <cellStyle name="Comma 2 20 3 2 2" xfId="24337" xr:uid="{8BD0F04A-C4E5-4A61-897A-D856FE446C77}"/>
    <cellStyle name="Comma 2 20 3 3" xfId="3367" xr:uid="{00000000-0005-0000-0000-0000250D0000}"/>
    <cellStyle name="Comma 2 20 3 3 2" xfId="24338" xr:uid="{CC06FBF9-9BED-44FF-8F3B-78EAE669F19D}"/>
    <cellStyle name="Comma 2 20 3 4" xfId="3368" xr:uid="{00000000-0005-0000-0000-0000260D0000}"/>
    <cellStyle name="Comma 2 20 3 4 2" xfId="24339" xr:uid="{51198D8F-3A16-4EF7-8417-59FB87A0ACC6}"/>
    <cellStyle name="Comma 2 20 3 5" xfId="24336" xr:uid="{A294C01F-4C38-4004-A07C-C85B8CDD5DFC}"/>
    <cellStyle name="Comma 2 20 4" xfId="24334" xr:uid="{F3AC632F-B84B-4CC8-AD2A-C226392DEB8D}"/>
    <cellStyle name="Comma 2 21" xfId="3369" xr:uid="{00000000-0005-0000-0000-0000270D0000}"/>
    <cellStyle name="Comma 2 21 2" xfId="3370" xr:uid="{00000000-0005-0000-0000-0000280D0000}"/>
    <cellStyle name="Comma 2 21 2 2" xfId="24341" xr:uid="{D8A79818-85D8-4BFE-AFF6-2CFC38B5A211}"/>
    <cellStyle name="Comma 2 21 3" xfId="3371" xr:uid="{00000000-0005-0000-0000-0000290D0000}"/>
    <cellStyle name="Comma 2 21 3 2" xfId="3372" xr:uid="{00000000-0005-0000-0000-00002A0D0000}"/>
    <cellStyle name="Comma 2 21 3 2 2" xfId="24343" xr:uid="{AEE9BAFE-D4CB-4F82-B3AF-2EA72CB2F254}"/>
    <cellStyle name="Comma 2 21 3 3" xfId="3373" xr:uid="{00000000-0005-0000-0000-00002B0D0000}"/>
    <cellStyle name="Comma 2 21 3 3 2" xfId="24344" xr:uid="{436A62EC-73D7-4C45-AAF9-A3148A6622F7}"/>
    <cellStyle name="Comma 2 21 3 4" xfId="3374" xr:uid="{00000000-0005-0000-0000-00002C0D0000}"/>
    <cellStyle name="Comma 2 21 3 4 2" xfId="24345" xr:uid="{FFB0EE5D-DA59-42A8-845F-BA4D4D77A38D}"/>
    <cellStyle name="Comma 2 21 3 5" xfId="24342" xr:uid="{4599C1CF-5F91-470D-BABF-D8AE0D52F883}"/>
    <cellStyle name="Comma 2 21 4" xfId="24340" xr:uid="{B6325656-FEC1-4BEE-ADFD-EF23AD184576}"/>
    <cellStyle name="Comma 2 22" xfId="3375" xr:uid="{00000000-0005-0000-0000-00002D0D0000}"/>
    <cellStyle name="Comma 2 22 2" xfId="3376" xr:uid="{00000000-0005-0000-0000-00002E0D0000}"/>
    <cellStyle name="Comma 2 22 2 2" xfId="24347" xr:uid="{440E9240-8799-4936-BD29-EF3C516226BA}"/>
    <cellStyle name="Comma 2 22 3" xfId="3377" xr:uid="{00000000-0005-0000-0000-00002F0D0000}"/>
    <cellStyle name="Comma 2 22 3 2" xfId="3378" xr:uid="{00000000-0005-0000-0000-0000300D0000}"/>
    <cellStyle name="Comma 2 22 3 2 2" xfId="24349" xr:uid="{DEDEABCE-1661-4343-993E-44BBC7094D6E}"/>
    <cellStyle name="Comma 2 22 3 3" xfId="3379" xr:uid="{00000000-0005-0000-0000-0000310D0000}"/>
    <cellStyle name="Comma 2 22 3 3 2" xfId="24350" xr:uid="{B88E76A1-F0CA-4928-B7CB-D6A5422C727C}"/>
    <cellStyle name="Comma 2 22 3 4" xfId="3380" xr:uid="{00000000-0005-0000-0000-0000320D0000}"/>
    <cellStyle name="Comma 2 22 3 4 2" xfId="24351" xr:uid="{25D2DE58-011D-4D27-86AF-491BA556E0A5}"/>
    <cellStyle name="Comma 2 22 3 5" xfId="24348" xr:uid="{8836AA5F-02CC-4AF7-ADE9-51C3B4CFE249}"/>
    <cellStyle name="Comma 2 22 4" xfId="24346" xr:uid="{ADA4639D-C0BE-410D-ABD2-D8B8BE98BBD9}"/>
    <cellStyle name="Comma 2 23" xfId="3381" xr:uid="{00000000-0005-0000-0000-0000330D0000}"/>
    <cellStyle name="Comma 2 23 2" xfId="3382" xr:uid="{00000000-0005-0000-0000-0000340D0000}"/>
    <cellStyle name="Comma 2 23 2 2" xfId="24353" xr:uid="{D14D32C0-1643-44C8-9193-7AD2A51D1E26}"/>
    <cellStyle name="Comma 2 23 3" xfId="3383" xr:uid="{00000000-0005-0000-0000-0000350D0000}"/>
    <cellStyle name="Comma 2 23 3 2" xfId="3384" xr:uid="{00000000-0005-0000-0000-0000360D0000}"/>
    <cellStyle name="Comma 2 23 3 2 2" xfId="24355" xr:uid="{87CF41E3-EB74-4AA5-9C96-F2803048B0D5}"/>
    <cellStyle name="Comma 2 23 3 3" xfId="3385" xr:uid="{00000000-0005-0000-0000-0000370D0000}"/>
    <cellStyle name="Comma 2 23 3 3 2" xfId="24356" xr:uid="{26D80477-EFCD-4BB7-937C-F0653EA48419}"/>
    <cellStyle name="Comma 2 23 3 4" xfId="3386" xr:uid="{00000000-0005-0000-0000-0000380D0000}"/>
    <cellStyle name="Comma 2 23 3 4 2" xfId="24357" xr:uid="{7F5C8A97-DD5E-4030-9538-1F3669D573E7}"/>
    <cellStyle name="Comma 2 23 3 5" xfId="24354" xr:uid="{23D2108E-C3F9-478E-825F-DD27A26F4169}"/>
    <cellStyle name="Comma 2 23 4" xfId="3387" xr:uid="{00000000-0005-0000-0000-0000390D0000}"/>
    <cellStyle name="Comma 2 23 4 2" xfId="24358" xr:uid="{98E015E1-F7DC-4394-84F5-E14657CCF4BF}"/>
    <cellStyle name="Comma 2 23 5" xfId="3388" xr:uid="{00000000-0005-0000-0000-00003A0D0000}"/>
    <cellStyle name="Comma 2 23 5 2" xfId="24359" xr:uid="{DB6AF652-F895-4941-9EF4-AC6CF929F4CB}"/>
    <cellStyle name="Comma 2 23 6" xfId="3389" xr:uid="{00000000-0005-0000-0000-00003B0D0000}"/>
    <cellStyle name="Comma 2 23 6 2" xfId="24360" xr:uid="{F15889C2-A2F3-472E-9C81-B1CB75241211}"/>
    <cellStyle name="Comma 2 23 7" xfId="24352" xr:uid="{E7398F9A-B7C3-4312-8267-81B477AC145F}"/>
    <cellStyle name="Comma 2 24" xfId="3390" xr:uid="{00000000-0005-0000-0000-00003C0D0000}"/>
    <cellStyle name="Comma 2 24 2" xfId="24361" xr:uid="{DBC9BEF0-80FF-448E-A2E9-0ADC1FA1B98B}"/>
    <cellStyle name="Comma 2 25" xfId="3391" xr:uid="{00000000-0005-0000-0000-00003D0D0000}"/>
    <cellStyle name="Comma 2 25 2" xfId="24362" xr:uid="{191A7606-B0E4-44C3-9BD2-4D22A5045CEB}"/>
    <cellStyle name="Comma 2 26" xfId="3392" xr:uid="{00000000-0005-0000-0000-00003E0D0000}"/>
    <cellStyle name="Comma 2 26 2" xfId="24363" xr:uid="{C8EC0E67-933A-489D-A9CE-24BAA37AC254}"/>
    <cellStyle name="Comma 2 27" xfId="3393" xr:uid="{00000000-0005-0000-0000-00003F0D0000}"/>
    <cellStyle name="Comma 2 27 2" xfId="24364" xr:uid="{CB4750D3-0620-4290-AD33-D7BABFFBDC86}"/>
    <cellStyle name="Comma 2 28" xfId="3394" xr:uid="{00000000-0005-0000-0000-0000400D0000}"/>
    <cellStyle name="Comma 2 28 2" xfId="24365" xr:uid="{1D74BDF1-C7A6-4B5F-896D-783DF5473688}"/>
    <cellStyle name="Comma 2 29" xfId="3395" xr:uid="{00000000-0005-0000-0000-0000410D0000}"/>
    <cellStyle name="Comma 2 29 2" xfId="24366" xr:uid="{DB12DC79-274D-429C-86B6-4D2BD3D2B3C9}"/>
    <cellStyle name="Comma 2 3" xfId="3396" xr:uid="{00000000-0005-0000-0000-0000420D0000}"/>
    <cellStyle name="Comma 2 3 10" xfId="3397" xr:uid="{00000000-0005-0000-0000-0000430D0000}"/>
    <cellStyle name="Comma 2 3 10 2" xfId="3398" xr:uid="{00000000-0005-0000-0000-0000440D0000}"/>
    <cellStyle name="Comma 2 3 10 2 2" xfId="3399" xr:uid="{00000000-0005-0000-0000-0000450D0000}"/>
    <cellStyle name="Comma 2 3 10 2 2 2" xfId="3400" xr:uid="{00000000-0005-0000-0000-0000460D0000}"/>
    <cellStyle name="Comma 2 3 10 2 2 2 2" xfId="24371" xr:uid="{E4B1702F-F629-4F01-9E6A-CB6797D613B9}"/>
    <cellStyle name="Comma 2 3 10 2 2 3" xfId="3401" xr:uid="{00000000-0005-0000-0000-0000470D0000}"/>
    <cellStyle name="Comma 2 3 10 2 2 3 2" xfId="24372" xr:uid="{1DF49B00-079F-49BB-977B-AE900309BD0A}"/>
    <cellStyle name="Comma 2 3 10 2 2 4" xfId="3402" xr:uid="{00000000-0005-0000-0000-0000480D0000}"/>
    <cellStyle name="Comma 2 3 10 2 2 4 2" xfId="24373" xr:uid="{B9B38455-8DCC-4A47-BA1F-FEE3BA1C53A1}"/>
    <cellStyle name="Comma 2 3 10 2 2 5" xfId="24370" xr:uid="{1EB48DCA-0376-418C-B38A-6759D23C716E}"/>
    <cellStyle name="Comma 2 3 10 2 3" xfId="3403" xr:uid="{00000000-0005-0000-0000-0000490D0000}"/>
    <cellStyle name="Comma 2 3 10 2 3 2" xfId="24374" xr:uid="{795EADDA-7927-4779-8AC3-0E09B246FCA2}"/>
    <cellStyle name="Comma 2 3 10 2 4" xfId="3404" xr:uid="{00000000-0005-0000-0000-00004A0D0000}"/>
    <cellStyle name="Comma 2 3 10 2 4 2" xfId="24375" xr:uid="{B5142055-A1BB-4959-88BA-9FD547EB0098}"/>
    <cellStyle name="Comma 2 3 10 2 5" xfId="3405" xr:uid="{00000000-0005-0000-0000-00004B0D0000}"/>
    <cellStyle name="Comma 2 3 10 2 5 2" xfId="24376" xr:uid="{EB62587A-8319-42DD-A66B-DB2D50EF79DF}"/>
    <cellStyle name="Comma 2 3 10 2 6" xfId="24369" xr:uid="{888AC6C6-03A8-4784-B148-69C7DAA70867}"/>
    <cellStyle name="Comma 2 3 10 3" xfId="3406" xr:uid="{00000000-0005-0000-0000-00004C0D0000}"/>
    <cellStyle name="Comma 2 3 10 3 2" xfId="3407" xr:uid="{00000000-0005-0000-0000-00004D0D0000}"/>
    <cellStyle name="Comma 2 3 10 3 2 2" xfId="24378" xr:uid="{9F6D70E9-26E0-4C21-AD08-81672EB1755E}"/>
    <cellStyle name="Comma 2 3 10 3 3" xfId="3408" xr:uid="{00000000-0005-0000-0000-00004E0D0000}"/>
    <cellStyle name="Comma 2 3 10 3 3 2" xfId="24379" xr:uid="{BD48C8FC-F2BC-430F-AEDA-C7B0F9010C14}"/>
    <cellStyle name="Comma 2 3 10 3 4" xfId="3409" xr:uid="{00000000-0005-0000-0000-00004F0D0000}"/>
    <cellStyle name="Comma 2 3 10 3 4 2" xfId="24380" xr:uid="{87B3CFC1-C89F-48E2-8465-2370AF76587B}"/>
    <cellStyle name="Comma 2 3 10 3 5" xfId="24377" xr:uid="{D7C3D103-7F6D-4281-9457-D50FB8F0FC56}"/>
    <cellStyle name="Comma 2 3 10 4" xfId="3410" xr:uid="{00000000-0005-0000-0000-0000500D0000}"/>
    <cellStyle name="Comma 2 3 10 4 2" xfId="24381" xr:uid="{2D3C8B4C-7D15-4D9F-8B1B-1BB839F611C1}"/>
    <cellStyle name="Comma 2 3 10 5" xfId="3411" xr:uid="{00000000-0005-0000-0000-0000510D0000}"/>
    <cellStyle name="Comma 2 3 10 5 2" xfId="24382" xr:uid="{7813ABD3-53FA-40FF-8B8D-F8DA835EC7A7}"/>
    <cellStyle name="Comma 2 3 10 6" xfId="3412" xr:uid="{00000000-0005-0000-0000-0000520D0000}"/>
    <cellStyle name="Comma 2 3 10 6 2" xfId="24383" xr:uid="{FF9690DA-540B-4F06-8A67-4FCB3A5D6B52}"/>
    <cellStyle name="Comma 2 3 10 7" xfId="24368" xr:uid="{E7529EE4-52A9-46CB-8E32-D19D8C307814}"/>
    <cellStyle name="Comma 2 3 11" xfId="3413" xr:uid="{00000000-0005-0000-0000-0000530D0000}"/>
    <cellStyle name="Comma 2 3 11 2" xfId="24384" xr:uid="{42BFF954-D659-4C3B-9038-43EFA60B930D}"/>
    <cellStyle name="Comma 2 3 12" xfId="3414" xr:uid="{00000000-0005-0000-0000-0000540D0000}"/>
    <cellStyle name="Comma 2 3 12 2" xfId="3415" xr:uid="{00000000-0005-0000-0000-0000550D0000}"/>
    <cellStyle name="Comma 2 3 12 2 2" xfId="3416" xr:uid="{00000000-0005-0000-0000-0000560D0000}"/>
    <cellStyle name="Comma 2 3 12 2 2 2" xfId="24387" xr:uid="{5CAF5C4A-878A-4BB8-8A8C-73B809110CE6}"/>
    <cellStyle name="Comma 2 3 12 2 3" xfId="3417" xr:uid="{00000000-0005-0000-0000-0000570D0000}"/>
    <cellStyle name="Comma 2 3 12 2 3 2" xfId="24388" xr:uid="{C7DDCD6C-2E92-416B-8352-C7B19DFF5F33}"/>
    <cellStyle name="Comma 2 3 12 2 4" xfId="3418" xr:uid="{00000000-0005-0000-0000-0000580D0000}"/>
    <cellStyle name="Comma 2 3 12 2 4 2" xfId="24389" xr:uid="{EC795625-23E4-4F87-8C10-8ECE42208AD0}"/>
    <cellStyle name="Comma 2 3 12 2 5" xfId="24386" xr:uid="{BFCBCBC8-3473-438F-8745-0AABB3BB61EC}"/>
    <cellStyle name="Comma 2 3 12 3" xfId="3419" xr:uid="{00000000-0005-0000-0000-0000590D0000}"/>
    <cellStyle name="Comma 2 3 12 3 2" xfId="24390" xr:uid="{74C59B10-B6F3-4930-A38B-79109676BD13}"/>
    <cellStyle name="Comma 2 3 12 4" xfId="3420" xr:uid="{00000000-0005-0000-0000-00005A0D0000}"/>
    <cellStyle name="Comma 2 3 12 4 2" xfId="24391" xr:uid="{B3DA106B-8C8F-4EAC-8AF7-BFBF5C12856F}"/>
    <cellStyle name="Comma 2 3 12 5" xfId="3421" xr:uid="{00000000-0005-0000-0000-00005B0D0000}"/>
    <cellStyle name="Comma 2 3 12 5 2" xfId="24392" xr:uid="{63C5AA12-AA1C-48F9-8EA7-3E1D0EA19E78}"/>
    <cellStyle name="Comma 2 3 12 6" xfId="24385" xr:uid="{D7B662BD-D164-40C1-8E89-CFE72953E005}"/>
    <cellStyle name="Comma 2 3 13" xfId="3422" xr:uid="{00000000-0005-0000-0000-00005C0D0000}"/>
    <cellStyle name="Comma 2 3 13 2" xfId="3423" xr:uid="{00000000-0005-0000-0000-00005D0D0000}"/>
    <cellStyle name="Comma 2 3 13 2 2" xfId="24394" xr:uid="{C486321C-DEBA-448C-83FD-0692EFEE04D3}"/>
    <cellStyle name="Comma 2 3 13 3" xfId="3424" xr:uid="{00000000-0005-0000-0000-00005E0D0000}"/>
    <cellStyle name="Comma 2 3 13 3 2" xfId="24395" xr:uid="{8DE7963B-7967-4C68-80CD-DA656B6C8E9C}"/>
    <cellStyle name="Comma 2 3 13 4" xfId="3425" xr:uid="{00000000-0005-0000-0000-00005F0D0000}"/>
    <cellStyle name="Comma 2 3 13 4 2" xfId="24396" xr:uid="{72CE4D5E-A500-4C96-9548-BBF2F3D02393}"/>
    <cellStyle name="Comma 2 3 13 5" xfId="24393" xr:uid="{CA359E90-D730-417A-ADDD-A39460D394EF}"/>
    <cellStyle name="Comma 2 3 14" xfId="3426" xr:uid="{00000000-0005-0000-0000-0000600D0000}"/>
    <cellStyle name="Comma 2 3 14 2" xfId="24397" xr:uid="{504DCD5F-61E7-40B7-8ECF-58662F8E134B}"/>
    <cellStyle name="Comma 2 3 15" xfId="3427" xr:uid="{00000000-0005-0000-0000-0000610D0000}"/>
    <cellStyle name="Comma 2 3 15 2" xfId="24398" xr:uid="{1F8F55A0-D558-4532-AA89-DA870A2EDF6A}"/>
    <cellStyle name="Comma 2 3 16" xfId="3428" xr:uid="{00000000-0005-0000-0000-0000620D0000}"/>
    <cellStyle name="Comma 2 3 16 2" xfId="24399" xr:uid="{D2931B6C-9452-45D3-9227-3A33BED5AE26}"/>
    <cellStyle name="Comma 2 3 17" xfId="24367" xr:uid="{C94B59BB-C727-4202-8776-946DCA3DE737}"/>
    <cellStyle name="Comma 2 3 2" xfId="3429" xr:uid="{00000000-0005-0000-0000-0000630D0000}"/>
    <cellStyle name="Comma 2 3 2 10" xfId="3430" xr:uid="{00000000-0005-0000-0000-0000640D0000}"/>
    <cellStyle name="Comma 2 3 2 10 2" xfId="3431" xr:uid="{00000000-0005-0000-0000-0000650D0000}"/>
    <cellStyle name="Comma 2 3 2 10 2 2" xfId="3432" xr:uid="{00000000-0005-0000-0000-0000660D0000}"/>
    <cellStyle name="Comma 2 3 2 10 2 2 2" xfId="24403" xr:uid="{1D288D13-B012-4D48-AE91-EA836CFC9983}"/>
    <cellStyle name="Comma 2 3 2 10 2 3" xfId="3433" xr:uid="{00000000-0005-0000-0000-0000670D0000}"/>
    <cellStyle name="Comma 2 3 2 10 2 3 2" xfId="24404" xr:uid="{8F254756-EC43-4DE8-B354-19A8FAC9A3E8}"/>
    <cellStyle name="Comma 2 3 2 10 2 4" xfId="3434" xr:uid="{00000000-0005-0000-0000-0000680D0000}"/>
    <cellStyle name="Comma 2 3 2 10 2 4 2" xfId="24405" xr:uid="{7E9E4109-2D21-4BB8-A3E6-4FD4BFB0B6F6}"/>
    <cellStyle name="Comma 2 3 2 10 2 5" xfId="24402" xr:uid="{DC32437A-A693-4C2D-9D75-4B450C90BD20}"/>
    <cellStyle name="Comma 2 3 2 10 3" xfId="3435" xr:uid="{00000000-0005-0000-0000-0000690D0000}"/>
    <cellStyle name="Comma 2 3 2 10 3 2" xfId="24406" xr:uid="{023C7BC3-4D48-479E-90D1-1D6DDB2AA699}"/>
    <cellStyle name="Comma 2 3 2 10 4" xfId="3436" xr:uid="{00000000-0005-0000-0000-00006A0D0000}"/>
    <cellStyle name="Comma 2 3 2 10 4 2" xfId="24407" xr:uid="{9443BEEF-F828-4629-813A-AD7163DB2C86}"/>
    <cellStyle name="Comma 2 3 2 10 5" xfId="3437" xr:uid="{00000000-0005-0000-0000-00006B0D0000}"/>
    <cellStyle name="Comma 2 3 2 10 5 2" xfId="24408" xr:uid="{463A012F-5DE9-4198-BFCB-2943A541E10B}"/>
    <cellStyle name="Comma 2 3 2 10 6" xfId="24401" xr:uid="{0A8604DD-A7D5-4B61-B822-46574858465C}"/>
    <cellStyle name="Comma 2 3 2 11" xfId="3438" xr:uid="{00000000-0005-0000-0000-00006C0D0000}"/>
    <cellStyle name="Comma 2 3 2 11 2" xfId="3439" xr:uid="{00000000-0005-0000-0000-00006D0D0000}"/>
    <cellStyle name="Comma 2 3 2 11 2 2" xfId="24410" xr:uid="{E4D8858C-13A9-44F3-A4AD-7805AB8937F5}"/>
    <cellStyle name="Comma 2 3 2 11 3" xfId="3440" xr:uid="{00000000-0005-0000-0000-00006E0D0000}"/>
    <cellStyle name="Comma 2 3 2 11 3 2" xfId="24411" xr:uid="{CA49DB19-5DCC-4C31-B235-B588829E07F7}"/>
    <cellStyle name="Comma 2 3 2 11 4" xfId="3441" xr:uid="{00000000-0005-0000-0000-00006F0D0000}"/>
    <cellStyle name="Comma 2 3 2 11 4 2" xfId="24412" xr:uid="{EC8C8499-D3F3-44AD-A120-BDFA10E1772F}"/>
    <cellStyle name="Comma 2 3 2 11 5" xfId="24409" xr:uid="{AF5BDAD8-F99A-4AA3-84FB-861F9AD5A233}"/>
    <cellStyle name="Comma 2 3 2 12" xfId="3442" xr:uid="{00000000-0005-0000-0000-0000700D0000}"/>
    <cellStyle name="Comma 2 3 2 12 2" xfId="24413" xr:uid="{174A5F57-FDAA-480E-AF98-C828462B57B1}"/>
    <cellStyle name="Comma 2 3 2 13" xfId="3443" xr:uid="{00000000-0005-0000-0000-0000710D0000}"/>
    <cellStyle name="Comma 2 3 2 13 2" xfId="24414" xr:uid="{CC5D8CA5-A6D7-49CC-A9BA-B410292AA5D1}"/>
    <cellStyle name="Comma 2 3 2 14" xfId="3444" xr:uid="{00000000-0005-0000-0000-0000720D0000}"/>
    <cellStyle name="Comma 2 3 2 14 2" xfId="24415" xr:uid="{E22A0317-CD4C-490F-BC57-E52BA7322184}"/>
    <cellStyle name="Comma 2 3 2 15" xfId="24400" xr:uid="{4447BD97-14C9-44EA-9984-1F9493FE210A}"/>
    <cellStyle name="Comma 2 3 2 2" xfId="3445" xr:uid="{00000000-0005-0000-0000-0000730D0000}"/>
    <cellStyle name="Comma 2 3 2 2 10" xfId="3446" xr:uid="{00000000-0005-0000-0000-0000740D0000}"/>
    <cellStyle name="Comma 2 3 2 2 10 2" xfId="24417" xr:uid="{69A86425-53BE-42B1-9918-9DE3BD8636DC}"/>
    <cellStyle name="Comma 2 3 2 2 11" xfId="24416" xr:uid="{BAA84F94-D692-4907-8F5E-4A256B5ED304}"/>
    <cellStyle name="Comma 2 3 2 2 2" xfId="3447" xr:uid="{00000000-0005-0000-0000-0000750D0000}"/>
    <cellStyle name="Comma 2 3 2 2 2 2" xfId="3448" xr:uid="{00000000-0005-0000-0000-0000760D0000}"/>
    <cellStyle name="Comma 2 3 2 2 2 2 2" xfId="3449" xr:uid="{00000000-0005-0000-0000-0000770D0000}"/>
    <cellStyle name="Comma 2 3 2 2 2 2 2 2" xfId="3450" xr:uid="{00000000-0005-0000-0000-0000780D0000}"/>
    <cellStyle name="Comma 2 3 2 2 2 2 2 2 2" xfId="3451" xr:uid="{00000000-0005-0000-0000-0000790D0000}"/>
    <cellStyle name="Comma 2 3 2 2 2 2 2 2 2 2" xfId="24422" xr:uid="{95B79A6D-3C99-426D-9614-C77396BC9EC9}"/>
    <cellStyle name="Comma 2 3 2 2 2 2 2 2 3" xfId="3452" xr:uid="{00000000-0005-0000-0000-00007A0D0000}"/>
    <cellStyle name="Comma 2 3 2 2 2 2 2 2 3 2" xfId="24423" xr:uid="{164A2DFE-FD13-43FA-A903-582917168664}"/>
    <cellStyle name="Comma 2 3 2 2 2 2 2 2 4" xfId="3453" xr:uid="{00000000-0005-0000-0000-00007B0D0000}"/>
    <cellStyle name="Comma 2 3 2 2 2 2 2 2 4 2" xfId="24424" xr:uid="{D8A4AA49-342C-415B-821C-9D5DA9D9D11E}"/>
    <cellStyle name="Comma 2 3 2 2 2 2 2 2 5" xfId="24421" xr:uid="{9C51DD1C-9387-4120-9298-4EB8598E4B7D}"/>
    <cellStyle name="Comma 2 3 2 2 2 2 2 3" xfId="3454" xr:uid="{00000000-0005-0000-0000-00007C0D0000}"/>
    <cellStyle name="Comma 2 3 2 2 2 2 2 3 2" xfId="24425" xr:uid="{8ADDAE54-C6EB-4A74-A013-A5F002468223}"/>
    <cellStyle name="Comma 2 3 2 2 2 2 2 4" xfId="3455" xr:uid="{00000000-0005-0000-0000-00007D0D0000}"/>
    <cellStyle name="Comma 2 3 2 2 2 2 2 4 2" xfId="24426" xr:uid="{CE35CA54-BF74-442C-8F00-C545470478B1}"/>
    <cellStyle name="Comma 2 3 2 2 2 2 2 5" xfId="3456" xr:uid="{00000000-0005-0000-0000-00007E0D0000}"/>
    <cellStyle name="Comma 2 3 2 2 2 2 2 5 2" xfId="24427" xr:uid="{8D051557-A7B1-401D-8D5C-CE27B80554CC}"/>
    <cellStyle name="Comma 2 3 2 2 2 2 2 6" xfId="24420" xr:uid="{2B91FA42-94A8-4824-92D0-11452D794FF8}"/>
    <cellStyle name="Comma 2 3 2 2 2 2 3" xfId="3457" xr:uid="{00000000-0005-0000-0000-00007F0D0000}"/>
    <cellStyle name="Comma 2 3 2 2 2 2 3 2" xfId="3458" xr:uid="{00000000-0005-0000-0000-0000800D0000}"/>
    <cellStyle name="Comma 2 3 2 2 2 2 3 2 2" xfId="24429" xr:uid="{D06E2191-83DA-4C9E-BD19-C6EB0C237628}"/>
    <cellStyle name="Comma 2 3 2 2 2 2 3 3" xfId="3459" xr:uid="{00000000-0005-0000-0000-0000810D0000}"/>
    <cellStyle name="Comma 2 3 2 2 2 2 3 3 2" xfId="24430" xr:uid="{3AA9E3E8-53B7-48D4-80D6-C2A2C4670C54}"/>
    <cellStyle name="Comma 2 3 2 2 2 2 3 4" xfId="3460" xr:uid="{00000000-0005-0000-0000-0000820D0000}"/>
    <cellStyle name="Comma 2 3 2 2 2 2 3 4 2" xfId="24431" xr:uid="{C4924871-56F9-4049-ACBE-E9A7CF294C90}"/>
    <cellStyle name="Comma 2 3 2 2 2 2 3 5" xfId="24428" xr:uid="{6AB5C58F-C1BA-4406-A966-B1A13422D246}"/>
    <cellStyle name="Comma 2 3 2 2 2 2 4" xfId="3461" xr:uid="{00000000-0005-0000-0000-0000830D0000}"/>
    <cellStyle name="Comma 2 3 2 2 2 2 4 2" xfId="24432" xr:uid="{653FDBC5-ED2A-4EE9-819E-783C4050D5BF}"/>
    <cellStyle name="Comma 2 3 2 2 2 2 5" xfId="3462" xr:uid="{00000000-0005-0000-0000-0000840D0000}"/>
    <cellStyle name="Comma 2 3 2 2 2 2 5 2" xfId="24433" xr:uid="{E2FB5ECB-F5D7-4892-9BD6-3091D717B6C4}"/>
    <cellStyle name="Comma 2 3 2 2 2 2 6" xfId="3463" xr:uid="{00000000-0005-0000-0000-0000850D0000}"/>
    <cellStyle name="Comma 2 3 2 2 2 2 6 2" xfId="24434" xr:uid="{D9C2F409-DCBD-458E-B131-7B81BCF65F89}"/>
    <cellStyle name="Comma 2 3 2 2 2 2 7" xfId="24419" xr:uid="{58B04D2B-6ED1-4819-8939-C3B2B6C5B9C9}"/>
    <cellStyle name="Comma 2 3 2 2 2 3" xfId="3464" xr:uid="{00000000-0005-0000-0000-0000860D0000}"/>
    <cellStyle name="Comma 2 3 2 2 2 3 2" xfId="3465" xr:uid="{00000000-0005-0000-0000-0000870D0000}"/>
    <cellStyle name="Comma 2 3 2 2 2 3 2 2" xfId="3466" xr:uid="{00000000-0005-0000-0000-0000880D0000}"/>
    <cellStyle name="Comma 2 3 2 2 2 3 2 2 2" xfId="3467" xr:uid="{00000000-0005-0000-0000-0000890D0000}"/>
    <cellStyle name="Comma 2 3 2 2 2 3 2 2 2 2" xfId="24438" xr:uid="{AC4A7348-EB0B-4BEF-BF50-D7A5F9BBEC93}"/>
    <cellStyle name="Comma 2 3 2 2 2 3 2 2 3" xfId="3468" xr:uid="{00000000-0005-0000-0000-00008A0D0000}"/>
    <cellStyle name="Comma 2 3 2 2 2 3 2 2 3 2" xfId="24439" xr:uid="{A66C21BF-8656-4229-9088-34AF63F6B35D}"/>
    <cellStyle name="Comma 2 3 2 2 2 3 2 2 4" xfId="3469" xr:uid="{00000000-0005-0000-0000-00008B0D0000}"/>
    <cellStyle name="Comma 2 3 2 2 2 3 2 2 4 2" xfId="24440" xr:uid="{5D6672C4-27A4-4417-82E6-049FFDF68A62}"/>
    <cellStyle name="Comma 2 3 2 2 2 3 2 2 5" xfId="24437" xr:uid="{09A387BF-F2B5-4271-A7E4-32B2DC3A9766}"/>
    <cellStyle name="Comma 2 3 2 2 2 3 2 3" xfId="3470" xr:uid="{00000000-0005-0000-0000-00008C0D0000}"/>
    <cellStyle name="Comma 2 3 2 2 2 3 2 3 2" xfId="24441" xr:uid="{A482766C-FB32-4FF5-BFD6-F27CF7E3A00E}"/>
    <cellStyle name="Comma 2 3 2 2 2 3 2 4" xfId="3471" xr:uid="{00000000-0005-0000-0000-00008D0D0000}"/>
    <cellStyle name="Comma 2 3 2 2 2 3 2 4 2" xfId="24442" xr:uid="{D18069D2-0F9D-4FA0-9DC6-ABDB5377C754}"/>
    <cellStyle name="Comma 2 3 2 2 2 3 2 5" xfId="3472" xr:uid="{00000000-0005-0000-0000-00008E0D0000}"/>
    <cellStyle name="Comma 2 3 2 2 2 3 2 5 2" xfId="24443" xr:uid="{FC8D02EF-C9FD-4660-A902-015554C4C624}"/>
    <cellStyle name="Comma 2 3 2 2 2 3 2 6" xfId="24436" xr:uid="{A6464888-6571-467F-9F8D-8E7A1D99C00C}"/>
    <cellStyle name="Comma 2 3 2 2 2 3 3" xfId="3473" xr:uid="{00000000-0005-0000-0000-00008F0D0000}"/>
    <cellStyle name="Comma 2 3 2 2 2 3 3 2" xfId="3474" xr:uid="{00000000-0005-0000-0000-0000900D0000}"/>
    <cellStyle name="Comma 2 3 2 2 2 3 3 2 2" xfId="24445" xr:uid="{B329EAA5-12BD-4A1A-8F36-9D88236DE070}"/>
    <cellStyle name="Comma 2 3 2 2 2 3 3 3" xfId="3475" xr:uid="{00000000-0005-0000-0000-0000910D0000}"/>
    <cellStyle name="Comma 2 3 2 2 2 3 3 3 2" xfId="24446" xr:uid="{1B754745-71F2-4C19-8374-A794B1FFE055}"/>
    <cellStyle name="Comma 2 3 2 2 2 3 3 4" xfId="3476" xr:uid="{00000000-0005-0000-0000-0000920D0000}"/>
    <cellStyle name="Comma 2 3 2 2 2 3 3 4 2" xfId="24447" xr:uid="{EC8CA5F6-C30F-4C35-9110-BA1AB5BF337E}"/>
    <cellStyle name="Comma 2 3 2 2 2 3 3 5" xfId="24444" xr:uid="{891D389A-07AC-41CF-BFCC-EA27A0FBDB24}"/>
    <cellStyle name="Comma 2 3 2 2 2 3 4" xfId="3477" xr:uid="{00000000-0005-0000-0000-0000930D0000}"/>
    <cellStyle name="Comma 2 3 2 2 2 3 4 2" xfId="24448" xr:uid="{C102232E-FCB5-480C-96F9-480EDBAAC054}"/>
    <cellStyle name="Comma 2 3 2 2 2 3 5" xfId="3478" xr:uid="{00000000-0005-0000-0000-0000940D0000}"/>
    <cellStyle name="Comma 2 3 2 2 2 3 5 2" xfId="24449" xr:uid="{3582DF1B-873E-4202-900F-556DCF68B695}"/>
    <cellStyle name="Comma 2 3 2 2 2 3 6" xfId="3479" xr:uid="{00000000-0005-0000-0000-0000950D0000}"/>
    <cellStyle name="Comma 2 3 2 2 2 3 6 2" xfId="24450" xr:uid="{6F808517-2393-4A52-84DE-BDDE8A6CEEBC}"/>
    <cellStyle name="Comma 2 3 2 2 2 3 7" xfId="24435" xr:uid="{EDFDE277-FF57-4339-A391-64E1876475F6}"/>
    <cellStyle name="Comma 2 3 2 2 2 4" xfId="3480" xr:uid="{00000000-0005-0000-0000-0000960D0000}"/>
    <cellStyle name="Comma 2 3 2 2 2 4 2" xfId="3481" xr:uid="{00000000-0005-0000-0000-0000970D0000}"/>
    <cellStyle name="Comma 2 3 2 2 2 4 2 2" xfId="3482" xr:uid="{00000000-0005-0000-0000-0000980D0000}"/>
    <cellStyle name="Comma 2 3 2 2 2 4 2 2 2" xfId="24453" xr:uid="{3FA1BDC4-8C09-4F45-843D-D4F6DECAF90A}"/>
    <cellStyle name="Comma 2 3 2 2 2 4 2 3" xfId="3483" xr:uid="{00000000-0005-0000-0000-0000990D0000}"/>
    <cellStyle name="Comma 2 3 2 2 2 4 2 3 2" xfId="24454" xr:uid="{CDDBC66E-F84B-4AF6-A469-E4109D71E837}"/>
    <cellStyle name="Comma 2 3 2 2 2 4 2 4" xfId="3484" xr:uid="{00000000-0005-0000-0000-00009A0D0000}"/>
    <cellStyle name="Comma 2 3 2 2 2 4 2 4 2" xfId="24455" xr:uid="{D9DC1890-301E-497E-8FEA-BD0097B6E5E6}"/>
    <cellStyle name="Comma 2 3 2 2 2 4 2 5" xfId="24452" xr:uid="{7F22CBAF-119F-4316-82B0-C6AD02415FB1}"/>
    <cellStyle name="Comma 2 3 2 2 2 4 3" xfId="3485" xr:uid="{00000000-0005-0000-0000-00009B0D0000}"/>
    <cellStyle name="Comma 2 3 2 2 2 4 3 2" xfId="24456" xr:uid="{A257CBE7-57CF-4545-A256-79B0CF944405}"/>
    <cellStyle name="Comma 2 3 2 2 2 4 4" xfId="3486" xr:uid="{00000000-0005-0000-0000-00009C0D0000}"/>
    <cellStyle name="Comma 2 3 2 2 2 4 4 2" xfId="24457" xr:uid="{84A7CD30-4CFC-4E14-A0B9-098BE3E58B6C}"/>
    <cellStyle name="Comma 2 3 2 2 2 4 5" xfId="3487" xr:uid="{00000000-0005-0000-0000-00009D0D0000}"/>
    <cellStyle name="Comma 2 3 2 2 2 4 5 2" xfId="24458" xr:uid="{9E2BB5DF-93E4-45CD-880A-51DC5F31A677}"/>
    <cellStyle name="Comma 2 3 2 2 2 4 6" xfId="24451" xr:uid="{16FE41C4-4684-4CFB-948D-ABB410ACC1EC}"/>
    <cellStyle name="Comma 2 3 2 2 2 5" xfId="3488" xr:uid="{00000000-0005-0000-0000-00009E0D0000}"/>
    <cellStyle name="Comma 2 3 2 2 2 5 2" xfId="3489" xr:uid="{00000000-0005-0000-0000-00009F0D0000}"/>
    <cellStyle name="Comma 2 3 2 2 2 5 2 2" xfId="24460" xr:uid="{135DA61F-1DCC-42AA-9279-B0FCE0D6CBF2}"/>
    <cellStyle name="Comma 2 3 2 2 2 5 3" xfId="3490" xr:uid="{00000000-0005-0000-0000-0000A00D0000}"/>
    <cellStyle name="Comma 2 3 2 2 2 5 3 2" xfId="24461" xr:uid="{E9600004-87B3-4C0B-A643-ECC6ABDAF638}"/>
    <cellStyle name="Comma 2 3 2 2 2 5 4" xfId="3491" xr:uid="{00000000-0005-0000-0000-0000A10D0000}"/>
    <cellStyle name="Comma 2 3 2 2 2 5 4 2" xfId="24462" xr:uid="{B9B54E5E-A9D1-41D6-810C-722D5C28473C}"/>
    <cellStyle name="Comma 2 3 2 2 2 5 5" xfId="24459" xr:uid="{87B473AB-1982-4E11-82A4-12653DA3CDD2}"/>
    <cellStyle name="Comma 2 3 2 2 2 6" xfId="3492" xr:uid="{00000000-0005-0000-0000-0000A20D0000}"/>
    <cellStyle name="Comma 2 3 2 2 2 6 2" xfId="24463" xr:uid="{D8582A6A-FB5E-44CD-BFB2-CE74F2B9954C}"/>
    <cellStyle name="Comma 2 3 2 2 2 7" xfId="3493" xr:uid="{00000000-0005-0000-0000-0000A30D0000}"/>
    <cellStyle name="Comma 2 3 2 2 2 7 2" xfId="24464" xr:uid="{918071CB-DCA8-4568-854D-4737CF9DD18F}"/>
    <cellStyle name="Comma 2 3 2 2 2 8" xfId="3494" xr:uid="{00000000-0005-0000-0000-0000A40D0000}"/>
    <cellStyle name="Comma 2 3 2 2 2 8 2" xfId="24465" xr:uid="{7047EAE7-DC08-4BA0-8E6B-3145BDEA20C9}"/>
    <cellStyle name="Comma 2 3 2 2 2 9" xfId="24418" xr:uid="{27A09CC3-2CBB-41B0-A116-8C5A3ACC898A}"/>
    <cellStyle name="Comma 2 3 2 2 3" xfId="3495" xr:uid="{00000000-0005-0000-0000-0000A50D0000}"/>
    <cellStyle name="Comma 2 3 2 2 3 2" xfId="3496" xr:uid="{00000000-0005-0000-0000-0000A60D0000}"/>
    <cellStyle name="Comma 2 3 2 2 3 2 2" xfId="3497" xr:uid="{00000000-0005-0000-0000-0000A70D0000}"/>
    <cellStyle name="Comma 2 3 2 2 3 2 2 2" xfId="3498" xr:uid="{00000000-0005-0000-0000-0000A80D0000}"/>
    <cellStyle name="Comma 2 3 2 2 3 2 2 2 2" xfId="24469" xr:uid="{FC596FC6-4314-44EA-AA27-CE5B1DB43F53}"/>
    <cellStyle name="Comma 2 3 2 2 3 2 2 3" xfId="3499" xr:uid="{00000000-0005-0000-0000-0000A90D0000}"/>
    <cellStyle name="Comma 2 3 2 2 3 2 2 3 2" xfId="24470" xr:uid="{2079045A-F1B4-4A03-B2D3-8B87DE5E9A9D}"/>
    <cellStyle name="Comma 2 3 2 2 3 2 2 4" xfId="3500" xr:uid="{00000000-0005-0000-0000-0000AA0D0000}"/>
    <cellStyle name="Comma 2 3 2 2 3 2 2 4 2" xfId="24471" xr:uid="{61DA8746-3B31-4B70-B323-ACC3DBFEE21C}"/>
    <cellStyle name="Comma 2 3 2 2 3 2 2 5" xfId="24468" xr:uid="{0C26CC5A-A418-4FC7-9DAC-EB302383F47B}"/>
    <cellStyle name="Comma 2 3 2 2 3 2 3" xfId="3501" xr:uid="{00000000-0005-0000-0000-0000AB0D0000}"/>
    <cellStyle name="Comma 2 3 2 2 3 2 3 2" xfId="24472" xr:uid="{D49B36D2-ED2C-4209-AD43-6A9B460015FA}"/>
    <cellStyle name="Comma 2 3 2 2 3 2 4" xfId="3502" xr:uid="{00000000-0005-0000-0000-0000AC0D0000}"/>
    <cellStyle name="Comma 2 3 2 2 3 2 4 2" xfId="24473" xr:uid="{0D5B8DC5-FA26-4C32-B678-68CBACD2FB23}"/>
    <cellStyle name="Comma 2 3 2 2 3 2 5" xfId="3503" xr:uid="{00000000-0005-0000-0000-0000AD0D0000}"/>
    <cellStyle name="Comma 2 3 2 2 3 2 5 2" xfId="24474" xr:uid="{61874007-D333-4F9F-A09C-FDF0EA8A162F}"/>
    <cellStyle name="Comma 2 3 2 2 3 2 6" xfId="24467" xr:uid="{3E910561-0904-46A5-B885-4EF61D2444DC}"/>
    <cellStyle name="Comma 2 3 2 2 3 3" xfId="3504" xr:uid="{00000000-0005-0000-0000-0000AE0D0000}"/>
    <cellStyle name="Comma 2 3 2 2 3 3 2" xfId="3505" xr:uid="{00000000-0005-0000-0000-0000AF0D0000}"/>
    <cellStyle name="Comma 2 3 2 2 3 3 2 2" xfId="24476" xr:uid="{FC4B210B-A92C-4C39-91FF-092813867BE9}"/>
    <cellStyle name="Comma 2 3 2 2 3 3 3" xfId="3506" xr:uid="{00000000-0005-0000-0000-0000B00D0000}"/>
    <cellStyle name="Comma 2 3 2 2 3 3 3 2" xfId="24477" xr:uid="{E5AF410E-1871-48C8-A4E6-A690E52CBE49}"/>
    <cellStyle name="Comma 2 3 2 2 3 3 4" xfId="3507" xr:uid="{00000000-0005-0000-0000-0000B10D0000}"/>
    <cellStyle name="Comma 2 3 2 2 3 3 4 2" xfId="24478" xr:uid="{AF975B6F-0F16-4CB5-B7C2-BBA89F0C23B9}"/>
    <cellStyle name="Comma 2 3 2 2 3 3 5" xfId="24475" xr:uid="{D97828DB-61AC-4F85-9101-562C035A0385}"/>
    <cellStyle name="Comma 2 3 2 2 3 4" xfId="3508" xr:uid="{00000000-0005-0000-0000-0000B20D0000}"/>
    <cellStyle name="Comma 2 3 2 2 3 4 2" xfId="24479" xr:uid="{4081FA50-4C3C-40DF-BA68-EBE1B2A39944}"/>
    <cellStyle name="Comma 2 3 2 2 3 5" xfId="3509" xr:uid="{00000000-0005-0000-0000-0000B30D0000}"/>
    <cellStyle name="Comma 2 3 2 2 3 5 2" xfId="24480" xr:uid="{92DE1A01-A2D2-4868-90C9-F933745C7F42}"/>
    <cellStyle name="Comma 2 3 2 2 3 6" xfId="3510" xr:uid="{00000000-0005-0000-0000-0000B40D0000}"/>
    <cellStyle name="Comma 2 3 2 2 3 6 2" xfId="24481" xr:uid="{2A84D419-1AA5-4885-9ACF-372AA7DA097E}"/>
    <cellStyle name="Comma 2 3 2 2 3 7" xfId="24466" xr:uid="{67316C38-A46F-4771-9E6C-AC56B55A053E}"/>
    <cellStyle name="Comma 2 3 2 2 4" xfId="3511" xr:uid="{00000000-0005-0000-0000-0000B50D0000}"/>
    <cellStyle name="Comma 2 3 2 2 4 2" xfId="3512" xr:uid="{00000000-0005-0000-0000-0000B60D0000}"/>
    <cellStyle name="Comma 2 3 2 2 4 2 2" xfId="3513" xr:uid="{00000000-0005-0000-0000-0000B70D0000}"/>
    <cellStyle name="Comma 2 3 2 2 4 2 2 2" xfId="3514" xr:uid="{00000000-0005-0000-0000-0000B80D0000}"/>
    <cellStyle name="Comma 2 3 2 2 4 2 2 2 2" xfId="24485" xr:uid="{8D254178-4B75-40D8-A0E3-5D1A1D9D06B5}"/>
    <cellStyle name="Comma 2 3 2 2 4 2 2 3" xfId="3515" xr:uid="{00000000-0005-0000-0000-0000B90D0000}"/>
    <cellStyle name="Comma 2 3 2 2 4 2 2 3 2" xfId="24486" xr:uid="{EAA786E8-C033-408D-AD46-8B3C893323FC}"/>
    <cellStyle name="Comma 2 3 2 2 4 2 2 4" xfId="3516" xr:uid="{00000000-0005-0000-0000-0000BA0D0000}"/>
    <cellStyle name="Comma 2 3 2 2 4 2 2 4 2" xfId="24487" xr:uid="{4DB73F76-B890-4367-B315-ADE0DCE20C35}"/>
    <cellStyle name="Comma 2 3 2 2 4 2 2 5" xfId="24484" xr:uid="{0B0C840D-8284-4D9F-B089-2DAFA291F5AF}"/>
    <cellStyle name="Comma 2 3 2 2 4 2 3" xfId="3517" xr:uid="{00000000-0005-0000-0000-0000BB0D0000}"/>
    <cellStyle name="Comma 2 3 2 2 4 2 3 2" xfId="24488" xr:uid="{431F6176-D767-4E71-B8F8-ED251038D147}"/>
    <cellStyle name="Comma 2 3 2 2 4 2 4" xfId="3518" xr:uid="{00000000-0005-0000-0000-0000BC0D0000}"/>
    <cellStyle name="Comma 2 3 2 2 4 2 4 2" xfId="24489" xr:uid="{8D654B48-8737-4B26-870C-41FD294C5FA2}"/>
    <cellStyle name="Comma 2 3 2 2 4 2 5" xfId="3519" xr:uid="{00000000-0005-0000-0000-0000BD0D0000}"/>
    <cellStyle name="Comma 2 3 2 2 4 2 5 2" xfId="24490" xr:uid="{1CE6F32C-073A-4450-9618-195AE21DA7B0}"/>
    <cellStyle name="Comma 2 3 2 2 4 2 6" xfId="24483" xr:uid="{5EC87B35-0116-4A3E-BF04-0231254C957F}"/>
    <cellStyle name="Comma 2 3 2 2 4 3" xfId="3520" xr:uid="{00000000-0005-0000-0000-0000BE0D0000}"/>
    <cellStyle name="Comma 2 3 2 2 4 3 2" xfId="3521" xr:uid="{00000000-0005-0000-0000-0000BF0D0000}"/>
    <cellStyle name="Comma 2 3 2 2 4 3 2 2" xfId="24492" xr:uid="{C4FA3978-C07B-42EA-84D0-C0C355FFD3FF}"/>
    <cellStyle name="Comma 2 3 2 2 4 3 3" xfId="3522" xr:uid="{00000000-0005-0000-0000-0000C00D0000}"/>
    <cellStyle name="Comma 2 3 2 2 4 3 3 2" xfId="24493" xr:uid="{ACA9AABA-0DA2-4EA3-A62E-AF189F94D103}"/>
    <cellStyle name="Comma 2 3 2 2 4 3 4" xfId="3523" xr:uid="{00000000-0005-0000-0000-0000C10D0000}"/>
    <cellStyle name="Comma 2 3 2 2 4 3 4 2" xfId="24494" xr:uid="{17F494D4-24A8-478E-BB86-BDA826165D50}"/>
    <cellStyle name="Comma 2 3 2 2 4 3 5" xfId="24491" xr:uid="{1C07FD2B-B8A7-496B-B3B9-B3A2E92D4E2B}"/>
    <cellStyle name="Comma 2 3 2 2 4 4" xfId="3524" xr:uid="{00000000-0005-0000-0000-0000C20D0000}"/>
    <cellStyle name="Comma 2 3 2 2 4 4 2" xfId="24495" xr:uid="{340D1385-1716-4B25-AF21-60FE0A5FFF54}"/>
    <cellStyle name="Comma 2 3 2 2 4 5" xfId="3525" xr:uid="{00000000-0005-0000-0000-0000C30D0000}"/>
    <cellStyle name="Comma 2 3 2 2 4 5 2" xfId="24496" xr:uid="{AA1B42E7-CCF5-4C17-B4E0-683CF742D09D}"/>
    <cellStyle name="Comma 2 3 2 2 4 6" xfId="3526" xr:uid="{00000000-0005-0000-0000-0000C40D0000}"/>
    <cellStyle name="Comma 2 3 2 2 4 6 2" xfId="24497" xr:uid="{90C78D21-0D7C-4268-A620-1CE50F085FD3}"/>
    <cellStyle name="Comma 2 3 2 2 4 7" xfId="24482" xr:uid="{66C1E463-1985-4761-8724-2B5479B2C428}"/>
    <cellStyle name="Comma 2 3 2 2 5" xfId="3527" xr:uid="{00000000-0005-0000-0000-0000C50D0000}"/>
    <cellStyle name="Comma 2 3 2 2 5 2" xfId="24498" xr:uid="{1A8AB736-7862-4345-8CD5-1654E4363EA0}"/>
    <cellStyle name="Comma 2 3 2 2 6" xfId="3528" xr:uid="{00000000-0005-0000-0000-0000C60D0000}"/>
    <cellStyle name="Comma 2 3 2 2 6 2" xfId="3529" xr:uid="{00000000-0005-0000-0000-0000C70D0000}"/>
    <cellStyle name="Comma 2 3 2 2 6 2 2" xfId="3530" xr:uid="{00000000-0005-0000-0000-0000C80D0000}"/>
    <cellStyle name="Comma 2 3 2 2 6 2 2 2" xfId="24501" xr:uid="{AF9516F1-78DC-4493-B7CC-2DFC6AEA9AE4}"/>
    <cellStyle name="Comma 2 3 2 2 6 2 3" xfId="3531" xr:uid="{00000000-0005-0000-0000-0000C90D0000}"/>
    <cellStyle name="Comma 2 3 2 2 6 2 3 2" xfId="24502" xr:uid="{8641BB50-FC85-480A-8AF6-429D2D507BA9}"/>
    <cellStyle name="Comma 2 3 2 2 6 2 4" xfId="3532" xr:uid="{00000000-0005-0000-0000-0000CA0D0000}"/>
    <cellStyle name="Comma 2 3 2 2 6 2 4 2" xfId="24503" xr:uid="{CC9D9C6B-22A4-4943-9762-6B2D05DE0658}"/>
    <cellStyle name="Comma 2 3 2 2 6 2 5" xfId="24500" xr:uid="{D16B951E-57D9-4A67-8137-CF0B28B2C743}"/>
    <cellStyle name="Comma 2 3 2 2 6 3" xfId="3533" xr:uid="{00000000-0005-0000-0000-0000CB0D0000}"/>
    <cellStyle name="Comma 2 3 2 2 6 3 2" xfId="24504" xr:uid="{D92D1283-640A-4457-B246-1FE41DC6BE10}"/>
    <cellStyle name="Comma 2 3 2 2 6 4" xfId="3534" xr:uid="{00000000-0005-0000-0000-0000CC0D0000}"/>
    <cellStyle name="Comma 2 3 2 2 6 4 2" xfId="24505" xr:uid="{9042E3FA-3788-4972-A908-30BC8585A4FF}"/>
    <cellStyle name="Comma 2 3 2 2 6 5" xfId="3535" xr:uid="{00000000-0005-0000-0000-0000CD0D0000}"/>
    <cellStyle name="Comma 2 3 2 2 6 5 2" xfId="24506" xr:uid="{B86A6392-70B3-4184-88B2-BE436BBD37DE}"/>
    <cellStyle name="Comma 2 3 2 2 6 6" xfId="24499" xr:uid="{435A6483-170E-4D1F-B060-2CF41F85DF69}"/>
    <cellStyle name="Comma 2 3 2 2 7" xfId="3536" xr:uid="{00000000-0005-0000-0000-0000CE0D0000}"/>
    <cellStyle name="Comma 2 3 2 2 7 2" xfId="3537" xr:uid="{00000000-0005-0000-0000-0000CF0D0000}"/>
    <cellStyle name="Comma 2 3 2 2 7 2 2" xfId="24508" xr:uid="{87CD7577-16F6-4188-8546-7544367A6712}"/>
    <cellStyle name="Comma 2 3 2 2 7 3" xfId="3538" xr:uid="{00000000-0005-0000-0000-0000D00D0000}"/>
    <cellStyle name="Comma 2 3 2 2 7 3 2" xfId="24509" xr:uid="{C74083FB-8437-4691-9403-179A72647273}"/>
    <cellStyle name="Comma 2 3 2 2 7 4" xfId="3539" xr:uid="{00000000-0005-0000-0000-0000D10D0000}"/>
    <cellStyle name="Comma 2 3 2 2 7 4 2" xfId="24510" xr:uid="{C0C1ECB2-E633-4801-ABC6-CDA21F702739}"/>
    <cellStyle name="Comma 2 3 2 2 7 5" xfId="24507" xr:uid="{57882A0C-DCF9-4818-B5DF-2867202F07E6}"/>
    <cellStyle name="Comma 2 3 2 2 8" xfId="3540" xr:uid="{00000000-0005-0000-0000-0000D20D0000}"/>
    <cellStyle name="Comma 2 3 2 2 8 2" xfId="24511" xr:uid="{7A2E082E-EC81-48B7-89F2-45BEBD9F8740}"/>
    <cellStyle name="Comma 2 3 2 2 9" xfId="3541" xr:uid="{00000000-0005-0000-0000-0000D30D0000}"/>
    <cellStyle name="Comma 2 3 2 2 9 2" xfId="24512" xr:uid="{FAD23AB0-3520-42CD-B01E-3AEA6201A3D6}"/>
    <cellStyle name="Comma 2 3 2 3" xfId="3542" xr:uid="{00000000-0005-0000-0000-0000D40D0000}"/>
    <cellStyle name="Comma 2 3 2 3 10" xfId="24513" xr:uid="{61C3DE57-F8F0-47B1-AF69-C0ABEBCAFF6F}"/>
    <cellStyle name="Comma 2 3 2 3 2" xfId="3543" xr:uid="{00000000-0005-0000-0000-0000D50D0000}"/>
    <cellStyle name="Comma 2 3 2 3 2 2" xfId="3544" xr:uid="{00000000-0005-0000-0000-0000D60D0000}"/>
    <cellStyle name="Comma 2 3 2 3 2 2 2" xfId="3545" xr:uid="{00000000-0005-0000-0000-0000D70D0000}"/>
    <cellStyle name="Comma 2 3 2 3 2 2 2 2" xfId="3546" xr:uid="{00000000-0005-0000-0000-0000D80D0000}"/>
    <cellStyle name="Comma 2 3 2 3 2 2 2 2 2" xfId="3547" xr:uid="{00000000-0005-0000-0000-0000D90D0000}"/>
    <cellStyle name="Comma 2 3 2 3 2 2 2 2 2 2" xfId="24518" xr:uid="{FA62E373-8926-4033-B94C-5BEE1455181B}"/>
    <cellStyle name="Comma 2 3 2 3 2 2 2 2 3" xfId="3548" xr:uid="{00000000-0005-0000-0000-0000DA0D0000}"/>
    <cellStyle name="Comma 2 3 2 3 2 2 2 2 3 2" xfId="24519" xr:uid="{9E12B1D6-E04C-4BD6-9A09-FF3C36D52647}"/>
    <cellStyle name="Comma 2 3 2 3 2 2 2 2 4" xfId="3549" xr:uid="{00000000-0005-0000-0000-0000DB0D0000}"/>
    <cellStyle name="Comma 2 3 2 3 2 2 2 2 4 2" xfId="24520" xr:uid="{C630868F-BA70-4315-9F16-61DCCDFF95A5}"/>
    <cellStyle name="Comma 2 3 2 3 2 2 2 2 5" xfId="24517" xr:uid="{85BBCA4B-1E7C-4114-BC94-F6C6B351FD32}"/>
    <cellStyle name="Comma 2 3 2 3 2 2 2 3" xfId="3550" xr:uid="{00000000-0005-0000-0000-0000DC0D0000}"/>
    <cellStyle name="Comma 2 3 2 3 2 2 2 3 2" xfId="24521" xr:uid="{5633C49D-E54D-4ED1-997F-A9CEAD949C38}"/>
    <cellStyle name="Comma 2 3 2 3 2 2 2 4" xfId="3551" xr:uid="{00000000-0005-0000-0000-0000DD0D0000}"/>
    <cellStyle name="Comma 2 3 2 3 2 2 2 4 2" xfId="24522" xr:uid="{0C5E5D0A-857E-48CD-8D12-C710A941A1A7}"/>
    <cellStyle name="Comma 2 3 2 3 2 2 2 5" xfId="3552" xr:uid="{00000000-0005-0000-0000-0000DE0D0000}"/>
    <cellStyle name="Comma 2 3 2 3 2 2 2 5 2" xfId="24523" xr:uid="{FEECCD82-EAFC-434C-8D0D-8A2C12A15829}"/>
    <cellStyle name="Comma 2 3 2 3 2 2 2 6" xfId="24516" xr:uid="{F4E7302E-B16B-4758-9C09-F8CA5169ABD6}"/>
    <cellStyle name="Comma 2 3 2 3 2 2 3" xfId="3553" xr:uid="{00000000-0005-0000-0000-0000DF0D0000}"/>
    <cellStyle name="Comma 2 3 2 3 2 2 3 2" xfId="3554" xr:uid="{00000000-0005-0000-0000-0000E00D0000}"/>
    <cellStyle name="Comma 2 3 2 3 2 2 3 2 2" xfId="24525" xr:uid="{D93C2411-6509-482F-99E1-74AE0082029F}"/>
    <cellStyle name="Comma 2 3 2 3 2 2 3 3" xfId="3555" xr:uid="{00000000-0005-0000-0000-0000E10D0000}"/>
    <cellStyle name="Comma 2 3 2 3 2 2 3 3 2" xfId="24526" xr:uid="{B72AA87B-A466-44B5-9A16-F2AE1C6F1D13}"/>
    <cellStyle name="Comma 2 3 2 3 2 2 3 4" xfId="3556" xr:uid="{00000000-0005-0000-0000-0000E20D0000}"/>
    <cellStyle name="Comma 2 3 2 3 2 2 3 4 2" xfId="24527" xr:uid="{74B220D3-17A2-4E4F-BC88-57DE7862E6F2}"/>
    <cellStyle name="Comma 2 3 2 3 2 2 3 5" xfId="24524" xr:uid="{B25C39CF-A19A-481C-9E30-B80A4F268F9C}"/>
    <cellStyle name="Comma 2 3 2 3 2 2 4" xfId="3557" xr:uid="{00000000-0005-0000-0000-0000E30D0000}"/>
    <cellStyle name="Comma 2 3 2 3 2 2 4 2" xfId="24528" xr:uid="{80941538-D7C8-4AB8-ABFC-01AF41786A5F}"/>
    <cellStyle name="Comma 2 3 2 3 2 2 5" xfId="3558" xr:uid="{00000000-0005-0000-0000-0000E40D0000}"/>
    <cellStyle name="Comma 2 3 2 3 2 2 5 2" xfId="24529" xr:uid="{3C9B8D35-527C-4F42-9512-9B5ADFD1108D}"/>
    <cellStyle name="Comma 2 3 2 3 2 2 6" xfId="3559" xr:uid="{00000000-0005-0000-0000-0000E50D0000}"/>
    <cellStyle name="Comma 2 3 2 3 2 2 6 2" xfId="24530" xr:uid="{B8ACC57D-46CE-488B-8AD3-1B4B3561FB40}"/>
    <cellStyle name="Comma 2 3 2 3 2 2 7" xfId="24515" xr:uid="{3593AB3D-8D8F-49F3-8E34-44A1824DA4DB}"/>
    <cellStyle name="Comma 2 3 2 3 2 3" xfId="3560" xr:uid="{00000000-0005-0000-0000-0000E60D0000}"/>
    <cellStyle name="Comma 2 3 2 3 2 3 2" xfId="3561" xr:uid="{00000000-0005-0000-0000-0000E70D0000}"/>
    <cellStyle name="Comma 2 3 2 3 2 3 2 2" xfId="3562" xr:uid="{00000000-0005-0000-0000-0000E80D0000}"/>
    <cellStyle name="Comma 2 3 2 3 2 3 2 2 2" xfId="3563" xr:uid="{00000000-0005-0000-0000-0000E90D0000}"/>
    <cellStyle name="Comma 2 3 2 3 2 3 2 2 2 2" xfId="24534" xr:uid="{A690C8DF-2F4C-4429-AAA8-E694BD0E1DA6}"/>
    <cellStyle name="Comma 2 3 2 3 2 3 2 2 3" xfId="3564" xr:uid="{00000000-0005-0000-0000-0000EA0D0000}"/>
    <cellStyle name="Comma 2 3 2 3 2 3 2 2 3 2" xfId="24535" xr:uid="{8A5CF9BB-761E-4405-86B7-4816E5DAD9D4}"/>
    <cellStyle name="Comma 2 3 2 3 2 3 2 2 4" xfId="3565" xr:uid="{00000000-0005-0000-0000-0000EB0D0000}"/>
    <cellStyle name="Comma 2 3 2 3 2 3 2 2 4 2" xfId="24536" xr:uid="{903D9A32-A46B-48D5-955C-B47FC6DBD13C}"/>
    <cellStyle name="Comma 2 3 2 3 2 3 2 2 5" xfId="24533" xr:uid="{FC4A9732-C4B7-48A1-BC33-8FD1F1CC3F93}"/>
    <cellStyle name="Comma 2 3 2 3 2 3 2 3" xfId="3566" xr:uid="{00000000-0005-0000-0000-0000EC0D0000}"/>
    <cellStyle name="Comma 2 3 2 3 2 3 2 3 2" xfId="24537" xr:uid="{BB78B377-21F1-4440-80D9-40DD723E80BA}"/>
    <cellStyle name="Comma 2 3 2 3 2 3 2 4" xfId="3567" xr:uid="{00000000-0005-0000-0000-0000ED0D0000}"/>
    <cellStyle name="Comma 2 3 2 3 2 3 2 4 2" xfId="24538" xr:uid="{02DD5437-DC45-4D3E-93BE-5697980130D3}"/>
    <cellStyle name="Comma 2 3 2 3 2 3 2 5" xfId="3568" xr:uid="{00000000-0005-0000-0000-0000EE0D0000}"/>
    <cellStyle name="Comma 2 3 2 3 2 3 2 5 2" xfId="24539" xr:uid="{2AE50708-17A1-4DD2-93C4-2492C24202B3}"/>
    <cellStyle name="Comma 2 3 2 3 2 3 2 6" xfId="24532" xr:uid="{87F2AEE9-C2D9-4C8B-98DA-389A390AACE5}"/>
    <cellStyle name="Comma 2 3 2 3 2 3 3" xfId="3569" xr:uid="{00000000-0005-0000-0000-0000EF0D0000}"/>
    <cellStyle name="Comma 2 3 2 3 2 3 3 2" xfId="3570" xr:uid="{00000000-0005-0000-0000-0000F00D0000}"/>
    <cellStyle name="Comma 2 3 2 3 2 3 3 2 2" xfId="24541" xr:uid="{983EB419-279D-410E-9818-A671C6E1E7AB}"/>
    <cellStyle name="Comma 2 3 2 3 2 3 3 3" xfId="3571" xr:uid="{00000000-0005-0000-0000-0000F10D0000}"/>
    <cellStyle name="Comma 2 3 2 3 2 3 3 3 2" xfId="24542" xr:uid="{B7502A36-905A-462F-9CE2-E684964C09C3}"/>
    <cellStyle name="Comma 2 3 2 3 2 3 3 4" xfId="3572" xr:uid="{00000000-0005-0000-0000-0000F20D0000}"/>
    <cellStyle name="Comma 2 3 2 3 2 3 3 4 2" xfId="24543" xr:uid="{4E1B67EF-A57A-414F-9A25-FA5937EB5D34}"/>
    <cellStyle name="Comma 2 3 2 3 2 3 3 5" xfId="24540" xr:uid="{40A21C6A-6D7C-46E6-AD19-4CA17B1956E8}"/>
    <cellStyle name="Comma 2 3 2 3 2 3 4" xfId="3573" xr:uid="{00000000-0005-0000-0000-0000F30D0000}"/>
    <cellStyle name="Comma 2 3 2 3 2 3 4 2" xfId="24544" xr:uid="{4F250103-5DB3-49A7-8CE4-0CCE3FC561F0}"/>
    <cellStyle name="Comma 2 3 2 3 2 3 5" xfId="3574" xr:uid="{00000000-0005-0000-0000-0000F40D0000}"/>
    <cellStyle name="Comma 2 3 2 3 2 3 5 2" xfId="24545" xr:uid="{35236BFC-308E-4465-88E7-75ABD58031F4}"/>
    <cellStyle name="Comma 2 3 2 3 2 3 6" xfId="3575" xr:uid="{00000000-0005-0000-0000-0000F50D0000}"/>
    <cellStyle name="Comma 2 3 2 3 2 3 6 2" xfId="24546" xr:uid="{BF3A8A21-76D2-4006-AAAE-FEAF3064839E}"/>
    <cellStyle name="Comma 2 3 2 3 2 3 7" xfId="24531" xr:uid="{F4BB5783-BBD8-4B7C-978F-5CB9A5F11835}"/>
    <cellStyle name="Comma 2 3 2 3 2 4" xfId="3576" xr:uid="{00000000-0005-0000-0000-0000F60D0000}"/>
    <cellStyle name="Comma 2 3 2 3 2 4 2" xfId="3577" xr:uid="{00000000-0005-0000-0000-0000F70D0000}"/>
    <cellStyle name="Comma 2 3 2 3 2 4 2 2" xfId="3578" xr:uid="{00000000-0005-0000-0000-0000F80D0000}"/>
    <cellStyle name="Comma 2 3 2 3 2 4 2 2 2" xfId="24549" xr:uid="{684C113A-E6B3-4482-BD83-078DD584D6F5}"/>
    <cellStyle name="Comma 2 3 2 3 2 4 2 3" xfId="3579" xr:uid="{00000000-0005-0000-0000-0000F90D0000}"/>
    <cellStyle name="Comma 2 3 2 3 2 4 2 3 2" xfId="24550" xr:uid="{7FDB6E8F-9A51-40D8-9470-0DCBE808597A}"/>
    <cellStyle name="Comma 2 3 2 3 2 4 2 4" xfId="3580" xr:uid="{00000000-0005-0000-0000-0000FA0D0000}"/>
    <cellStyle name="Comma 2 3 2 3 2 4 2 4 2" xfId="24551" xr:uid="{9A8882A3-F52E-49CE-B075-7F2BCAC57BCD}"/>
    <cellStyle name="Comma 2 3 2 3 2 4 2 5" xfId="24548" xr:uid="{4B1BB4D8-83B0-4635-B42E-B256BDB7240E}"/>
    <cellStyle name="Comma 2 3 2 3 2 4 3" xfId="3581" xr:uid="{00000000-0005-0000-0000-0000FB0D0000}"/>
    <cellStyle name="Comma 2 3 2 3 2 4 3 2" xfId="24552" xr:uid="{6E79C2B4-76F7-47C4-B431-158D0CDB7E47}"/>
    <cellStyle name="Comma 2 3 2 3 2 4 4" xfId="3582" xr:uid="{00000000-0005-0000-0000-0000FC0D0000}"/>
    <cellStyle name="Comma 2 3 2 3 2 4 4 2" xfId="24553" xr:uid="{C81483A5-8F4A-487F-A3D6-F84D374192F2}"/>
    <cellStyle name="Comma 2 3 2 3 2 4 5" xfId="3583" xr:uid="{00000000-0005-0000-0000-0000FD0D0000}"/>
    <cellStyle name="Comma 2 3 2 3 2 4 5 2" xfId="24554" xr:uid="{40F0C866-5147-4937-B5F9-776AE535B556}"/>
    <cellStyle name="Comma 2 3 2 3 2 4 6" xfId="24547" xr:uid="{E915CA10-1B75-4ED0-BCF3-8739FD9117B1}"/>
    <cellStyle name="Comma 2 3 2 3 2 5" xfId="3584" xr:uid="{00000000-0005-0000-0000-0000FE0D0000}"/>
    <cellStyle name="Comma 2 3 2 3 2 5 2" xfId="3585" xr:uid="{00000000-0005-0000-0000-0000FF0D0000}"/>
    <cellStyle name="Comma 2 3 2 3 2 5 2 2" xfId="24556" xr:uid="{6CF0C68B-07FF-4450-96C7-A485F38F322A}"/>
    <cellStyle name="Comma 2 3 2 3 2 5 3" xfId="3586" xr:uid="{00000000-0005-0000-0000-0000000E0000}"/>
    <cellStyle name="Comma 2 3 2 3 2 5 3 2" xfId="24557" xr:uid="{5D0A6230-1E14-41D8-AAD6-7803F1D3A5DB}"/>
    <cellStyle name="Comma 2 3 2 3 2 5 4" xfId="3587" xr:uid="{00000000-0005-0000-0000-0000010E0000}"/>
    <cellStyle name="Comma 2 3 2 3 2 5 4 2" xfId="24558" xr:uid="{2F7DCAFA-42AB-4457-BDC4-EF99E46303E8}"/>
    <cellStyle name="Comma 2 3 2 3 2 5 5" xfId="24555" xr:uid="{B578FA94-B386-41DD-B051-DD589C65101E}"/>
    <cellStyle name="Comma 2 3 2 3 2 6" xfId="3588" xr:uid="{00000000-0005-0000-0000-0000020E0000}"/>
    <cellStyle name="Comma 2 3 2 3 2 6 2" xfId="24559" xr:uid="{ABCB4882-8706-4E11-BD4C-A0DE71852606}"/>
    <cellStyle name="Comma 2 3 2 3 2 7" xfId="3589" xr:uid="{00000000-0005-0000-0000-0000030E0000}"/>
    <cellStyle name="Comma 2 3 2 3 2 7 2" xfId="24560" xr:uid="{412A7011-D35F-4D1B-9CF3-9967534AD4D9}"/>
    <cellStyle name="Comma 2 3 2 3 2 8" xfId="3590" xr:uid="{00000000-0005-0000-0000-0000040E0000}"/>
    <cellStyle name="Comma 2 3 2 3 2 8 2" xfId="24561" xr:uid="{3DF40C8F-2A60-4ABA-B1A6-B6CFEA856278}"/>
    <cellStyle name="Comma 2 3 2 3 2 9" xfId="24514" xr:uid="{EDE0C4EC-E18F-4238-B67C-73B0DF3CD888}"/>
    <cellStyle name="Comma 2 3 2 3 3" xfId="3591" xr:uid="{00000000-0005-0000-0000-0000050E0000}"/>
    <cellStyle name="Comma 2 3 2 3 3 2" xfId="3592" xr:uid="{00000000-0005-0000-0000-0000060E0000}"/>
    <cellStyle name="Comma 2 3 2 3 3 2 2" xfId="3593" xr:uid="{00000000-0005-0000-0000-0000070E0000}"/>
    <cellStyle name="Comma 2 3 2 3 3 2 2 2" xfId="3594" xr:uid="{00000000-0005-0000-0000-0000080E0000}"/>
    <cellStyle name="Comma 2 3 2 3 3 2 2 2 2" xfId="24565" xr:uid="{93F6E7A8-DAEE-4640-AB00-20CF63F8B208}"/>
    <cellStyle name="Comma 2 3 2 3 3 2 2 3" xfId="3595" xr:uid="{00000000-0005-0000-0000-0000090E0000}"/>
    <cellStyle name="Comma 2 3 2 3 3 2 2 3 2" xfId="24566" xr:uid="{961E1D17-9762-400E-92ED-C3D30DD6997D}"/>
    <cellStyle name="Comma 2 3 2 3 3 2 2 4" xfId="3596" xr:uid="{00000000-0005-0000-0000-00000A0E0000}"/>
    <cellStyle name="Comma 2 3 2 3 3 2 2 4 2" xfId="24567" xr:uid="{8B15E22D-2662-4236-9CB1-878155CDBDC6}"/>
    <cellStyle name="Comma 2 3 2 3 3 2 2 5" xfId="24564" xr:uid="{8E28BFDA-6D0A-4BCA-8807-06FB7EC2B842}"/>
    <cellStyle name="Comma 2 3 2 3 3 2 3" xfId="3597" xr:uid="{00000000-0005-0000-0000-00000B0E0000}"/>
    <cellStyle name="Comma 2 3 2 3 3 2 3 2" xfId="24568" xr:uid="{6BD0006C-A98F-4C26-9D0A-4BE30413A4AD}"/>
    <cellStyle name="Comma 2 3 2 3 3 2 4" xfId="3598" xr:uid="{00000000-0005-0000-0000-00000C0E0000}"/>
    <cellStyle name="Comma 2 3 2 3 3 2 4 2" xfId="24569" xr:uid="{077F58B1-7B9C-49AE-9C51-155F3C2FBAFE}"/>
    <cellStyle name="Comma 2 3 2 3 3 2 5" xfId="3599" xr:uid="{00000000-0005-0000-0000-00000D0E0000}"/>
    <cellStyle name="Comma 2 3 2 3 3 2 5 2" xfId="24570" xr:uid="{20B61EFC-51B8-409F-BC03-1FD7247C88F7}"/>
    <cellStyle name="Comma 2 3 2 3 3 2 6" xfId="24563" xr:uid="{AC50849E-9E1C-46E8-B842-F616AEF723B5}"/>
    <cellStyle name="Comma 2 3 2 3 3 3" xfId="3600" xr:uid="{00000000-0005-0000-0000-00000E0E0000}"/>
    <cellStyle name="Comma 2 3 2 3 3 3 2" xfId="3601" xr:uid="{00000000-0005-0000-0000-00000F0E0000}"/>
    <cellStyle name="Comma 2 3 2 3 3 3 2 2" xfId="24572" xr:uid="{85D8F805-570E-4E08-A0F6-46A0174F06F1}"/>
    <cellStyle name="Comma 2 3 2 3 3 3 3" xfId="3602" xr:uid="{00000000-0005-0000-0000-0000100E0000}"/>
    <cellStyle name="Comma 2 3 2 3 3 3 3 2" xfId="24573" xr:uid="{29703DB0-9187-4359-AC4C-FE9E84A45AFC}"/>
    <cellStyle name="Comma 2 3 2 3 3 3 4" xfId="3603" xr:uid="{00000000-0005-0000-0000-0000110E0000}"/>
    <cellStyle name="Comma 2 3 2 3 3 3 4 2" xfId="24574" xr:uid="{D7E44DE1-EB67-40AC-A7AE-875213F4AD39}"/>
    <cellStyle name="Comma 2 3 2 3 3 3 5" xfId="24571" xr:uid="{45F2FDAA-69A4-4CF2-85BD-7E321FE07754}"/>
    <cellStyle name="Comma 2 3 2 3 3 4" xfId="3604" xr:uid="{00000000-0005-0000-0000-0000120E0000}"/>
    <cellStyle name="Comma 2 3 2 3 3 4 2" xfId="24575" xr:uid="{F76CB085-E73E-4C93-9AF2-C863B997A83D}"/>
    <cellStyle name="Comma 2 3 2 3 3 5" xfId="3605" xr:uid="{00000000-0005-0000-0000-0000130E0000}"/>
    <cellStyle name="Comma 2 3 2 3 3 5 2" xfId="24576" xr:uid="{27CF61AF-9B08-47B6-8263-838EBDA87AE6}"/>
    <cellStyle name="Comma 2 3 2 3 3 6" xfId="3606" xr:uid="{00000000-0005-0000-0000-0000140E0000}"/>
    <cellStyle name="Comma 2 3 2 3 3 6 2" xfId="24577" xr:uid="{258CB9B5-AA2E-4550-969D-55BF2A1D3C83}"/>
    <cellStyle name="Comma 2 3 2 3 3 7" xfId="24562" xr:uid="{BE365BAD-D114-4472-BEAF-2B959F1F2D03}"/>
    <cellStyle name="Comma 2 3 2 3 4" xfId="3607" xr:uid="{00000000-0005-0000-0000-0000150E0000}"/>
    <cellStyle name="Comma 2 3 2 3 4 2" xfId="3608" xr:uid="{00000000-0005-0000-0000-0000160E0000}"/>
    <cellStyle name="Comma 2 3 2 3 4 2 2" xfId="3609" xr:uid="{00000000-0005-0000-0000-0000170E0000}"/>
    <cellStyle name="Comma 2 3 2 3 4 2 2 2" xfId="3610" xr:uid="{00000000-0005-0000-0000-0000180E0000}"/>
    <cellStyle name="Comma 2 3 2 3 4 2 2 2 2" xfId="24581" xr:uid="{4FAC6F64-50E5-4E85-B169-3713078038D2}"/>
    <cellStyle name="Comma 2 3 2 3 4 2 2 3" xfId="3611" xr:uid="{00000000-0005-0000-0000-0000190E0000}"/>
    <cellStyle name="Comma 2 3 2 3 4 2 2 3 2" xfId="24582" xr:uid="{FB34DCDA-60E2-4D1C-9FC8-6291FFDC51BB}"/>
    <cellStyle name="Comma 2 3 2 3 4 2 2 4" xfId="3612" xr:uid="{00000000-0005-0000-0000-00001A0E0000}"/>
    <cellStyle name="Comma 2 3 2 3 4 2 2 4 2" xfId="24583" xr:uid="{9E2D3369-ECF1-4A26-91BF-2DD4120734C8}"/>
    <cellStyle name="Comma 2 3 2 3 4 2 2 5" xfId="24580" xr:uid="{B3EB9A02-6B24-42A2-8A0D-08803A7FBFC7}"/>
    <cellStyle name="Comma 2 3 2 3 4 2 3" xfId="3613" xr:uid="{00000000-0005-0000-0000-00001B0E0000}"/>
    <cellStyle name="Comma 2 3 2 3 4 2 3 2" xfId="24584" xr:uid="{01CDC047-2473-43BA-B610-B1A6CD98CBDF}"/>
    <cellStyle name="Comma 2 3 2 3 4 2 4" xfId="3614" xr:uid="{00000000-0005-0000-0000-00001C0E0000}"/>
    <cellStyle name="Comma 2 3 2 3 4 2 4 2" xfId="24585" xr:uid="{529263DC-4D69-4E8A-8300-16FC28CF3A98}"/>
    <cellStyle name="Comma 2 3 2 3 4 2 5" xfId="3615" xr:uid="{00000000-0005-0000-0000-00001D0E0000}"/>
    <cellStyle name="Comma 2 3 2 3 4 2 5 2" xfId="24586" xr:uid="{E5F2117F-78EE-4064-9DDD-7B6BB826F5A8}"/>
    <cellStyle name="Comma 2 3 2 3 4 2 6" xfId="24579" xr:uid="{C5374DA7-9AAA-4E39-A667-1F029552AF12}"/>
    <cellStyle name="Comma 2 3 2 3 4 3" xfId="3616" xr:uid="{00000000-0005-0000-0000-00001E0E0000}"/>
    <cellStyle name="Comma 2 3 2 3 4 3 2" xfId="3617" xr:uid="{00000000-0005-0000-0000-00001F0E0000}"/>
    <cellStyle name="Comma 2 3 2 3 4 3 2 2" xfId="24588" xr:uid="{44F38AAB-493A-400B-ABE9-F96427F82DC1}"/>
    <cellStyle name="Comma 2 3 2 3 4 3 3" xfId="3618" xr:uid="{00000000-0005-0000-0000-0000200E0000}"/>
    <cellStyle name="Comma 2 3 2 3 4 3 3 2" xfId="24589" xr:uid="{9BEAF43B-AC51-4703-9D6A-5B603301F5AE}"/>
    <cellStyle name="Comma 2 3 2 3 4 3 4" xfId="3619" xr:uid="{00000000-0005-0000-0000-0000210E0000}"/>
    <cellStyle name="Comma 2 3 2 3 4 3 4 2" xfId="24590" xr:uid="{E23BB677-8033-47F1-8ACE-DF21E1981257}"/>
    <cellStyle name="Comma 2 3 2 3 4 3 5" xfId="24587" xr:uid="{135D016D-BBF4-4DFE-9BE5-CD96CFA6C9E9}"/>
    <cellStyle name="Comma 2 3 2 3 4 4" xfId="3620" xr:uid="{00000000-0005-0000-0000-0000220E0000}"/>
    <cellStyle name="Comma 2 3 2 3 4 4 2" xfId="24591" xr:uid="{E585A9F0-2E15-432B-8FAC-D2AB5153EEF1}"/>
    <cellStyle name="Comma 2 3 2 3 4 5" xfId="3621" xr:uid="{00000000-0005-0000-0000-0000230E0000}"/>
    <cellStyle name="Comma 2 3 2 3 4 5 2" xfId="24592" xr:uid="{5DB7AC82-440D-405E-B1E0-286BE7A075BE}"/>
    <cellStyle name="Comma 2 3 2 3 4 6" xfId="3622" xr:uid="{00000000-0005-0000-0000-0000240E0000}"/>
    <cellStyle name="Comma 2 3 2 3 4 6 2" xfId="24593" xr:uid="{8B41073C-6FB4-4E73-8E25-301F722EFB57}"/>
    <cellStyle name="Comma 2 3 2 3 4 7" xfId="24578" xr:uid="{1C736A54-EE78-4D26-92F9-03ADA1413675}"/>
    <cellStyle name="Comma 2 3 2 3 5" xfId="3623" xr:uid="{00000000-0005-0000-0000-0000250E0000}"/>
    <cellStyle name="Comma 2 3 2 3 5 2" xfId="3624" xr:uid="{00000000-0005-0000-0000-0000260E0000}"/>
    <cellStyle name="Comma 2 3 2 3 5 2 2" xfId="3625" xr:uid="{00000000-0005-0000-0000-0000270E0000}"/>
    <cellStyle name="Comma 2 3 2 3 5 2 2 2" xfId="24596" xr:uid="{377BB926-C234-4144-B690-4398A3514EBC}"/>
    <cellStyle name="Comma 2 3 2 3 5 2 3" xfId="3626" xr:uid="{00000000-0005-0000-0000-0000280E0000}"/>
    <cellStyle name="Comma 2 3 2 3 5 2 3 2" xfId="24597" xr:uid="{05352F67-4121-4C0D-B2F1-4D3640AC95CA}"/>
    <cellStyle name="Comma 2 3 2 3 5 2 4" xfId="3627" xr:uid="{00000000-0005-0000-0000-0000290E0000}"/>
    <cellStyle name="Comma 2 3 2 3 5 2 4 2" xfId="24598" xr:uid="{4F0A85DA-DC49-4F5B-B707-0CDEB2830AB8}"/>
    <cellStyle name="Comma 2 3 2 3 5 2 5" xfId="24595" xr:uid="{F7892823-F31D-4EE9-9B2C-7F54844DDCBF}"/>
    <cellStyle name="Comma 2 3 2 3 5 3" xfId="3628" xr:uid="{00000000-0005-0000-0000-00002A0E0000}"/>
    <cellStyle name="Comma 2 3 2 3 5 3 2" xfId="24599" xr:uid="{47C10BB9-7C63-46B2-867F-A837EB40C1E8}"/>
    <cellStyle name="Comma 2 3 2 3 5 4" xfId="3629" xr:uid="{00000000-0005-0000-0000-00002B0E0000}"/>
    <cellStyle name="Comma 2 3 2 3 5 4 2" xfId="24600" xr:uid="{E87A82FF-BBB8-4A49-AA69-BF307ADCB3D1}"/>
    <cellStyle name="Comma 2 3 2 3 5 5" xfId="3630" xr:uid="{00000000-0005-0000-0000-00002C0E0000}"/>
    <cellStyle name="Comma 2 3 2 3 5 5 2" xfId="24601" xr:uid="{03DF4559-2959-48A3-80AB-7BCF0E1F68BC}"/>
    <cellStyle name="Comma 2 3 2 3 5 6" xfId="24594" xr:uid="{AF2D9367-7E7F-4B12-A0B4-5555E583FB14}"/>
    <cellStyle name="Comma 2 3 2 3 6" xfId="3631" xr:uid="{00000000-0005-0000-0000-00002D0E0000}"/>
    <cellStyle name="Comma 2 3 2 3 6 2" xfId="3632" xr:uid="{00000000-0005-0000-0000-00002E0E0000}"/>
    <cellStyle name="Comma 2 3 2 3 6 2 2" xfId="24603" xr:uid="{05AF5E7E-FBD4-4EB3-9C87-6DE9BF44914A}"/>
    <cellStyle name="Comma 2 3 2 3 6 3" xfId="3633" xr:uid="{00000000-0005-0000-0000-00002F0E0000}"/>
    <cellStyle name="Comma 2 3 2 3 6 3 2" xfId="24604" xr:uid="{FAFF5610-13DA-4597-A370-B7FE3E442B43}"/>
    <cellStyle name="Comma 2 3 2 3 6 4" xfId="3634" xr:uid="{00000000-0005-0000-0000-0000300E0000}"/>
    <cellStyle name="Comma 2 3 2 3 6 4 2" xfId="24605" xr:uid="{15295C3C-E640-46CE-BDCD-7047935D1FE1}"/>
    <cellStyle name="Comma 2 3 2 3 6 5" xfId="24602" xr:uid="{716B18AB-F245-4E02-BB10-06FA342C2061}"/>
    <cellStyle name="Comma 2 3 2 3 7" xfId="3635" xr:uid="{00000000-0005-0000-0000-0000310E0000}"/>
    <cellStyle name="Comma 2 3 2 3 7 2" xfId="24606" xr:uid="{B5C87A50-A9D0-4739-BB51-F18128D0645C}"/>
    <cellStyle name="Comma 2 3 2 3 8" xfId="3636" xr:uid="{00000000-0005-0000-0000-0000320E0000}"/>
    <cellStyle name="Comma 2 3 2 3 8 2" xfId="24607" xr:uid="{786BB24F-1849-4040-AEE1-6D8B8CC446F7}"/>
    <cellStyle name="Comma 2 3 2 3 9" xfId="3637" xr:uid="{00000000-0005-0000-0000-0000330E0000}"/>
    <cellStyle name="Comma 2 3 2 3 9 2" xfId="24608" xr:uid="{3EC6EF0F-7C4F-4732-A1DC-2B2B2653462B}"/>
    <cellStyle name="Comma 2 3 2 4" xfId="3638" xr:uid="{00000000-0005-0000-0000-0000340E0000}"/>
    <cellStyle name="Comma 2 3 2 4 10" xfId="24609" xr:uid="{C65F781D-F986-4958-BC58-C5C04D2D9C45}"/>
    <cellStyle name="Comma 2 3 2 4 2" xfId="3639" xr:uid="{00000000-0005-0000-0000-0000350E0000}"/>
    <cellStyle name="Comma 2 3 2 4 2 2" xfId="3640" xr:uid="{00000000-0005-0000-0000-0000360E0000}"/>
    <cellStyle name="Comma 2 3 2 4 2 2 2" xfId="3641" xr:uid="{00000000-0005-0000-0000-0000370E0000}"/>
    <cellStyle name="Comma 2 3 2 4 2 2 2 2" xfId="3642" xr:uid="{00000000-0005-0000-0000-0000380E0000}"/>
    <cellStyle name="Comma 2 3 2 4 2 2 2 2 2" xfId="3643" xr:uid="{00000000-0005-0000-0000-0000390E0000}"/>
    <cellStyle name="Comma 2 3 2 4 2 2 2 2 2 2" xfId="24614" xr:uid="{0F9D9245-77EF-43F5-936F-99108F1CA4A3}"/>
    <cellStyle name="Comma 2 3 2 4 2 2 2 2 3" xfId="3644" xr:uid="{00000000-0005-0000-0000-00003A0E0000}"/>
    <cellStyle name="Comma 2 3 2 4 2 2 2 2 3 2" xfId="24615" xr:uid="{2D51C104-1A70-4EBD-AEFA-476FD2D4C0D5}"/>
    <cellStyle name="Comma 2 3 2 4 2 2 2 2 4" xfId="3645" xr:uid="{00000000-0005-0000-0000-00003B0E0000}"/>
    <cellStyle name="Comma 2 3 2 4 2 2 2 2 4 2" xfId="24616" xr:uid="{416584C0-07E8-4110-A56B-C729733FB54F}"/>
    <cellStyle name="Comma 2 3 2 4 2 2 2 2 5" xfId="24613" xr:uid="{F03943ED-4F7C-4CB6-88C8-3C1BF4C0211C}"/>
    <cellStyle name="Comma 2 3 2 4 2 2 2 3" xfId="3646" xr:uid="{00000000-0005-0000-0000-00003C0E0000}"/>
    <cellStyle name="Comma 2 3 2 4 2 2 2 3 2" xfId="24617" xr:uid="{DB2025FE-0A2D-40FB-956D-21B9406014E7}"/>
    <cellStyle name="Comma 2 3 2 4 2 2 2 4" xfId="3647" xr:uid="{00000000-0005-0000-0000-00003D0E0000}"/>
    <cellStyle name="Comma 2 3 2 4 2 2 2 4 2" xfId="24618" xr:uid="{11469DFD-99D0-4A8F-A2D8-D1E84E280B67}"/>
    <cellStyle name="Comma 2 3 2 4 2 2 2 5" xfId="3648" xr:uid="{00000000-0005-0000-0000-00003E0E0000}"/>
    <cellStyle name="Comma 2 3 2 4 2 2 2 5 2" xfId="24619" xr:uid="{8A451F3D-C06C-46DB-92E2-B04645F55230}"/>
    <cellStyle name="Comma 2 3 2 4 2 2 2 6" xfId="24612" xr:uid="{79067016-98E1-4157-875B-D5F1C877A9A3}"/>
    <cellStyle name="Comma 2 3 2 4 2 2 3" xfId="3649" xr:uid="{00000000-0005-0000-0000-00003F0E0000}"/>
    <cellStyle name="Comma 2 3 2 4 2 2 3 2" xfId="3650" xr:uid="{00000000-0005-0000-0000-0000400E0000}"/>
    <cellStyle name="Comma 2 3 2 4 2 2 3 2 2" xfId="24621" xr:uid="{FF0A190A-4A4A-4ABC-BE04-051DBE35284B}"/>
    <cellStyle name="Comma 2 3 2 4 2 2 3 3" xfId="3651" xr:uid="{00000000-0005-0000-0000-0000410E0000}"/>
    <cellStyle name="Comma 2 3 2 4 2 2 3 3 2" xfId="24622" xr:uid="{23EAFC60-F2A1-445C-AEB5-76A0FD05406C}"/>
    <cellStyle name="Comma 2 3 2 4 2 2 3 4" xfId="3652" xr:uid="{00000000-0005-0000-0000-0000420E0000}"/>
    <cellStyle name="Comma 2 3 2 4 2 2 3 4 2" xfId="24623" xr:uid="{7E40BD15-E2BE-4AB1-AD09-ADD771F79767}"/>
    <cellStyle name="Comma 2 3 2 4 2 2 3 5" xfId="24620" xr:uid="{746A4A52-4119-4231-B521-9060E597BF11}"/>
    <cellStyle name="Comma 2 3 2 4 2 2 4" xfId="3653" xr:uid="{00000000-0005-0000-0000-0000430E0000}"/>
    <cellStyle name="Comma 2 3 2 4 2 2 4 2" xfId="24624" xr:uid="{D06EB8C3-0782-4127-991B-D1D69166860A}"/>
    <cellStyle name="Comma 2 3 2 4 2 2 5" xfId="3654" xr:uid="{00000000-0005-0000-0000-0000440E0000}"/>
    <cellStyle name="Comma 2 3 2 4 2 2 5 2" xfId="24625" xr:uid="{717AF15B-F211-4ED3-B02A-22EB97EC9EB1}"/>
    <cellStyle name="Comma 2 3 2 4 2 2 6" xfId="3655" xr:uid="{00000000-0005-0000-0000-0000450E0000}"/>
    <cellStyle name="Comma 2 3 2 4 2 2 6 2" xfId="24626" xr:uid="{4981CC59-A1F3-4567-B93F-A2843464CF04}"/>
    <cellStyle name="Comma 2 3 2 4 2 2 7" xfId="24611" xr:uid="{F71C8721-9FCA-441D-912E-046F6107548C}"/>
    <cellStyle name="Comma 2 3 2 4 2 3" xfId="3656" xr:uid="{00000000-0005-0000-0000-0000460E0000}"/>
    <cellStyle name="Comma 2 3 2 4 2 3 2" xfId="3657" xr:uid="{00000000-0005-0000-0000-0000470E0000}"/>
    <cellStyle name="Comma 2 3 2 4 2 3 2 2" xfId="3658" xr:uid="{00000000-0005-0000-0000-0000480E0000}"/>
    <cellStyle name="Comma 2 3 2 4 2 3 2 2 2" xfId="3659" xr:uid="{00000000-0005-0000-0000-0000490E0000}"/>
    <cellStyle name="Comma 2 3 2 4 2 3 2 2 2 2" xfId="24630" xr:uid="{339E7A12-7348-475E-8ACB-942418F8B659}"/>
    <cellStyle name="Comma 2 3 2 4 2 3 2 2 3" xfId="3660" xr:uid="{00000000-0005-0000-0000-00004A0E0000}"/>
    <cellStyle name="Comma 2 3 2 4 2 3 2 2 3 2" xfId="24631" xr:uid="{FDCAF14E-1F0C-4B27-8AEF-1CE50352DB17}"/>
    <cellStyle name="Comma 2 3 2 4 2 3 2 2 4" xfId="3661" xr:uid="{00000000-0005-0000-0000-00004B0E0000}"/>
    <cellStyle name="Comma 2 3 2 4 2 3 2 2 4 2" xfId="24632" xr:uid="{EEC1CDB2-7508-4D68-AA70-A531689A7273}"/>
    <cellStyle name="Comma 2 3 2 4 2 3 2 2 5" xfId="24629" xr:uid="{C6E255CE-BB1B-4ABE-8C62-A6CBD3828316}"/>
    <cellStyle name="Comma 2 3 2 4 2 3 2 3" xfId="3662" xr:uid="{00000000-0005-0000-0000-00004C0E0000}"/>
    <cellStyle name="Comma 2 3 2 4 2 3 2 3 2" xfId="24633" xr:uid="{D1D66DB1-505B-4109-9D5D-B58181A05CF9}"/>
    <cellStyle name="Comma 2 3 2 4 2 3 2 4" xfId="3663" xr:uid="{00000000-0005-0000-0000-00004D0E0000}"/>
    <cellStyle name="Comma 2 3 2 4 2 3 2 4 2" xfId="24634" xr:uid="{DF08C95F-53DA-4D80-B610-E333EC912BA3}"/>
    <cellStyle name="Comma 2 3 2 4 2 3 2 5" xfId="3664" xr:uid="{00000000-0005-0000-0000-00004E0E0000}"/>
    <cellStyle name="Comma 2 3 2 4 2 3 2 5 2" xfId="24635" xr:uid="{DF035726-7BD3-4074-B451-E3D51AD60F1A}"/>
    <cellStyle name="Comma 2 3 2 4 2 3 2 6" xfId="24628" xr:uid="{80BD6F28-2A74-4CDE-AAC6-7AF2C8365615}"/>
    <cellStyle name="Comma 2 3 2 4 2 3 3" xfId="3665" xr:uid="{00000000-0005-0000-0000-00004F0E0000}"/>
    <cellStyle name="Comma 2 3 2 4 2 3 3 2" xfId="3666" xr:uid="{00000000-0005-0000-0000-0000500E0000}"/>
    <cellStyle name="Comma 2 3 2 4 2 3 3 2 2" xfId="24637" xr:uid="{E51ECFCD-B6AB-4EBE-8229-9151D602C32B}"/>
    <cellStyle name="Comma 2 3 2 4 2 3 3 3" xfId="3667" xr:uid="{00000000-0005-0000-0000-0000510E0000}"/>
    <cellStyle name="Comma 2 3 2 4 2 3 3 3 2" xfId="24638" xr:uid="{6BAA40E9-9ED7-45DF-821D-F42CB431DD1B}"/>
    <cellStyle name="Comma 2 3 2 4 2 3 3 4" xfId="3668" xr:uid="{00000000-0005-0000-0000-0000520E0000}"/>
    <cellStyle name="Comma 2 3 2 4 2 3 3 4 2" xfId="24639" xr:uid="{A58F74DD-140D-4947-9465-74248D526340}"/>
    <cellStyle name="Comma 2 3 2 4 2 3 3 5" xfId="24636" xr:uid="{669CABB2-EC24-4F77-B66A-224A10564844}"/>
    <cellStyle name="Comma 2 3 2 4 2 3 4" xfId="3669" xr:uid="{00000000-0005-0000-0000-0000530E0000}"/>
    <cellStyle name="Comma 2 3 2 4 2 3 4 2" xfId="24640" xr:uid="{EF1DAE15-010F-4280-BE75-88407C797FA6}"/>
    <cellStyle name="Comma 2 3 2 4 2 3 5" xfId="3670" xr:uid="{00000000-0005-0000-0000-0000540E0000}"/>
    <cellStyle name="Comma 2 3 2 4 2 3 5 2" xfId="24641" xr:uid="{D6F6AF7F-ADE2-4811-B012-4F9AFF83ABC4}"/>
    <cellStyle name="Comma 2 3 2 4 2 3 6" xfId="3671" xr:uid="{00000000-0005-0000-0000-0000550E0000}"/>
    <cellStyle name="Comma 2 3 2 4 2 3 6 2" xfId="24642" xr:uid="{69257FB4-D974-4BF3-9949-891CDEEAEF32}"/>
    <cellStyle name="Comma 2 3 2 4 2 3 7" xfId="24627" xr:uid="{8B2A32A4-C102-448D-A05C-EFD8E685449A}"/>
    <cellStyle name="Comma 2 3 2 4 2 4" xfId="3672" xr:uid="{00000000-0005-0000-0000-0000560E0000}"/>
    <cellStyle name="Comma 2 3 2 4 2 4 2" xfId="3673" xr:uid="{00000000-0005-0000-0000-0000570E0000}"/>
    <cellStyle name="Comma 2 3 2 4 2 4 2 2" xfId="3674" xr:uid="{00000000-0005-0000-0000-0000580E0000}"/>
    <cellStyle name="Comma 2 3 2 4 2 4 2 2 2" xfId="24645" xr:uid="{5EB2FA41-567D-48AA-9FEF-FBF467502405}"/>
    <cellStyle name="Comma 2 3 2 4 2 4 2 3" xfId="3675" xr:uid="{00000000-0005-0000-0000-0000590E0000}"/>
    <cellStyle name="Comma 2 3 2 4 2 4 2 3 2" xfId="24646" xr:uid="{8F7C0A3D-30D8-4EE1-8319-3E297A9DD7F8}"/>
    <cellStyle name="Comma 2 3 2 4 2 4 2 4" xfId="3676" xr:uid="{00000000-0005-0000-0000-00005A0E0000}"/>
    <cellStyle name="Comma 2 3 2 4 2 4 2 4 2" xfId="24647" xr:uid="{9B8ED2AE-8C13-4BE5-B5BB-3AADA19E14C9}"/>
    <cellStyle name="Comma 2 3 2 4 2 4 2 5" xfId="24644" xr:uid="{A20284AE-BF83-4A74-981E-4F720A402022}"/>
    <cellStyle name="Comma 2 3 2 4 2 4 3" xfId="3677" xr:uid="{00000000-0005-0000-0000-00005B0E0000}"/>
    <cellStyle name="Comma 2 3 2 4 2 4 3 2" xfId="24648" xr:uid="{DC6F0463-73D1-455F-AC14-01D2CCE705BB}"/>
    <cellStyle name="Comma 2 3 2 4 2 4 4" xfId="3678" xr:uid="{00000000-0005-0000-0000-00005C0E0000}"/>
    <cellStyle name="Comma 2 3 2 4 2 4 4 2" xfId="24649" xr:uid="{AC46511B-58FA-4881-9603-EC4C128618A0}"/>
    <cellStyle name="Comma 2 3 2 4 2 4 5" xfId="3679" xr:uid="{00000000-0005-0000-0000-00005D0E0000}"/>
    <cellStyle name="Comma 2 3 2 4 2 4 5 2" xfId="24650" xr:uid="{7B938542-5F40-41EC-9276-91988EB0AD8F}"/>
    <cellStyle name="Comma 2 3 2 4 2 4 6" xfId="24643" xr:uid="{0C21AAA4-17F4-4B58-BB4D-506F3D0CA335}"/>
    <cellStyle name="Comma 2 3 2 4 2 5" xfId="3680" xr:uid="{00000000-0005-0000-0000-00005E0E0000}"/>
    <cellStyle name="Comma 2 3 2 4 2 5 2" xfId="3681" xr:uid="{00000000-0005-0000-0000-00005F0E0000}"/>
    <cellStyle name="Comma 2 3 2 4 2 5 2 2" xfId="24652" xr:uid="{7E5A47D2-8C06-48DD-9FCC-DD476F5B920A}"/>
    <cellStyle name="Comma 2 3 2 4 2 5 3" xfId="3682" xr:uid="{00000000-0005-0000-0000-0000600E0000}"/>
    <cellStyle name="Comma 2 3 2 4 2 5 3 2" xfId="24653" xr:uid="{566C7FC6-FED9-4629-997D-282C61D45F94}"/>
    <cellStyle name="Comma 2 3 2 4 2 5 4" xfId="3683" xr:uid="{00000000-0005-0000-0000-0000610E0000}"/>
    <cellStyle name="Comma 2 3 2 4 2 5 4 2" xfId="24654" xr:uid="{18A2336D-51FB-4C95-AB5B-21DDBAA54368}"/>
    <cellStyle name="Comma 2 3 2 4 2 5 5" xfId="24651" xr:uid="{02288BCC-163A-4FC9-8342-9FAD21D375A9}"/>
    <cellStyle name="Comma 2 3 2 4 2 6" xfId="3684" xr:uid="{00000000-0005-0000-0000-0000620E0000}"/>
    <cellStyle name="Comma 2 3 2 4 2 6 2" xfId="24655" xr:uid="{26BB5CF1-EE4C-42E4-81C7-0028EDC51DD2}"/>
    <cellStyle name="Comma 2 3 2 4 2 7" xfId="3685" xr:uid="{00000000-0005-0000-0000-0000630E0000}"/>
    <cellStyle name="Comma 2 3 2 4 2 7 2" xfId="24656" xr:uid="{15959D94-3900-43EC-A8AE-D600ED73C3BC}"/>
    <cellStyle name="Comma 2 3 2 4 2 8" xfId="3686" xr:uid="{00000000-0005-0000-0000-0000640E0000}"/>
    <cellStyle name="Comma 2 3 2 4 2 8 2" xfId="24657" xr:uid="{AEBCD8FB-2051-4D1E-A9CA-153ABF4D5A19}"/>
    <cellStyle name="Comma 2 3 2 4 2 9" xfId="24610" xr:uid="{D39187EC-20EB-4E87-A8AB-75EC973EDC50}"/>
    <cellStyle name="Comma 2 3 2 4 3" xfId="3687" xr:uid="{00000000-0005-0000-0000-0000650E0000}"/>
    <cellStyle name="Comma 2 3 2 4 3 2" xfId="3688" xr:uid="{00000000-0005-0000-0000-0000660E0000}"/>
    <cellStyle name="Comma 2 3 2 4 3 2 2" xfId="3689" xr:uid="{00000000-0005-0000-0000-0000670E0000}"/>
    <cellStyle name="Comma 2 3 2 4 3 2 2 2" xfId="3690" xr:uid="{00000000-0005-0000-0000-0000680E0000}"/>
    <cellStyle name="Comma 2 3 2 4 3 2 2 2 2" xfId="24661" xr:uid="{229F5781-79CF-47EC-B442-4B50581FDD0B}"/>
    <cellStyle name="Comma 2 3 2 4 3 2 2 3" xfId="3691" xr:uid="{00000000-0005-0000-0000-0000690E0000}"/>
    <cellStyle name="Comma 2 3 2 4 3 2 2 3 2" xfId="24662" xr:uid="{14DF1476-40CE-4F15-AF47-957DBC30D243}"/>
    <cellStyle name="Comma 2 3 2 4 3 2 2 4" xfId="3692" xr:uid="{00000000-0005-0000-0000-00006A0E0000}"/>
    <cellStyle name="Comma 2 3 2 4 3 2 2 4 2" xfId="24663" xr:uid="{4C815C6A-AE9F-4ACC-80C6-FC9AF88574D2}"/>
    <cellStyle name="Comma 2 3 2 4 3 2 2 5" xfId="24660" xr:uid="{84BCCEE6-E88C-4CC0-A6E0-768B478F4360}"/>
    <cellStyle name="Comma 2 3 2 4 3 2 3" xfId="3693" xr:uid="{00000000-0005-0000-0000-00006B0E0000}"/>
    <cellStyle name="Comma 2 3 2 4 3 2 3 2" xfId="24664" xr:uid="{3AC293BC-DB03-4746-9904-A1C57F646DA9}"/>
    <cellStyle name="Comma 2 3 2 4 3 2 4" xfId="3694" xr:uid="{00000000-0005-0000-0000-00006C0E0000}"/>
    <cellStyle name="Comma 2 3 2 4 3 2 4 2" xfId="24665" xr:uid="{56FCF3F6-7EED-4E8A-8129-A27DDE3B273D}"/>
    <cellStyle name="Comma 2 3 2 4 3 2 5" xfId="3695" xr:uid="{00000000-0005-0000-0000-00006D0E0000}"/>
    <cellStyle name="Comma 2 3 2 4 3 2 5 2" xfId="24666" xr:uid="{0BAE259D-D420-46FC-9663-D1A8248AB117}"/>
    <cellStyle name="Comma 2 3 2 4 3 2 6" xfId="24659" xr:uid="{A9A01761-9664-49F6-80E8-E869AF852860}"/>
    <cellStyle name="Comma 2 3 2 4 3 3" xfId="3696" xr:uid="{00000000-0005-0000-0000-00006E0E0000}"/>
    <cellStyle name="Comma 2 3 2 4 3 3 2" xfId="3697" xr:uid="{00000000-0005-0000-0000-00006F0E0000}"/>
    <cellStyle name="Comma 2 3 2 4 3 3 2 2" xfId="24668" xr:uid="{EB07574B-C1F2-44FB-9AB1-EBE52F391B8C}"/>
    <cellStyle name="Comma 2 3 2 4 3 3 3" xfId="3698" xr:uid="{00000000-0005-0000-0000-0000700E0000}"/>
    <cellStyle name="Comma 2 3 2 4 3 3 3 2" xfId="24669" xr:uid="{EC712AC7-BA97-47A1-A106-2AC8B4DE3270}"/>
    <cellStyle name="Comma 2 3 2 4 3 3 4" xfId="3699" xr:uid="{00000000-0005-0000-0000-0000710E0000}"/>
    <cellStyle name="Comma 2 3 2 4 3 3 4 2" xfId="24670" xr:uid="{949A7669-634B-4861-ACE4-0055C36C7D07}"/>
    <cellStyle name="Comma 2 3 2 4 3 3 5" xfId="24667" xr:uid="{62B42F06-6C99-4D7B-873D-19C6B6DFEEF9}"/>
    <cellStyle name="Comma 2 3 2 4 3 4" xfId="3700" xr:uid="{00000000-0005-0000-0000-0000720E0000}"/>
    <cellStyle name="Comma 2 3 2 4 3 4 2" xfId="24671" xr:uid="{5CBE776F-32BF-4913-A6A2-7B81018B8B93}"/>
    <cellStyle name="Comma 2 3 2 4 3 5" xfId="3701" xr:uid="{00000000-0005-0000-0000-0000730E0000}"/>
    <cellStyle name="Comma 2 3 2 4 3 5 2" xfId="24672" xr:uid="{6D7F6339-3277-4E18-A9A2-56ABF09B762A}"/>
    <cellStyle name="Comma 2 3 2 4 3 6" xfId="3702" xr:uid="{00000000-0005-0000-0000-0000740E0000}"/>
    <cellStyle name="Comma 2 3 2 4 3 6 2" xfId="24673" xr:uid="{2B81B9F4-5D95-4C74-83C5-39753FAC120A}"/>
    <cellStyle name="Comma 2 3 2 4 3 7" xfId="24658" xr:uid="{2FC819FB-B3C3-4C96-9257-D5E57DC566B3}"/>
    <cellStyle name="Comma 2 3 2 4 4" xfId="3703" xr:uid="{00000000-0005-0000-0000-0000750E0000}"/>
    <cellStyle name="Comma 2 3 2 4 4 2" xfId="3704" xr:uid="{00000000-0005-0000-0000-0000760E0000}"/>
    <cellStyle name="Comma 2 3 2 4 4 2 2" xfId="3705" xr:uid="{00000000-0005-0000-0000-0000770E0000}"/>
    <cellStyle name="Comma 2 3 2 4 4 2 2 2" xfId="3706" xr:uid="{00000000-0005-0000-0000-0000780E0000}"/>
    <cellStyle name="Comma 2 3 2 4 4 2 2 2 2" xfId="24677" xr:uid="{9E3CF1BF-147B-4E69-AE58-C17BE68F91B5}"/>
    <cellStyle name="Comma 2 3 2 4 4 2 2 3" xfId="3707" xr:uid="{00000000-0005-0000-0000-0000790E0000}"/>
    <cellStyle name="Comma 2 3 2 4 4 2 2 3 2" xfId="24678" xr:uid="{1E347D55-04BB-4CCF-B8B1-EC6DCFC5D80B}"/>
    <cellStyle name="Comma 2 3 2 4 4 2 2 4" xfId="3708" xr:uid="{00000000-0005-0000-0000-00007A0E0000}"/>
    <cellStyle name="Comma 2 3 2 4 4 2 2 4 2" xfId="24679" xr:uid="{758A942B-73CC-472F-8283-21EC7D927964}"/>
    <cellStyle name="Comma 2 3 2 4 4 2 2 5" xfId="24676" xr:uid="{1215DB25-DB84-499C-885B-0D00898567E5}"/>
    <cellStyle name="Comma 2 3 2 4 4 2 3" xfId="3709" xr:uid="{00000000-0005-0000-0000-00007B0E0000}"/>
    <cellStyle name="Comma 2 3 2 4 4 2 3 2" xfId="24680" xr:uid="{27697C8A-A4F8-4361-8A42-D5E737E7E42B}"/>
    <cellStyle name="Comma 2 3 2 4 4 2 4" xfId="3710" xr:uid="{00000000-0005-0000-0000-00007C0E0000}"/>
    <cellStyle name="Comma 2 3 2 4 4 2 4 2" xfId="24681" xr:uid="{A16D2875-EE5A-4397-BF97-0CD2A5884358}"/>
    <cellStyle name="Comma 2 3 2 4 4 2 5" xfId="3711" xr:uid="{00000000-0005-0000-0000-00007D0E0000}"/>
    <cellStyle name="Comma 2 3 2 4 4 2 5 2" xfId="24682" xr:uid="{9A6E4DEB-B14B-49B6-8700-9C5BA0902E34}"/>
    <cellStyle name="Comma 2 3 2 4 4 2 6" xfId="24675" xr:uid="{C1857261-FD3A-47CF-A294-778B93D5343C}"/>
    <cellStyle name="Comma 2 3 2 4 4 3" xfId="3712" xr:uid="{00000000-0005-0000-0000-00007E0E0000}"/>
    <cellStyle name="Comma 2 3 2 4 4 3 2" xfId="3713" xr:uid="{00000000-0005-0000-0000-00007F0E0000}"/>
    <cellStyle name="Comma 2 3 2 4 4 3 2 2" xfId="24684" xr:uid="{7DDC4E70-F127-4B59-87AF-AC5480DEBD1A}"/>
    <cellStyle name="Comma 2 3 2 4 4 3 3" xfId="3714" xr:uid="{00000000-0005-0000-0000-0000800E0000}"/>
    <cellStyle name="Comma 2 3 2 4 4 3 3 2" xfId="24685" xr:uid="{F517C404-451A-4FD1-A7D6-A753DD761C89}"/>
    <cellStyle name="Comma 2 3 2 4 4 3 4" xfId="3715" xr:uid="{00000000-0005-0000-0000-0000810E0000}"/>
    <cellStyle name="Comma 2 3 2 4 4 3 4 2" xfId="24686" xr:uid="{99CCE393-A00B-4C3F-B286-554E309668CC}"/>
    <cellStyle name="Comma 2 3 2 4 4 3 5" xfId="24683" xr:uid="{08EA8B99-683A-4857-9F9F-9E6A84412CCA}"/>
    <cellStyle name="Comma 2 3 2 4 4 4" xfId="3716" xr:uid="{00000000-0005-0000-0000-0000820E0000}"/>
    <cellStyle name="Comma 2 3 2 4 4 4 2" xfId="24687" xr:uid="{365EDFEF-2938-4021-919F-7D8BCD3905AF}"/>
    <cellStyle name="Comma 2 3 2 4 4 5" xfId="3717" xr:uid="{00000000-0005-0000-0000-0000830E0000}"/>
    <cellStyle name="Comma 2 3 2 4 4 5 2" xfId="24688" xr:uid="{CA799D5B-6FE3-4C40-B474-28E7B5FD3232}"/>
    <cellStyle name="Comma 2 3 2 4 4 6" xfId="3718" xr:uid="{00000000-0005-0000-0000-0000840E0000}"/>
    <cellStyle name="Comma 2 3 2 4 4 6 2" xfId="24689" xr:uid="{ADBF1900-A50E-4AAD-8138-7ED894912221}"/>
    <cellStyle name="Comma 2 3 2 4 4 7" xfId="24674" xr:uid="{3EA4D842-DB5C-4A51-AE99-014C396E8F90}"/>
    <cellStyle name="Comma 2 3 2 4 5" xfId="3719" xr:uid="{00000000-0005-0000-0000-0000850E0000}"/>
    <cellStyle name="Comma 2 3 2 4 5 2" xfId="3720" xr:uid="{00000000-0005-0000-0000-0000860E0000}"/>
    <cellStyle name="Comma 2 3 2 4 5 2 2" xfId="3721" xr:uid="{00000000-0005-0000-0000-0000870E0000}"/>
    <cellStyle name="Comma 2 3 2 4 5 2 2 2" xfId="24692" xr:uid="{450B1F1F-B768-4543-B5EB-DE066288A463}"/>
    <cellStyle name="Comma 2 3 2 4 5 2 3" xfId="3722" xr:uid="{00000000-0005-0000-0000-0000880E0000}"/>
    <cellStyle name="Comma 2 3 2 4 5 2 3 2" xfId="24693" xr:uid="{86CCE81D-B829-41CB-82A3-F66B60685741}"/>
    <cellStyle name="Comma 2 3 2 4 5 2 4" xfId="3723" xr:uid="{00000000-0005-0000-0000-0000890E0000}"/>
    <cellStyle name="Comma 2 3 2 4 5 2 4 2" xfId="24694" xr:uid="{EA0C96FE-035F-494A-A31D-A13B08F2F3B4}"/>
    <cellStyle name="Comma 2 3 2 4 5 2 5" xfId="24691" xr:uid="{21978754-B90D-4120-99D4-01E43734EEEE}"/>
    <cellStyle name="Comma 2 3 2 4 5 3" xfId="3724" xr:uid="{00000000-0005-0000-0000-00008A0E0000}"/>
    <cellStyle name="Comma 2 3 2 4 5 3 2" xfId="24695" xr:uid="{AC25BC2A-553A-481E-BB95-939E6CF1C9BB}"/>
    <cellStyle name="Comma 2 3 2 4 5 4" xfId="3725" xr:uid="{00000000-0005-0000-0000-00008B0E0000}"/>
    <cellStyle name="Comma 2 3 2 4 5 4 2" xfId="24696" xr:uid="{FEE2C4A0-0F30-4A15-8777-9A0F58B80DDB}"/>
    <cellStyle name="Comma 2 3 2 4 5 5" xfId="3726" xr:uid="{00000000-0005-0000-0000-00008C0E0000}"/>
    <cellStyle name="Comma 2 3 2 4 5 5 2" xfId="24697" xr:uid="{FE936057-75AA-4B92-9FEE-893C18F2AA3B}"/>
    <cellStyle name="Comma 2 3 2 4 5 6" xfId="24690" xr:uid="{DEE829E5-8C0E-4431-947E-95239D01F776}"/>
    <cellStyle name="Comma 2 3 2 4 6" xfId="3727" xr:uid="{00000000-0005-0000-0000-00008D0E0000}"/>
    <cellStyle name="Comma 2 3 2 4 6 2" xfId="3728" xr:uid="{00000000-0005-0000-0000-00008E0E0000}"/>
    <cellStyle name="Comma 2 3 2 4 6 2 2" xfId="24699" xr:uid="{34AF5AE7-2165-44CE-8879-D02EBED8F920}"/>
    <cellStyle name="Comma 2 3 2 4 6 3" xfId="3729" xr:uid="{00000000-0005-0000-0000-00008F0E0000}"/>
    <cellStyle name="Comma 2 3 2 4 6 3 2" xfId="24700" xr:uid="{DE7287E5-BC14-4E3A-B6B5-83CC6FABD807}"/>
    <cellStyle name="Comma 2 3 2 4 6 4" xfId="3730" xr:uid="{00000000-0005-0000-0000-0000900E0000}"/>
    <cellStyle name="Comma 2 3 2 4 6 4 2" xfId="24701" xr:uid="{F0BDCA59-7106-45FB-8058-A943DBFE0043}"/>
    <cellStyle name="Comma 2 3 2 4 6 5" xfId="24698" xr:uid="{B4228F4C-62D4-4071-BF5E-E5A68EC67736}"/>
    <cellStyle name="Comma 2 3 2 4 7" xfId="3731" xr:uid="{00000000-0005-0000-0000-0000910E0000}"/>
    <cellStyle name="Comma 2 3 2 4 7 2" xfId="24702" xr:uid="{EAA782AC-C8B0-4689-B699-86C4D9B9526F}"/>
    <cellStyle name="Comma 2 3 2 4 8" xfId="3732" xr:uid="{00000000-0005-0000-0000-0000920E0000}"/>
    <cellStyle name="Comma 2 3 2 4 8 2" xfId="24703" xr:uid="{DB662B44-E748-414F-91D3-0D44FF362CF2}"/>
    <cellStyle name="Comma 2 3 2 4 9" xfId="3733" xr:uid="{00000000-0005-0000-0000-0000930E0000}"/>
    <cellStyle name="Comma 2 3 2 4 9 2" xfId="24704" xr:uid="{BE8F1B79-A422-4915-9676-E06AFF09DD2F}"/>
    <cellStyle name="Comma 2 3 2 5" xfId="3734" xr:uid="{00000000-0005-0000-0000-0000940E0000}"/>
    <cellStyle name="Comma 2 3 2 5 2" xfId="3735" xr:uid="{00000000-0005-0000-0000-0000950E0000}"/>
    <cellStyle name="Comma 2 3 2 5 2 2" xfId="3736" xr:uid="{00000000-0005-0000-0000-0000960E0000}"/>
    <cellStyle name="Comma 2 3 2 5 2 2 2" xfId="3737" xr:uid="{00000000-0005-0000-0000-0000970E0000}"/>
    <cellStyle name="Comma 2 3 2 5 2 2 2 2" xfId="3738" xr:uid="{00000000-0005-0000-0000-0000980E0000}"/>
    <cellStyle name="Comma 2 3 2 5 2 2 2 2 2" xfId="24709" xr:uid="{CE41C2D7-F556-44D7-81D4-B3CB1365C6C4}"/>
    <cellStyle name="Comma 2 3 2 5 2 2 2 3" xfId="3739" xr:uid="{00000000-0005-0000-0000-0000990E0000}"/>
    <cellStyle name="Comma 2 3 2 5 2 2 2 3 2" xfId="24710" xr:uid="{BAE63C6F-FBCF-4E02-A2F4-5CAD8D79EB60}"/>
    <cellStyle name="Comma 2 3 2 5 2 2 2 4" xfId="3740" xr:uid="{00000000-0005-0000-0000-00009A0E0000}"/>
    <cellStyle name="Comma 2 3 2 5 2 2 2 4 2" xfId="24711" xr:uid="{21E44D92-5EF3-469A-85EE-D0EAB8C0E6AD}"/>
    <cellStyle name="Comma 2 3 2 5 2 2 2 5" xfId="24708" xr:uid="{429A211B-B7E8-4067-9019-EE4BCC60F75B}"/>
    <cellStyle name="Comma 2 3 2 5 2 2 3" xfId="3741" xr:uid="{00000000-0005-0000-0000-00009B0E0000}"/>
    <cellStyle name="Comma 2 3 2 5 2 2 3 2" xfId="24712" xr:uid="{1902C989-D7A0-46EB-A326-75F1C27E334E}"/>
    <cellStyle name="Comma 2 3 2 5 2 2 4" xfId="3742" xr:uid="{00000000-0005-0000-0000-00009C0E0000}"/>
    <cellStyle name="Comma 2 3 2 5 2 2 4 2" xfId="24713" xr:uid="{B79C9926-2E16-4D4E-9532-C065AB3CCDA2}"/>
    <cellStyle name="Comma 2 3 2 5 2 2 5" xfId="3743" xr:uid="{00000000-0005-0000-0000-00009D0E0000}"/>
    <cellStyle name="Comma 2 3 2 5 2 2 5 2" xfId="24714" xr:uid="{E9264B45-B9E1-4656-9078-8266F8CD4B52}"/>
    <cellStyle name="Comma 2 3 2 5 2 2 6" xfId="24707" xr:uid="{FF18F4D6-516F-4F36-AC5F-1501D43BA9D4}"/>
    <cellStyle name="Comma 2 3 2 5 2 3" xfId="3744" xr:uid="{00000000-0005-0000-0000-00009E0E0000}"/>
    <cellStyle name="Comma 2 3 2 5 2 3 2" xfId="3745" xr:uid="{00000000-0005-0000-0000-00009F0E0000}"/>
    <cellStyle name="Comma 2 3 2 5 2 3 2 2" xfId="24716" xr:uid="{D0A463D7-2554-4C26-B581-6EF8DAA02F07}"/>
    <cellStyle name="Comma 2 3 2 5 2 3 3" xfId="3746" xr:uid="{00000000-0005-0000-0000-0000A00E0000}"/>
    <cellStyle name="Comma 2 3 2 5 2 3 3 2" xfId="24717" xr:uid="{5F152B80-F9D1-4D74-B39A-215DEB512514}"/>
    <cellStyle name="Comma 2 3 2 5 2 3 4" xfId="3747" xr:uid="{00000000-0005-0000-0000-0000A10E0000}"/>
    <cellStyle name="Comma 2 3 2 5 2 3 4 2" xfId="24718" xr:uid="{7A0F5968-3E60-4029-99ED-41108D51D796}"/>
    <cellStyle name="Comma 2 3 2 5 2 3 5" xfId="24715" xr:uid="{FD87C638-0419-4ABD-83D8-E45962453B5E}"/>
    <cellStyle name="Comma 2 3 2 5 2 4" xfId="3748" xr:uid="{00000000-0005-0000-0000-0000A20E0000}"/>
    <cellStyle name="Comma 2 3 2 5 2 4 2" xfId="24719" xr:uid="{D9E20A52-DBA3-44BE-99BF-343D86B75E0D}"/>
    <cellStyle name="Comma 2 3 2 5 2 5" xfId="3749" xr:uid="{00000000-0005-0000-0000-0000A30E0000}"/>
    <cellStyle name="Comma 2 3 2 5 2 5 2" xfId="24720" xr:uid="{F8D2D565-E5B7-4622-8615-C7171E2F6B4F}"/>
    <cellStyle name="Comma 2 3 2 5 2 6" xfId="3750" xr:uid="{00000000-0005-0000-0000-0000A40E0000}"/>
    <cellStyle name="Comma 2 3 2 5 2 6 2" xfId="24721" xr:uid="{608DE90D-355A-4DB3-9EC5-BEF39BD6D011}"/>
    <cellStyle name="Comma 2 3 2 5 2 7" xfId="24706" xr:uid="{FAD7F26C-C7CC-45A7-BA8D-4F0A57582154}"/>
    <cellStyle name="Comma 2 3 2 5 3" xfId="3751" xr:uid="{00000000-0005-0000-0000-0000A50E0000}"/>
    <cellStyle name="Comma 2 3 2 5 3 2" xfId="3752" xr:uid="{00000000-0005-0000-0000-0000A60E0000}"/>
    <cellStyle name="Comma 2 3 2 5 3 2 2" xfId="3753" xr:uid="{00000000-0005-0000-0000-0000A70E0000}"/>
    <cellStyle name="Comma 2 3 2 5 3 2 2 2" xfId="3754" xr:uid="{00000000-0005-0000-0000-0000A80E0000}"/>
    <cellStyle name="Comma 2 3 2 5 3 2 2 2 2" xfId="24725" xr:uid="{CC97C84A-13D0-4C4D-B1C7-2C2570A35CB3}"/>
    <cellStyle name="Comma 2 3 2 5 3 2 2 3" xfId="3755" xr:uid="{00000000-0005-0000-0000-0000A90E0000}"/>
    <cellStyle name="Comma 2 3 2 5 3 2 2 3 2" xfId="24726" xr:uid="{16691F54-C849-4288-B80A-579B62F75BF8}"/>
    <cellStyle name="Comma 2 3 2 5 3 2 2 4" xfId="3756" xr:uid="{00000000-0005-0000-0000-0000AA0E0000}"/>
    <cellStyle name="Comma 2 3 2 5 3 2 2 4 2" xfId="24727" xr:uid="{E258ADF5-0A24-47C5-8B5B-EF154F727C2C}"/>
    <cellStyle name="Comma 2 3 2 5 3 2 2 5" xfId="24724" xr:uid="{8675EB86-4542-4066-BDA2-EBF4C8C9102A}"/>
    <cellStyle name="Comma 2 3 2 5 3 2 3" xfId="3757" xr:uid="{00000000-0005-0000-0000-0000AB0E0000}"/>
    <cellStyle name="Comma 2 3 2 5 3 2 3 2" xfId="24728" xr:uid="{8C830F23-58BC-4ED7-A534-6C776C4C0FF9}"/>
    <cellStyle name="Comma 2 3 2 5 3 2 4" xfId="3758" xr:uid="{00000000-0005-0000-0000-0000AC0E0000}"/>
    <cellStyle name="Comma 2 3 2 5 3 2 4 2" xfId="24729" xr:uid="{580DE77F-253F-485F-94A1-5C7EDC2E79A4}"/>
    <cellStyle name="Comma 2 3 2 5 3 2 5" xfId="3759" xr:uid="{00000000-0005-0000-0000-0000AD0E0000}"/>
    <cellStyle name="Comma 2 3 2 5 3 2 5 2" xfId="24730" xr:uid="{42ADECE3-3FA0-4385-93D5-65430892F559}"/>
    <cellStyle name="Comma 2 3 2 5 3 2 6" xfId="24723" xr:uid="{1EAF6CCB-4AF7-43F4-B714-442A6FDB60F6}"/>
    <cellStyle name="Comma 2 3 2 5 3 3" xfId="3760" xr:uid="{00000000-0005-0000-0000-0000AE0E0000}"/>
    <cellStyle name="Comma 2 3 2 5 3 3 2" xfId="3761" xr:uid="{00000000-0005-0000-0000-0000AF0E0000}"/>
    <cellStyle name="Comma 2 3 2 5 3 3 2 2" xfId="24732" xr:uid="{376C1D05-2EEC-4170-A78B-BA9FC1E1D414}"/>
    <cellStyle name="Comma 2 3 2 5 3 3 3" xfId="3762" xr:uid="{00000000-0005-0000-0000-0000B00E0000}"/>
    <cellStyle name="Comma 2 3 2 5 3 3 3 2" xfId="24733" xr:uid="{FAB665DA-DBF3-4509-8650-558DFBB2DCC6}"/>
    <cellStyle name="Comma 2 3 2 5 3 3 4" xfId="3763" xr:uid="{00000000-0005-0000-0000-0000B10E0000}"/>
    <cellStyle name="Comma 2 3 2 5 3 3 4 2" xfId="24734" xr:uid="{E50316C1-C716-4D2A-A64B-CC58A37D56E7}"/>
    <cellStyle name="Comma 2 3 2 5 3 3 5" xfId="24731" xr:uid="{F9F22BDA-39B4-45C0-B3AB-C9824E38E626}"/>
    <cellStyle name="Comma 2 3 2 5 3 4" xfId="3764" xr:uid="{00000000-0005-0000-0000-0000B20E0000}"/>
    <cellStyle name="Comma 2 3 2 5 3 4 2" xfId="24735" xr:uid="{D4EFCC49-5A98-4517-A4C1-F91F4A0DAF58}"/>
    <cellStyle name="Comma 2 3 2 5 3 5" xfId="3765" xr:uid="{00000000-0005-0000-0000-0000B30E0000}"/>
    <cellStyle name="Comma 2 3 2 5 3 5 2" xfId="24736" xr:uid="{D2E979C4-3D7C-4E48-BAED-2F6229E00FCE}"/>
    <cellStyle name="Comma 2 3 2 5 3 6" xfId="3766" xr:uid="{00000000-0005-0000-0000-0000B40E0000}"/>
    <cellStyle name="Comma 2 3 2 5 3 6 2" xfId="24737" xr:uid="{A4624281-7B86-4DB6-B304-DA6AB7710AEA}"/>
    <cellStyle name="Comma 2 3 2 5 3 7" xfId="24722" xr:uid="{F24276FB-D825-4A44-9629-E0C0A9211CC4}"/>
    <cellStyle name="Comma 2 3 2 5 4" xfId="3767" xr:uid="{00000000-0005-0000-0000-0000B50E0000}"/>
    <cellStyle name="Comma 2 3 2 5 4 2" xfId="3768" xr:uid="{00000000-0005-0000-0000-0000B60E0000}"/>
    <cellStyle name="Comma 2 3 2 5 4 2 2" xfId="3769" xr:uid="{00000000-0005-0000-0000-0000B70E0000}"/>
    <cellStyle name="Comma 2 3 2 5 4 2 2 2" xfId="24740" xr:uid="{8361C85E-D072-4497-A423-B0C1E010E915}"/>
    <cellStyle name="Comma 2 3 2 5 4 2 3" xfId="3770" xr:uid="{00000000-0005-0000-0000-0000B80E0000}"/>
    <cellStyle name="Comma 2 3 2 5 4 2 3 2" xfId="24741" xr:uid="{FD4BBB3D-B41F-45B4-AB2F-93D77DD6FF6F}"/>
    <cellStyle name="Comma 2 3 2 5 4 2 4" xfId="3771" xr:uid="{00000000-0005-0000-0000-0000B90E0000}"/>
    <cellStyle name="Comma 2 3 2 5 4 2 4 2" xfId="24742" xr:uid="{E7FEB9B9-C416-4D8E-9FCF-DB44377C68B7}"/>
    <cellStyle name="Comma 2 3 2 5 4 2 5" xfId="24739" xr:uid="{9D2EF4B2-3583-4BE2-B1B5-977C7D0676E8}"/>
    <cellStyle name="Comma 2 3 2 5 4 3" xfId="3772" xr:uid="{00000000-0005-0000-0000-0000BA0E0000}"/>
    <cellStyle name="Comma 2 3 2 5 4 3 2" xfId="24743" xr:uid="{C1A26751-6805-432D-A46C-5F9C0B364F6C}"/>
    <cellStyle name="Comma 2 3 2 5 4 4" xfId="3773" xr:uid="{00000000-0005-0000-0000-0000BB0E0000}"/>
    <cellStyle name="Comma 2 3 2 5 4 4 2" xfId="24744" xr:uid="{12EC1029-6FA0-4C32-B888-BF439D2DEE71}"/>
    <cellStyle name="Comma 2 3 2 5 4 5" xfId="3774" xr:uid="{00000000-0005-0000-0000-0000BC0E0000}"/>
    <cellStyle name="Comma 2 3 2 5 4 5 2" xfId="24745" xr:uid="{0E6DAF48-6391-4EA2-AE21-ADA0FCAF3881}"/>
    <cellStyle name="Comma 2 3 2 5 4 6" xfId="24738" xr:uid="{4039CAC3-068D-423D-92F6-BBBD83AB482D}"/>
    <cellStyle name="Comma 2 3 2 5 5" xfId="3775" xr:uid="{00000000-0005-0000-0000-0000BD0E0000}"/>
    <cellStyle name="Comma 2 3 2 5 5 2" xfId="3776" xr:uid="{00000000-0005-0000-0000-0000BE0E0000}"/>
    <cellStyle name="Comma 2 3 2 5 5 2 2" xfId="24747" xr:uid="{B353F95A-606B-436C-BE29-C03AFD118AEC}"/>
    <cellStyle name="Comma 2 3 2 5 5 3" xfId="3777" xr:uid="{00000000-0005-0000-0000-0000BF0E0000}"/>
    <cellStyle name="Comma 2 3 2 5 5 3 2" xfId="24748" xr:uid="{DB832B18-6E08-4BF6-933F-4474207C7703}"/>
    <cellStyle name="Comma 2 3 2 5 5 4" xfId="3778" xr:uid="{00000000-0005-0000-0000-0000C00E0000}"/>
    <cellStyle name="Comma 2 3 2 5 5 4 2" xfId="24749" xr:uid="{89EA8899-3A11-4573-B661-99E1221E0578}"/>
    <cellStyle name="Comma 2 3 2 5 5 5" xfId="24746" xr:uid="{58249E20-7581-4471-A232-1ACC8CAE846C}"/>
    <cellStyle name="Comma 2 3 2 5 6" xfId="3779" xr:uid="{00000000-0005-0000-0000-0000C10E0000}"/>
    <cellStyle name="Comma 2 3 2 5 6 2" xfId="24750" xr:uid="{D5767A94-24CC-4AB0-B016-4F34C4F42407}"/>
    <cellStyle name="Comma 2 3 2 5 7" xfId="3780" xr:uid="{00000000-0005-0000-0000-0000C20E0000}"/>
    <cellStyle name="Comma 2 3 2 5 7 2" xfId="24751" xr:uid="{68872D61-FEA1-445F-A9F9-44F66A05DB84}"/>
    <cellStyle name="Comma 2 3 2 5 8" xfId="3781" xr:uid="{00000000-0005-0000-0000-0000C30E0000}"/>
    <cellStyle name="Comma 2 3 2 5 8 2" xfId="24752" xr:uid="{BC84245E-C5A4-4C1A-8C86-1F6EFAA72D52}"/>
    <cellStyle name="Comma 2 3 2 5 9" xfId="24705" xr:uid="{CDEBBA2D-6B6A-49F7-8613-771B00073754}"/>
    <cellStyle name="Comma 2 3 2 6" xfId="3782" xr:uid="{00000000-0005-0000-0000-0000C40E0000}"/>
    <cellStyle name="Comma 2 3 2 6 2" xfId="3783" xr:uid="{00000000-0005-0000-0000-0000C50E0000}"/>
    <cellStyle name="Comma 2 3 2 6 2 2" xfId="3784" xr:uid="{00000000-0005-0000-0000-0000C60E0000}"/>
    <cellStyle name="Comma 2 3 2 6 2 2 2" xfId="3785" xr:uid="{00000000-0005-0000-0000-0000C70E0000}"/>
    <cellStyle name="Comma 2 3 2 6 2 2 2 2" xfId="3786" xr:uid="{00000000-0005-0000-0000-0000C80E0000}"/>
    <cellStyle name="Comma 2 3 2 6 2 2 2 2 2" xfId="24757" xr:uid="{7D68F2F8-93DF-48BC-8994-6E0E595E527F}"/>
    <cellStyle name="Comma 2 3 2 6 2 2 2 3" xfId="3787" xr:uid="{00000000-0005-0000-0000-0000C90E0000}"/>
    <cellStyle name="Comma 2 3 2 6 2 2 2 3 2" xfId="24758" xr:uid="{F7E0E0C3-446E-4314-9035-6CC4F0964AF9}"/>
    <cellStyle name="Comma 2 3 2 6 2 2 2 4" xfId="3788" xr:uid="{00000000-0005-0000-0000-0000CA0E0000}"/>
    <cellStyle name="Comma 2 3 2 6 2 2 2 4 2" xfId="24759" xr:uid="{E87E2089-65C8-41E4-8A87-4C70F250AB67}"/>
    <cellStyle name="Comma 2 3 2 6 2 2 2 5" xfId="24756" xr:uid="{9BF7F6F4-84A3-4868-9155-CDAF1EFFDE5A}"/>
    <cellStyle name="Comma 2 3 2 6 2 2 3" xfId="3789" xr:uid="{00000000-0005-0000-0000-0000CB0E0000}"/>
    <cellStyle name="Comma 2 3 2 6 2 2 3 2" xfId="24760" xr:uid="{59AA37C0-E0E9-4CF4-9A45-641C33F86643}"/>
    <cellStyle name="Comma 2 3 2 6 2 2 4" xfId="3790" xr:uid="{00000000-0005-0000-0000-0000CC0E0000}"/>
    <cellStyle name="Comma 2 3 2 6 2 2 4 2" xfId="24761" xr:uid="{6EB7510F-5BBD-4B86-AB61-0F92B7A2F781}"/>
    <cellStyle name="Comma 2 3 2 6 2 2 5" xfId="3791" xr:uid="{00000000-0005-0000-0000-0000CD0E0000}"/>
    <cellStyle name="Comma 2 3 2 6 2 2 5 2" xfId="24762" xr:uid="{6F7F51E8-D95D-44F0-8523-85BCC79353C9}"/>
    <cellStyle name="Comma 2 3 2 6 2 2 6" xfId="24755" xr:uid="{539746DD-14D0-4C9E-8361-909513D99D17}"/>
    <cellStyle name="Comma 2 3 2 6 2 3" xfId="3792" xr:uid="{00000000-0005-0000-0000-0000CE0E0000}"/>
    <cellStyle name="Comma 2 3 2 6 2 3 2" xfId="3793" xr:uid="{00000000-0005-0000-0000-0000CF0E0000}"/>
    <cellStyle name="Comma 2 3 2 6 2 3 2 2" xfId="24764" xr:uid="{EC0B8B12-C4F5-4E66-A993-B46A502AF1F7}"/>
    <cellStyle name="Comma 2 3 2 6 2 3 3" xfId="3794" xr:uid="{00000000-0005-0000-0000-0000D00E0000}"/>
    <cellStyle name="Comma 2 3 2 6 2 3 3 2" xfId="24765" xr:uid="{249CF41A-B6E2-45D8-9831-394658E124A6}"/>
    <cellStyle name="Comma 2 3 2 6 2 3 4" xfId="3795" xr:uid="{00000000-0005-0000-0000-0000D10E0000}"/>
    <cellStyle name="Comma 2 3 2 6 2 3 4 2" xfId="24766" xr:uid="{B4EAE477-7FB0-41C4-802B-372C643481A1}"/>
    <cellStyle name="Comma 2 3 2 6 2 3 5" xfId="24763" xr:uid="{A3244621-518F-4C6E-A620-F1808BB768EB}"/>
    <cellStyle name="Comma 2 3 2 6 2 4" xfId="3796" xr:uid="{00000000-0005-0000-0000-0000D20E0000}"/>
    <cellStyle name="Comma 2 3 2 6 2 4 2" xfId="24767" xr:uid="{2B8AC967-35F5-4D82-9848-1A14F6D1D202}"/>
    <cellStyle name="Comma 2 3 2 6 2 5" xfId="3797" xr:uid="{00000000-0005-0000-0000-0000D30E0000}"/>
    <cellStyle name="Comma 2 3 2 6 2 5 2" xfId="24768" xr:uid="{490D534B-9BA2-4ED0-B6CD-0032073F2BBF}"/>
    <cellStyle name="Comma 2 3 2 6 2 6" xfId="3798" xr:uid="{00000000-0005-0000-0000-0000D40E0000}"/>
    <cellStyle name="Comma 2 3 2 6 2 6 2" xfId="24769" xr:uid="{830AFD16-1F82-49C2-A0D2-684F80E6A698}"/>
    <cellStyle name="Comma 2 3 2 6 2 7" xfId="24754" xr:uid="{A92A3F90-4599-43BC-9FA1-5279FCB63E60}"/>
    <cellStyle name="Comma 2 3 2 6 3" xfId="3799" xr:uid="{00000000-0005-0000-0000-0000D50E0000}"/>
    <cellStyle name="Comma 2 3 2 6 3 2" xfId="3800" xr:uid="{00000000-0005-0000-0000-0000D60E0000}"/>
    <cellStyle name="Comma 2 3 2 6 3 2 2" xfId="3801" xr:uid="{00000000-0005-0000-0000-0000D70E0000}"/>
    <cellStyle name="Comma 2 3 2 6 3 2 2 2" xfId="3802" xr:uid="{00000000-0005-0000-0000-0000D80E0000}"/>
    <cellStyle name="Comma 2 3 2 6 3 2 2 2 2" xfId="24773" xr:uid="{65E1BF25-E41F-448B-9CF7-6B0127CE0F26}"/>
    <cellStyle name="Comma 2 3 2 6 3 2 2 3" xfId="3803" xr:uid="{00000000-0005-0000-0000-0000D90E0000}"/>
    <cellStyle name="Comma 2 3 2 6 3 2 2 3 2" xfId="24774" xr:uid="{F5666B11-6A83-43C0-996E-8D0E11E9EFE6}"/>
    <cellStyle name="Comma 2 3 2 6 3 2 2 4" xfId="3804" xr:uid="{00000000-0005-0000-0000-0000DA0E0000}"/>
    <cellStyle name="Comma 2 3 2 6 3 2 2 4 2" xfId="24775" xr:uid="{689BCBC3-ADA5-4B6B-AE24-C6A94FEDEA3C}"/>
    <cellStyle name="Comma 2 3 2 6 3 2 2 5" xfId="24772" xr:uid="{BC9917C5-2F8D-4304-BA56-3A906A27ADC1}"/>
    <cellStyle name="Comma 2 3 2 6 3 2 3" xfId="3805" xr:uid="{00000000-0005-0000-0000-0000DB0E0000}"/>
    <cellStyle name="Comma 2 3 2 6 3 2 3 2" xfId="24776" xr:uid="{659038B0-F12D-4DCB-9B57-64A73E387C67}"/>
    <cellStyle name="Comma 2 3 2 6 3 2 4" xfId="3806" xr:uid="{00000000-0005-0000-0000-0000DC0E0000}"/>
    <cellStyle name="Comma 2 3 2 6 3 2 4 2" xfId="24777" xr:uid="{B6291D37-5410-4342-B471-5F87B3148935}"/>
    <cellStyle name="Comma 2 3 2 6 3 2 5" xfId="3807" xr:uid="{00000000-0005-0000-0000-0000DD0E0000}"/>
    <cellStyle name="Comma 2 3 2 6 3 2 5 2" xfId="24778" xr:uid="{BF4625F8-8570-40AC-B322-B1AC0186B75C}"/>
    <cellStyle name="Comma 2 3 2 6 3 2 6" xfId="24771" xr:uid="{350BC351-5319-467C-B427-D1715D5379A2}"/>
    <cellStyle name="Comma 2 3 2 6 3 3" xfId="3808" xr:uid="{00000000-0005-0000-0000-0000DE0E0000}"/>
    <cellStyle name="Comma 2 3 2 6 3 3 2" xfId="3809" xr:uid="{00000000-0005-0000-0000-0000DF0E0000}"/>
    <cellStyle name="Comma 2 3 2 6 3 3 2 2" xfId="24780" xr:uid="{7E63B708-6A9E-4D2D-AE52-9499CBA5AA7E}"/>
    <cellStyle name="Comma 2 3 2 6 3 3 3" xfId="3810" xr:uid="{00000000-0005-0000-0000-0000E00E0000}"/>
    <cellStyle name="Comma 2 3 2 6 3 3 3 2" xfId="24781" xr:uid="{C0BE12A8-B8DD-434F-8C8A-C720C5635D5F}"/>
    <cellStyle name="Comma 2 3 2 6 3 3 4" xfId="3811" xr:uid="{00000000-0005-0000-0000-0000E10E0000}"/>
    <cellStyle name="Comma 2 3 2 6 3 3 4 2" xfId="24782" xr:uid="{9808E68D-2728-4EB5-9424-B1DBC13FCE85}"/>
    <cellStyle name="Comma 2 3 2 6 3 3 5" xfId="24779" xr:uid="{5576A5D4-93C6-4340-A0D3-EECDB4E61CBE}"/>
    <cellStyle name="Comma 2 3 2 6 3 4" xfId="3812" xr:uid="{00000000-0005-0000-0000-0000E20E0000}"/>
    <cellStyle name="Comma 2 3 2 6 3 4 2" xfId="24783" xr:uid="{0E53292F-BE32-4C21-B48C-9F2AD76B7175}"/>
    <cellStyle name="Comma 2 3 2 6 3 5" xfId="3813" xr:uid="{00000000-0005-0000-0000-0000E30E0000}"/>
    <cellStyle name="Comma 2 3 2 6 3 5 2" xfId="24784" xr:uid="{E4DEFE46-8F45-4921-AF4C-E4604C903985}"/>
    <cellStyle name="Comma 2 3 2 6 3 6" xfId="3814" xr:uid="{00000000-0005-0000-0000-0000E40E0000}"/>
    <cellStyle name="Comma 2 3 2 6 3 6 2" xfId="24785" xr:uid="{A049D584-1D4D-4F06-8BDE-040DAB6BC2AE}"/>
    <cellStyle name="Comma 2 3 2 6 3 7" xfId="24770" xr:uid="{030B80C8-BC7E-4543-9115-BF308A28E3E6}"/>
    <cellStyle name="Comma 2 3 2 6 4" xfId="3815" xr:uid="{00000000-0005-0000-0000-0000E50E0000}"/>
    <cellStyle name="Comma 2 3 2 6 4 2" xfId="3816" xr:uid="{00000000-0005-0000-0000-0000E60E0000}"/>
    <cellStyle name="Comma 2 3 2 6 4 2 2" xfId="3817" xr:uid="{00000000-0005-0000-0000-0000E70E0000}"/>
    <cellStyle name="Comma 2 3 2 6 4 2 2 2" xfId="24788" xr:uid="{DA7D64E2-4D1A-4AE8-BCF5-F888BAE9B932}"/>
    <cellStyle name="Comma 2 3 2 6 4 2 3" xfId="3818" xr:uid="{00000000-0005-0000-0000-0000E80E0000}"/>
    <cellStyle name="Comma 2 3 2 6 4 2 3 2" xfId="24789" xr:uid="{C86F45AD-030E-4B39-92A3-245C6BB2CA8C}"/>
    <cellStyle name="Comma 2 3 2 6 4 2 4" xfId="3819" xr:uid="{00000000-0005-0000-0000-0000E90E0000}"/>
    <cellStyle name="Comma 2 3 2 6 4 2 4 2" xfId="24790" xr:uid="{C15AA017-BDCE-42A4-A938-3F613106D24F}"/>
    <cellStyle name="Comma 2 3 2 6 4 2 5" xfId="24787" xr:uid="{8DAA3CE2-63F0-4E6D-9EF5-C68660A42512}"/>
    <cellStyle name="Comma 2 3 2 6 4 3" xfId="3820" xr:uid="{00000000-0005-0000-0000-0000EA0E0000}"/>
    <cellStyle name="Comma 2 3 2 6 4 3 2" xfId="24791" xr:uid="{07102DC7-5F12-45B0-925F-89FD615DF2FE}"/>
    <cellStyle name="Comma 2 3 2 6 4 4" xfId="3821" xr:uid="{00000000-0005-0000-0000-0000EB0E0000}"/>
    <cellStyle name="Comma 2 3 2 6 4 4 2" xfId="24792" xr:uid="{306122F0-19A0-4C98-9827-B1BAA7EC7146}"/>
    <cellStyle name="Comma 2 3 2 6 4 5" xfId="3822" xr:uid="{00000000-0005-0000-0000-0000EC0E0000}"/>
    <cellStyle name="Comma 2 3 2 6 4 5 2" xfId="24793" xr:uid="{68F32E70-55C8-46D2-95D3-0A99E8049F3B}"/>
    <cellStyle name="Comma 2 3 2 6 4 6" xfId="24786" xr:uid="{34B3C074-4FCF-4E24-ABEB-99CC28DB63B2}"/>
    <cellStyle name="Comma 2 3 2 6 5" xfId="3823" xr:uid="{00000000-0005-0000-0000-0000ED0E0000}"/>
    <cellStyle name="Comma 2 3 2 6 5 2" xfId="3824" xr:uid="{00000000-0005-0000-0000-0000EE0E0000}"/>
    <cellStyle name="Comma 2 3 2 6 5 2 2" xfId="24795" xr:uid="{B0EA1CAD-437F-4DD7-AB18-3AF7E6B9AEEE}"/>
    <cellStyle name="Comma 2 3 2 6 5 3" xfId="3825" xr:uid="{00000000-0005-0000-0000-0000EF0E0000}"/>
    <cellStyle name="Comma 2 3 2 6 5 3 2" xfId="24796" xr:uid="{0011781B-D612-40E1-BA6B-E20C1489A2C5}"/>
    <cellStyle name="Comma 2 3 2 6 5 4" xfId="3826" xr:uid="{00000000-0005-0000-0000-0000F00E0000}"/>
    <cellStyle name="Comma 2 3 2 6 5 4 2" xfId="24797" xr:uid="{A5F1AFD6-A312-4180-BCF3-A7093149D929}"/>
    <cellStyle name="Comma 2 3 2 6 5 5" xfId="24794" xr:uid="{879EBF42-B432-4030-9560-A2503AEC3D33}"/>
    <cellStyle name="Comma 2 3 2 6 6" xfId="3827" xr:uid="{00000000-0005-0000-0000-0000F10E0000}"/>
    <cellStyle name="Comma 2 3 2 6 6 2" xfId="24798" xr:uid="{03884D0C-33C1-4751-AE17-932D0CA5B63B}"/>
    <cellStyle name="Comma 2 3 2 6 7" xfId="3828" xr:uid="{00000000-0005-0000-0000-0000F20E0000}"/>
    <cellStyle name="Comma 2 3 2 6 7 2" xfId="24799" xr:uid="{BD6EDB57-903E-4A50-990C-55966E75BB3F}"/>
    <cellStyle name="Comma 2 3 2 6 8" xfId="3829" xr:uid="{00000000-0005-0000-0000-0000F30E0000}"/>
    <cellStyle name="Comma 2 3 2 6 8 2" xfId="24800" xr:uid="{425CBEBC-9DB0-4076-B13F-8C27D433495A}"/>
    <cellStyle name="Comma 2 3 2 6 9" xfId="24753" xr:uid="{C41164A7-3AE4-440F-8535-81316C9BE667}"/>
    <cellStyle name="Comma 2 3 2 7" xfId="3830" xr:uid="{00000000-0005-0000-0000-0000F40E0000}"/>
    <cellStyle name="Comma 2 3 2 7 2" xfId="3831" xr:uid="{00000000-0005-0000-0000-0000F50E0000}"/>
    <cellStyle name="Comma 2 3 2 7 2 2" xfId="3832" xr:uid="{00000000-0005-0000-0000-0000F60E0000}"/>
    <cellStyle name="Comma 2 3 2 7 2 2 2" xfId="3833" xr:uid="{00000000-0005-0000-0000-0000F70E0000}"/>
    <cellStyle name="Comma 2 3 2 7 2 2 2 2" xfId="24804" xr:uid="{8284FA05-75E3-4D9C-8CF5-F426682F72ED}"/>
    <cellStyle name="Comma 2 3 2 7 2 2 3" xfId="3834" xr:uid="{00000000-0005-0000-0000-0000F80E0000}"/>
    <cellStyle name="Comma 2 3 2 7 2 2 3 2" xfId="24805" xr:uid="{8AA3AC45-7E87-47F6-900F-FD8D6B4C74AF}"/>
    <cellStyle name="Comma 2 3 2 7 2 2 4" xfId="3835" xr:uid="{00000000-0005-0000-0000-0000F90E0000}"/>
    <cellStyle name="Comma 2 3 2 7 2 2 4 2" xfId="24806" xr:uid="{D3BAB680-1B8F-4006-AF9C-CCE29570B1DD}"/>
    <cellStyle name="Comma 2 3 2 7 2 2 5" xfId="24803" xr:uid="{C5FFC2AC-4D06-4D07-BDA5-6ED56EEC74A2}"/>
    <cellStyle name="Comma 2 3 2 7 2 3" xfId="3836" xr:uid="{00000000-0005-0000-0000-0000FA0E0000}"/>
    <cellStyle name="Comma 2 3 2 7 2 3 2" xfId="24807" xr:uid="{55320705-31B5-45E8-994D-3E5E2C89C34D}"/>
    <cellStyle name="Comma 2 3 2 7 2 4" xfId="3837" xr:uid="{00000000-0005-0000-0000-0000FB0E0000}"/>
    <cellStyle name="Comma 2 3 2 7 2 4 2" xfId="24808" xr:uid="{82A61B72-B3E4-4399-B120-5A8842312732}"/>
    <cellStyle name="Comma 2 3 2 7 2 5" xfId="3838" xr:uid="{00000000-0005-0000-0000-0000FC0E0000}"/>
    <cellStyle name="Comma 2 3 2 7 2 5 2" xfId="24809" xr:uid="{F1540FDB-178C-4368-9DA9-8905043328D9}"/>
    <cellStyle name="Comma 2 3 2 7 2 6" xfId="24802" xr:uid="{761A92DF-6AC5-43AB-AA3A-C2716E0B2596}"/>
    <cellStyle name="Comma 2 3 2 7 3" xfId="3839" xr:uid="{00000000-0005-0000-0000-0000FD0E0000}"/>
    <cellStyle name="Comma 2 3 2 7 3 2" xfId="3840" xr:uid="{00000000-0005-0000-0000-0000FE0E0000}"/>
    <cellStyle name="Comma 2 3 2 7 3 2 2" xfId="24811" xr:uid="{D5F3F492-48EB-4FF2-9CAC-015A7C15AEBF}"/>
    <cellStyle name="Comma 2 3 2 7 3 3" xfId="3841" xr:uid="{00000000-0005-0000-0000-0000FF0E0000}"/>
    <cellStyle name="Comma 2 3 2 7 3 3 2" xfId="24812" xr:uid="{97799BC3-9715-4A38-896B-B65BA96BE06A}"/>
    <cellStyle name="Comma 2 3 2 7 3 4" xfId="3842" xr:uid="{00000000-0005-0000-0000-0000000F0000}"/>
    <cellStyle name="Comma 2 3 2 7 3 4 2" xfId="24813" xr:uid="{77AB0400-C1E0-455E-8D07-5EA12DA8AC5A}"/>
    <cellStyle name="Comma 2 3 2 7 3 5" xfId="24810" xr:uid="{936464C1-8337-4ADE-B419-86BE79B276E4}"/>
    <cellStyle name="Comma 2 3 2 7 4" xfId="3843" xr:uid="{00000000-0005-0000-0000-0000010F0000}"/>
    <cellStyle name="Comma 2 3 2 7 4 2" xfId="24814" xr:uid="{CDC2D991-F39F-49D0-A027-547507E64F17}"/>
    <cellStyle name="Comma 2 3 2 7 5" xfId="3844" xr:uid="{00000000-0005-0000-0000-0000020F0000}"/>
    <cellStyle name="Comma 2 3 2 7 5 2" xfId="24815" xr:uid="{F6829D17-9963-4F71-B747-0AAAFE9DEB9A}"/>
    <cellStyle name="Comma 2 3 2 7 6" xfId="3845" xr:uid="{00000000-0005-0000-0000-0000030F0000}"/>
    <cellStyle name="Comma 2 3 2 7 6 2" xfId="24816" xr:uid="{3825D4DE-A7C9-424A-99CD-8FCF92454430}"/>
    <cellStyle name="Comma 2 3 2 7 7" xfId="24801" xr:uid="{EB35EF42-BFBF-4610-860E-BC36A2EA46B4}"/>
    <cellStyle name="Comma 2 3 2 8" xfId="3846" xr:uid="{00000000-0005-0000-0000-0000040F0000}"/>
    <cellStyle name="Comma 2 3 2 8 2" xfId="3847" xr:uid="{00000000-0005-0000-0000-0000050F0000}"/>
    <cellStyle name="Comma 2 3 2 8 2 2" xfId="3848" xr:uid="{00000000-0005-0000-0000-0000060F0000}"/>
    <cellStyle name="Comma 2 3 2 8 2 2 2" xfId="3849" xr:uid="{00000000-0005-0000-0000-0000070F0000}"/>
    <cellStyle name="Comma 2 3 2 8 2 2 2 2" xfId="24820" xr:uid="{8610C5B9-9D4C-443D-9938-DFB9947EB14D}"/>
    <cellStyle name="Comma 2 3 2 8 2 2 3" xfId="3850" xr:uid="{00000000-0005-0000-0000-0000080F0000}"/>
    <cellStyle name="Comma 2 3 2 8 2 2 3 2" xfId="24821" xr:uid="{013C4B6F-C7D4-4429-BBF7-F8386BB90F5E}"/>
    <cellStyle name="Comma 2 3 2 8 2 2 4" xfId="3851" xr:uid="{00000000-0005-0000-0000-0000090F0000}"/>
    <cellStyle name="Comma 2 3 2 8 2 2 4 2" xfId="24822" xr:uid="{8F4308AF-1394-4575-B7E7-857743AA8B18}"/>
    <cellStyle name="Comma 2 3 2 8 2 2 5" xfId="24819" xr:uid="{D961735D-EA33-4231-8C22-3C86C83CC3CD}"/>
    <cellStyle name="Comma 2 3 2 8 2 3" xfId="3852" xr:uid="{00000000-0005-0000-0000-00000A0F0000}"/>
    <cellStyle name="Comma 2 3 2 8 2 3 2" xfId="24823" xr:uid="{38A6F31A-7242-4A85-89A9-0347BF89AAD0}"/>
    <cellStyle name="Comma 2 3 2 8 2 4" xfId="3853" xr:uid="{00000000-0005-0000-0000-00000B0F0000}"/>
    <cellStyle name="Comma 2 3 2 8 2 4 2" xfId="24824" xr:uid="{FF84EBEC-3803-424B-9EAB-8C394A2B3DB5}"/>
    <cellStyle name="Comma 2 3 2 8 2 5" xfId="3854" xr:uid="{00000000-0005-0000-0000-00000C0F0000}"/>
    <cellStyle name="Comma 2 3 2 8 2 5 2" xfId="24825" xr:uid="{99247231-8470-4D6F-9D50-8AC21447271E}"/>
    <cellStyle name="Comma 2 3 2 8 2 6" xfId="24818" xr:uid="{82A39364-D89F-495D-9C0A-A1AB1A776F9E}"/>
    <cellStyle name="Comma 2 3 2 8 3" xfId="3855" xr:uid="{00000000-0005-0000-0000-00000D0F0000}"/>
    <cellStyle name="Comma 2 3 2 8 3 2" xfId="3856" xr:uid="{00000000-0005-0000-0000-00000E0F0000}"/>
    <cellStyle name="Comma 2 3 2 8 3 2 2" xfId="24827" xr:uid="{4D63F7BD-3B2C-4444-947F-97489C9FF1D1}"/>
    <cellStyle name="Comma 2 3 2 8 3 3" xfId="3857" xr:uid="{00000000-0005-0000-0000-00000F0F0000}"/>
    <cellStyle name="Comma 2 3 2 8 3 3 2" xfId="24828" xr:uid="{4DACD1AB-2CCA-4E33-8B99-89014727EC7C}"/>
    <cellStyle name="Comma 2 3 2 8 3 4" xfId="3858" xr:uid="{00000000-0005-0000-0000-0000100F0000}"/>
    <cellStyle name="Comma 2 3 2 8 3 4 2" xfId="24829" xr:uid="{750C31AD-CC34-4D6C-B215-ECA5306B73C1}"/>
    <cellStyle name="Comma 2 3 2 8 3 5" xfId="24826" xr:uid="{F3AB56E6-BC1C-4B46-ACB4-5DCC1D42A9C9}"/>
    <cellStyle name="Comma 2 3 2 8 4" xfId="3859" xr:uid="{00000000-0005-0000-0000-0000110F0000}"/>
    <cellStyle name="Comma 2 3 2 8 4 2" xfId="24830" xr:uid="{3DAB5C7F-4F04-4447-845B-D57A92663CC6}"/>
    <cellStyle name="Comma 2 3 2 8 5" xfId="3860" xr:uid="{00000000-0005-0000-0000-0000120F0000}"/>
    <cellStyle name="Comma 2 3 2 8 5 2" xfId="24831" xr:uid="{CE63BC80-EC6C-4F0F-BB18-2E137D7A5F19}"/>
    <cellStyle name="Comma 2 3 2 8 6" xfId="3861" xr:uid="{00000000-0005-0000-0000-0000130F0000}"/>
    <cellStyle name="Comma 2 3 2 8 6 2" xfId="24832" xr:uid="{AF8067C6-D1E8-4D8D-9434-6049C387F0BB}"/>
    <cellStyle name="Comma 2 3 2 8 7" xfId="24817" xr:uid="{5ECFFC71-5811-4EA7-AA12-848D4A86BC60}"/>
    <cellStyle name="Comma 2 3 2 9" xfId="3862" xr:uid="{00000000-0005-0000-0000-0000140F0000}"/>
    <cellStyle name="Comma 2 3 2 9 2" xfId="24833" xr:uid="{0DC279E3-2049-41DD-81F5-46B23E19ED3F}"/>
    <cellStyle name="Comma 2 3 3" xfId="3863" xr:uid="{00000000-0005-0000-0000-0000150F0000}"/>
    <cellStyle name="Comma 2 3 3 10" xfId="3864" xr:uid="{00000000-0005-0000-0000-0000160F0000}"/>
    <cellStyle name="Comma 2 3 3 10 2" xfId="24835" xr:uid="{DA5FEFAA-5D65-4B7A-A055-F88D675F2EB2}"/>
    <cellStyle name="Comma 2 3 3 11" xfId="24834" xr:uid="{E28150A0-95BD-4AFD-B2EC-293708ECFF54}"/>
    <cellStyle name="Comma 2 3 3 2" xfId="3865" xr:uid="{00000000-0005-0000-0000-0000170F0000}"/>
    <cellStyle name="Comma 2 3 3 2 2" xfId="3866" xr:uid="{00000000-0005-0000-0000-0000180F0000}"/>
    <cellStyle name="Comma 2 3 3 2 2 2" xfId="3867" xr:uid="{00000000-0005-0000-0000-0000190F0000}"/>
    <cellStyle name="Comma 2 3 3 2 2 2 2" xfId="3868" xr:uid="{00000000-0005-0000-0000-00001A0F0000}"/>
    <cellStyle name="Comma 2 3 3 2 2 2 2 2" xfId="3869" xr:uid="{00000000-0005-0000-0000-00001B0F0000}"/>
    <cellStyle name="Comma 2 3 3 2 2 2 2 2 2" xfId="24840" xr:uid="{B527AEE2-E6AF-4A80-B15A-8D7A51A82A87}"/>
    <cellStyle name="Comma 2 3 3 2 2 2 2 3" xfId="3870" xr:uid="{00000000-0005-0000-0000-00001C0F0000}"/>
    <cellStyle name="Comma 2 3 3 2 2 2 2 3 2" xfId="24841" xr:uid="{E3E04A08-B856-4162-BE96-B64642D59555}"/>
    <cellStyle name="Comma 2 3 3 2 2 2 2 4" xfId="3871" xr:uid="{00000000-0005-0000-0000-00001D0F0000}"/>
    <cellStyle name="Comma 2 3 3 2 2 2 2 4 2" xfId="24842" xr:uid="{3FE65E2C-59E6-4E4B-BCE0-5836BA81C39E}"/>
    <cellStyle name="Comma 2 3 3 2 2 2 2 5" xfId="24839" xr:uid="{6C7AC3C0-60A4-4250-90A2-42700621DC68}"/>
    <cellStyle name="Comma 2 3 3 2 2 2 3" xfId="3872" xr:uid="{00000000-0005-0000-0000-00001E0F0000}"/>
    <cellStyle name="Comma 2 3 3 2 2 2 3 2" xfId="24843" xr:uid="{21A13A1D-A6A2-4194-85D2-0C55FACEDE89}"/>
    <cellStyle name="Comma 2 3 3 2 2 2 4" xfId="3873" xr:uid="{00000000-0005-0000-0000-00001F0F0000}"/>
    <cellStyle name="Comma 2 3 3 2 2 2 4 2" xfId="24844" xr:uid="{C3C2FC3A-264B-4BED-A95B-15ECDD6E6AF8}"/>
    <cellStyle name="Comma 2 3 3 2 2 2 5" xfId="3874" xr:uid="{00000000-0005-0000-0000-0000200F0000}"/>
    <cellStyle name="Comma 2 3 3 2 2 2 5 2" xfId="24845" xr:uid="{347ED5B2-AA56-4153-A4E0-41C5B89DF260}"/>
    <cellStyle name="Comma 2 3 3 2 2 2 6" xfId="24838" xr:uid="{D16BD4E0-7810-41AD-96E5-CB51600AC2AF}"/>
    <cellStyle name="Comma 2 3 3 2 2 3" xfId="3875" xr:uid="{00000000-0005-0000-0000-0000210F0000}"/>
    <cellStyle name="Comma 2 3 3 2 2 3 2" xfId="3876" xr:uid="{00000000-0005-0000-0000-0000220F0000}"/>
    <cellStyle name="Comma 2 3 3 2 2 3 2 2" xfId="24847" xr:uid="{56825C3D-4475-48A2-AAB5-3DEFC172043A}"/>
    <cellStyle name="Comma 2 3 3 2 2 3 3" xfId="3877" xr:uid="{00000000-0005-0000-0000-0000230F0000}"/>
    <cellStyle name="Comma 2 3 3 2 2 3 3 2" xfId="24848" xr:uid="{32A73592-53E1-422C-B665-875FADBEF9A3}"/>
    <cellStyle name="Comma 2 3 3 2 2 3 4" xfId="3878" xr:uid="{00000000-0005-0000-0000-0000240F0000}"/>
    <cellStyle name="Comma 2 3 3 2 2 3 4 2" xfId="24849" xr:uid="{C889426A-D76C-4A27-AF9F-AE9F68DC81E3}"/>
    <cellStyle name="Comma 2 3 3 2 2 3 5" xfId="24846" xr:uid="{18626A5B-FAEC-4EF1-A637-54C522C4B00B}"/>
    <cellStyle name="Comma 2 3 3 2 2 4" xfId="3879" xr:uid="{00000000-0005-0000-0000-0000250F0000}"/>
    <cellStyle name="Comma 2 3 3 2 2 4 2" xfId="24850" xr:uid="{72B0EB92-ECD4-4C1F-BDCA-DFCDC869FE30}"/>
    <cellStyle name="Comma 2 3 3 2 2 5" xfId="3880" xr:uid="{00000000-0005-0000-0000-0000260F0000}"/>
    <cellStyle name="Comma 2 3 3 2 2 5 2" xfId="24851" xr:uid="{C20D766C-8D9B-4824-A57B-0EEFAB689A73}"/>
    <cellStyle name="Comma 2 3 3 2 2 6" xfId="3881" xr:uid="{00000000-0005-0000-0000-0000270F0000}"/>
    <cellStyle name="Comma 2 3 3 2 2 6 2" xfId="24852" xr:uid="{1339C178-B374-46F2-9079-3D76202F0325}"/>
    <cellStyle name="Comma 2 3 3 2 2 7" xfId="24837" xr:uid="{BD532108-0D5A-431B-A8B3-240895F00012}"/>
    <cellStyle name="Comma 2 3 3 2 3" xfId="3882" xr:uid="{00000000-0005-0000-0000-0000280F0000}"/>
    <cellStyle name="Comma 2 3 3 2 3 2" xfId="3883" xr:uid="{00000000-0005-0000-0000-0000290F0000}"/>
    <cellStyle name="Comma 2 3 3 2 3 2 2" xfId="3884" xr:uid="{00000000-0005-0000-0000-00002A0F0000}"/>
    <cellStyle name="Comma 2 3 3 2 3 2 2 2" xfId="3885" xr:uid="{00000000-0005-0000-0000-00002B0F0000}"/>
    <cellStyle name="Comma 2 3 3 2 3 2 2 2 2" xfId="24856" xr:uid="{84EC7100-D4B9-45A3-A872-CFA8AD44E4C4}"/>
    <cellStyle name="Comma 2 3 3 2 3 2 2 3" xfId="3886" xr:uid="{00000000-0005-0000-0000-00002C0F0000}"/>
    <cellStyle name="Comma 2 3 3 2 3 2 2 3 2" xfId="24857" xr:uid="{04BE0DB2-CB13-4575-BD6A-E89E1B3017D2}"/>
    <cellStyle name="Comma 2 3 3 2 3 2 2 4" xfId="3887" xr:uid="{00000000-0005-0000-0000-00002D0F0000}"/>
    <cellStyle name="Comma 2 3 3 2 3 2 2 4 2" xfId="24858" xr:uid="{08C07FEC-53C8-4CEC-BC4B-79AFBBF15ABA}"/>
    <cellStyle name="Comma 2 3 3 2 3 2 2 5" xfId="24855" xr:uid="{09B7F5BD-EFA3-434B-88A9-7786C736637F}"/>
    <cellStyle name="Comma 2 3 3 2 3 2 3" xfId="3888" xr:uid="{00000000-0005-0000-0000-00002E0F0000}"/>
    <cellStyle name="Comma 2 3 3 2 3 2 3 2" xfId="24859" xr:uid="{B7C5B965-E1C2-46AA-A7FC-31C951485D5D}"/>
    <cellStyle name="Comma 2 3 3 2 3 2 4" xfId="3889" xr:uid="{00000000-0005-0000-0000-00002F0F0000}"/>
    <cellStyle name="Comma 2 3 3 2 3 2 4 2" xfId="24860" xr:uid="{ED9083C3-826B-4B22-85F5-7987CE1900F7}"/>
    <cellStyle name="Comma 2 3 3 2 3 2 5" xfId="3890" xr:uid="{00000000-0005-0000-0000-0000300F0000}"/>
    <cellStyle name="Comma 2 3 3 2 3 2 5 2" xfId="24861" xr:uid="{951B1450-E9BD-4BD5-83EA-0CB948C52CBB}"/>
    <cellStyle name="Comma 2 3 3 2 3 2 6" xfId="24854" xr:uid="{3D53B44F-87B1-48F2-9E0B-E3DF1C406397}"/>
    <cellStyle name="Comma 2 3 3 2 3 3" xfId="3891" xr:uid="{00000000-0005-0000-0000-0000310F0000}"/>
    <cellStyle name="Comma 2 3 3 2 3 3 2" xfId="3892" xr:uid="{00000000-0005-0000-0000-0000320F0000}"/>
    <cellStyle name="Comma 2 3 3 2 3 3 2 2" xfId="24863" xr:uid="{20D1BD33-CC02-45A8-B97A-EFCECA26C4A5}"/>
    <cellStyle name="Comma 2 3 3 2 3 3 3" xfId="3893" xr:uid="{00000000-0005-0000-0000-0000330F0000}"/>
    <cellStyle name="Comma 2 3 3 2 3 3 3 2" xfId="24864" xr:uid="{8FA4DC04-68A2-43A2-8DD3-5D6B923764BD}"/>
    <cellStyle name="Comma 2 3 3 2 3 3 4" xfId="3894" xr:uid="{00000000-0005-0000-0000-0000340F0000}"/>
    <cellStyle name="Comma 2 3 3 2 3 3 4 2" xfId="24865" xr:uid="{986139DE-FDFF-4E51-9513-06218666510E}"/>
    <cellStyle name="Comma 2 3 3 2 3 3 5" xfId="24862" xr:uid="{F57008F2-911E-4C9E-9DA2-EB76B562BF67}"/>
    <cellStyle name="Comma 2 3 3 2 3 4" xfId="3895" xr:uid="{00000000-0005-0000-0000-0000350F0000}"/>
    <cellStyle name="Comma 2 3 3 2 3 4 2" xfId="24866" xr:uid="{95281E98-AA98-471A-A722-DD78DB173FA9}"/>
    <cellStyle name="Comma 2 3 3 2 3 5" xfId="3896" xr:uid="{00000000-0005-0000-0000-0000360F0000}"/>
    <cellStyle name="Comma 2 3 3 2 3 5 2" xfId="24867" xr:uid="{7076CEFA-D4B2-4320-872E-8F73A77A3973}"/>
    <cellStyle name="Comma 2 3 3 2 3 6" xfId="3897" xr:uid="{00000000-0005-0000-0000-0000370F0000}"/>
    <cellStyle name="Comma 2 3 3 2 3 6 2" xfId="24868" xr:uid="{13C7BFBD-097F-4404-898B-58EE61FA1117}"/>
    <cellStyle name="Comma 2 3 3 2 3 7" xfId="24853" xr:uid="{AF54D5F2-0A31-48E9-8942-EDE11CA0653F}"/>
    <cellStyle name="Comma 2 3 3 2 4" xfId="3898" xr:uid="{00000000-0005-0000-0000-0000380F0000}"/>
    <cellStyle name="Comma 2 3 3 2 4 2" xfId="3899" xr:uid="{00000000-0005-0000-0000-0000390F0000}"/>
    <cellStyle name="Comma 2 3 3 2 4 2 2" xfId="3900" xr:uid="{00000000-0005-0000-0000-00003A0F0000}"/>
    <cellStyle name="Comma 2 3 3 2 4 2 2 2" xfId="24871" xr:uid="{8F5B99B7-DD37-4866-80E4-9FB26D6E8A2A}"/>
    <cellStyle name="Comma 2 3 3 2 4 2 3" xfId="3901" xr:uid="{00000000-0005-0000-0000-00003B0F0000}"/>
    <cellStyle name="Comma 2 3 3 2 4 2 3 2" xfId="24872" xr:uid="{BD3EDB91-1031-4B08-A003-3A913E79A733}"/>
    <cellStyle name="Comma 2 3 3 2 4 2 4" xfId="3902" xr:uid="{00000000-0005-0000-0000-00003C0F0000}"/>
    <cellStyle name="Comma 2 3 3 2 4 2 4 2" xfId="24873" xr:uid="{C7E26A31-2FFC-4DDB-95E6-C17D1C27ED92}"/>
    <cellStyle name="Comma 2 3 3 2 4 2 5" xfId="24870" xr:uid="{CA380E2C-1212-41DA-BDE5-9954E84F4FAD}"/>
    <cellStyle name="Comma 2 3 3 2 4 3" xfId="3903" xr:uid="{00000000-0005-0000-0000-00003D0F0000}"/>
    <cellStyle name="Comma 2 3 3 2 4 3 2" xfId="24874" xr:uid="{2E2656DF-5267-4CF4-86B2-50AE2C8CC79B}"/>
    <cellStyle name="Comma 2 3 3 2 4 4" xfId="3904" xr:uid="{00000000-0005-0000-0000-00003E0F0000}"/>
    <cellStyle name="Comma 2 3 3 2 4 4 2" xfId="24875" xr:uid="{95DAAA95-02E1-499F-B396-50BAE93FF609}"/>
    <cellStyle name="Comma 2 3 3 2 4 5" xfId="3905" xr:uid="{00000000-0005-0000-0000-00003F0F0000}"/>
    <cellStyle name="Comma 2 3 3 2 4 5 2" xfId="24876" xr:uid="{31756202-70E6-473E-8642-2C5748ACCFFD}"/>
    <cellStyle name="Comma 2 3 3 2 4 6" xfId="24869" xr:uid="{82E324C6-AB5C-4A80-A34E-FE17542175EE}"/>
    <cellStyle name="Comma 2 3 3 2 5" xfId="3906" xr:uid="{00000000-0005-0000-0000-0000400F0000}"/>
    <cellStyle name="Comma 2 3 3 2 5 2" xfId="3907" xr:uid="{00000000-0005-0000-0000-0000410F0000}"/>
    <cellStyle name="Comma 2 3 3 2 5 2 2" xfId="24878" xr:uid="{14254B75-756A-4590-9A55-CA6339E8DA70}"/>
    <cellStyle name="Comma 2 3 3 2 5 3" xfId="3908" xr:uid="{00000000-0005-0000-0000-0000420F0000}"/>
    <cellStyle name="Comma 2 3 3 2 5 3 2" xfId="24879" xr:uid="{AE488BB2-CC50-4C5A-AD48-FD48861D7390}"/>
    <cellStyle name="Comma 2 3 3 2 5 4" xfId="3909" xr:uid="{00000000-0005-0000-0000-0000430F0000}"/>
    <cellStyle name="Comma 2 3 3 2 5 4 2" xfId="24880" xr:uid="{3F9332CB-17EB-4036-8579-E6FD3CC8EB6D}"/>
    <cellStyle name="Comma 2 3 3 2 5 5" xfId="24877" xr:uid="{C47A9BD5-86F5-4020-A83D-99321C2EFBEA}"/>
    <cellStyle name="Comma 2 3 3 2 6" xfId="3910" xr:uid="{00000000-0005-0000-0000-0000440F0000}"/>
    <cellStyle name="Comma 2 3 3 2 6 2" xfId="24881" xr:uid="{B5941605-176A-430B-B0E7-5A6EBC2E2AF6}"/>
    <cellStyle name="Comma 2 3 3 2 7" xfId="3911" xr:uid="{00000000-0005-0000-0000-0000450F0000}"/>
    <cellStyle name="Comma 2 3 3 2 7 2" xfId="24882" xr:uid="{93125A68-F1AD-4D33-A408-04ECE79DE953}"/>
    <cellStyle name="Comma 2 3 3 2 8" xfId="3912" xr:uid="{00000000-0005-0000-0000-0000460F0000}"/>
    <cellStyle name="Comma 2 3 3 2 8 2" xfId="24883" xr:uid="{0235C211-E9CC-40FA-98A0-CC4695D04FAD}"/>
    <cellStyle name="Comma 2 3 3 2 9" xfId="24836" xr:uid="{69EFCC01-BD4B-477E-BC90-F826BE7C2A89}"/>
    <cellStyle name="Comma 2 3 3 3" xfId="3913" xr:uid="{00000000-0005-0000-0000-0000470F0000}"/>
    <cellStyle name="Comma 2 3 3 3 2" xfId="3914" xr:uid="{00000000-0005-0000-0000-0000480F0000}"/>
    <cellStyle name="Comma 2 3 3 3 2 2" xfId="3915" xr:uid="{00000000-0005-0000-0000-0000490F0000}"/>
    <cellStyle name="Comma 2 3 3 3 2 2 2" xfId="3916" xr:uid="{00000000-0005-0000-0000-00004A0F0000}"/>
    <cellStyle name="Comma 2 3 3 3 2 2 2 2" xfId="24887" xr:uid="{B67444C6-C2FD-4619-BE54-976E218489C0}"/>
    <cellStyle name="Comma 2 3 3 3 2 2 3" xfId="3917" xr:uid="{00000000-0005-0000-0000-00004B0F0000}"/>
    <cellStyle name="Comma 2 3 3 3 2 2 3 2" xfId="24888" xr:uid="{E44D6430-3103-44E0-A51C-E63AB926157F}"/>
    <cellStyle name="Comma 2 3 3 3 2 2 4" xfId="3918" xr:uid="{00000000-0005-0000-0000-00004C0F0000}"/>
    <cellStyle name="Comma 2 3 3 3 2 2 4 2" xfId="24889" xr:uid="{3B35BAB4-5F9F-4E56-9C28-F7117D719CE6}"/>
    <cellStyle name="Comma 2 3 3 3 2 2 5" xfId="24886" xr:uid="{9A55BC86-2404-4DE6-865A-3448AA6D5685}"/>
    <cellStyle name="Comma 2 3 3 3 2 3" xfId="3919" xr:uid="{00000000-0005-0000-0000-00004D0F0000}"/>
    <cellStyle name="Comma 2 3 3 3 2 3 2" xfId="24890" xr:uid="{A6F98F90-933B-4522-A1DB-200D3F1103F5}"/>
    <cellStyle name="Comma 2 3 3 3 2 4" xfId="3920" xr:uid="{00000000-0005-0000-0000-00004E0F0000}"/>
    <cellStyle name="Comma 2 3 3 3 2 4 2" xfId="24891" xr:uid="{1A44D00A-38FD-45C4-BA6A-7F960F4A84F7}"/>
    <cellStyle name="Comma 2 3 3 3 2 5" xfId="3921" xr:uid="{00000000-0005-0000-0000-00004F0F0000}"/>
    <cellStyle name="Comma 2 3 3 3 2 5 2" xfId="24892" xr:uid="{8222E6FB-433A-47C3-87A3-34649E673D96}"/>
    <cellStyle name="Comma 2 3 3 3 2 6" xfId="24885" xr:uid="{204DDAF6-0823-46F0-AAE2-FCA0EDE9E332}"/>
    <cellStyle name="Comma 2 3 3 3 3" xfId="3922" xr:uid="{00000000-0005-0000-0000-0000500F0000}"/>
    <cellStyle name="Comma 2 3 3 3 3 2" xfId="3923" xr:uid="{00000000-0005-0000-0000-0000510F0000}"/>
    <cellStyle name="Comma 2 3 3 3 3 2 2" xfId="24894" xr:uid="{6B503138-5746-48A3-94A2-18E720CD5F84}"/>
    <cellStyle name="Comma 2 3 3 3 3 3" xfId="3924" xr:uid="{00000000-0005-0000-0000-0000520F0000}"/>
    <cellStyle name="Comma 2 3 3 3 3 3 2" xfId="24895" xr:uid="{4CFECD31-1C74-4B21-8F4F-42DFA6AB44AC}"/>
    <cellStyle name="Comma 2 3 3 3 3 4" xfId="3925" xr:uid="{00000000-0005-0000-0000-0000530F0000}"/>
    <cellStyle name="Comma 2 3 3 3 3 4 2" xfId="24896" xr:uid="{DB25D653-44FB-4D5F-AF18-8D86F81FC7AA}"/>
    <cellStyle name="Comma 2 3 3 3 3 5" xfId="24893" xr:uid="{AD36EB19-BFEA-44B8-B7D8-8FFFA8F07629}"/>
    <cellStyle name="Comma 2 3 3 3 4" xfId="3926" xr:uid="{00000000-0005-0000-0000-0000540F0000}"/>
    <cellStyle name="Comma 2 3 3 3 4 2" xfId="24897" xr:uid="{179D8789-8D5B-4075-B646-EF6ABE6E0697}"/>
    <cellStyle name="Comma 2 3 3 3 5" xfId="3927" xr:uid="{00000000-0005-0000-0000-0000550F0000}"/>
    <cellStyle name="Comma 2 3 3 3 5 2" xfId="24898" xr:uid="{6EBA663C-8A76-427A-82E2-AD6D80D5032F}"/>
    <cellStyle name="Comma 2 3 3 3 6" xfId="3928" xr:uid="{00000000-0005-0000-0000-0000560F0000}"/>
    <cellStyle name="Comma 2 3 3 3 6 2" xfId="24899" xr:uid="{71A2D20D-D6DC-440C-8E5B-9E430F3E43EC}"/>
    <cellStyle name="Comma 2 3 3 3 7" xfId="24884" xr:uid="{C3FD10A1-BF89-4EB9-8437-373D6EBE4BE6}"/>
    <cellStyle name="Comma 2 3 3 4" xfId="3929" xr:uid="{00000000-0005-0000-0000-0000570F0000}"/>
    <cellStyle name="Comma 2 3 3 4 2" xfId="3930" xr:uid="{00000000-0005-0000-0000-0000580F0000}"/>
    <cellStyle name="Comma 2 3 3 4 2 2" xfId="3931" xr:uid="{00000000-0005-0000-0000-0000590F0000}"/>
    <cellStyle name="Comma 2 3 3 4 2 2 2" xfId="3932" xr:uid="{00000000-0005-0000-0000-00005A0F0000}"/>
    <cellStyle name="Comma 2 3 3 4 2 2 2 2" xfId="24903" xr:uid="{B276A57A-F565-46F4-A404-199852E83A2F}"/>
    <cellStyle name="Comma 2 3 3 4 2 2 3" xfId="3933" xr:uid="{00000000-0005-0000-0000-00005B0F0000}"/>
    <cellStyle name="Comma 2 3 3 4 2 2 3 2" xfId="24904" xr:uid="{77D7FA7D-D2A7-448B-A837-50AA1BF742E8}"/>
    <cellStyle name="Comma 2 3 3 4 2 2 4" xfId="3934" xr:uid="{00000000-0005-0000-0000-00005C0F0000}"/>
    <cellStyle name="Comma 2 3 3 4 2 2 4 2" xfId="24905" xr:uid="{6B6238FB-8FD0-4A60-9403-B2CA764A6418}"/>
    <cellStyle name="Comma 2 3 3 4 2 2 5" xfId="24902" xr:uid="{0ED261CC-D074-49E4-BDFF-55BC788AB22C}"/>
    <cellStyle name="Comma 2 3 3 4 2 3" xfId="3935" xr:uid="{00000000-0005-0000-0000-00005D0F0000}"/>
    <cellStyle name="Comma 2 3 3 4 2 3 2" xfId="24906" xr:uid="{702EB1E4-0A90-4090-A565-F74948207D60}"/>
    <cellStyle name="Comma 2 3 3 4 2 4" xfId="3936" xr:uid="{00000000-0005-0000-0000-00005E0F0000}"/>
    <cellStyle name="Comma 2 3 3 4 2 4 2" xfId="24907" xr:uid="{060A2235-A8E8-4D91-B15C-0B5EE9356B16}"/>
    <cellStyle name="Comma 2 3 3 4 2 5" xfId="3937" xr:uid="{00000000-0005-0000-0000-00005F0F0000}"/>
    <cellStyle name="Comma 2 3 3 4 2 5 2" xfId="24908" xr:uid="{5389678A-5DFA-40A1-B394-AA3D998EA684}"/>
    <cellStyle name="Comma 2 3 3 4 2 6" xfId="24901" xr:uid="{D24474EC-014B-40C9-A426-3E62F435F24D}"/>
    <cellStyle name="Comma 2 3 3 4 3" xfId="3938" xr:uid="{00000000-0005-0000-0000-0000600F0000}"/>
    <cellStyle name="Comma 2 3 3 4 3 2" xfId="3939" xr:uid="{00000000-0005-0000-0000-0000610F0000}"/>
    <cellStyle name="Comma 2 3 3 4 3 2 2" xfId="24910" xr:uid="{99A36019-1E58-4522-AE17-3352E43B4192}"/>
    <cellStyle name="Comma 2 3 3 4 3 3" xfId="3940" xr:uid="{00000000-0005-0000-0000-0000620F0000}"/>
    <cellStyle name="Comma 2 3 3 4 3 3 2" xfId="24911" xr:uid="{F6413051-5E14-4037-89E9-62FEF44E35AE}"/>
    <cellStyle name="Comma 2 3 3 4 3 4" xfId="3941" xr:uid="{00000000-0005-0000-0000-0000630F0000}"/>
    <cellStyle name="Comma 2 3 3 4 3 4 2" xfId="24912" xr:uid="{CBACBAC9-D045-461E-B684-371B3C4FF2A2}"/>
    <cellStyle name="Comma 2 3 3 4 3 5" xfId="24909" xr:uid="{8FB6D94C-B4CF-4095-B98A-A3D93812B90A}"/>
    <cellStyle name="Comma 2 3 3 4 4" xfId="3942" xr:uid="{00000000-0005-0000-0000-0000640F0000}"/>
    <cellStyle name="Comma 2 3 3 4 4 2" xfId="24913" xr:uid="{31EBE2E6-E6CA-4A36-894B-F4CE638BDD80}"/>
    <cellStyle name="Comma 2 3 3 4 5" xfId="3943" xr:uid="{00000000-0005-0000-0000-0000650F0000}"/>
    <cellStyle name="Comma 2 3 3 4 5 2" xfId="24914" xr:uid="{E7E3950F-EE61-46E4-9F0C-3E78B35016D3}"/>
    <cellStyle name="Comma 2 3 3 4 6" xfId="3944" xr:uid="{00000000-0005-0000-0000-0000660F0000}"/>
    <cellStyle name="Comma 2 3 3 4 6 2" xfId="24915" xr:uid="{B8208308-9CD4-418D-B4FF-11C2FB9C4ABD}"/>
    <cellStyle name="Comma 2 3 3 4 7" xfId="24900" xr:uid="{1904EFA2-1216-42B5-893C-10F6EAE69D3D}"/>
    <cellStyle name="Comma 2 3 3 5" xfId="3945" xr:uid="{00000000-0005-0000-0000-0000670F0000}"/>
    <cellStyle name="Comma 2 3 3 5 2" xfId="3946" xr:uid="{00000000-0005-0000-0000-0000680F0000}"/>
    <cellStyle name="Comma 2 3 3 5 2 2" xfId="3947" xr:uid="{00000000-0005-0000-0000-0000690F0000}"/>
    <cellStyle name="Comma 2 3 3 5 2 2 2" xfId="24918" xr:uid="{60AB0DC0-2B23-457A-9BCD-DB5152BD1604}"/>
    <cellStyle name="Comma 2 3 3 5 2 3" xfId="3948" xr:uid="{00000000-0005-0000-0000-00006A0F0000}"/>
    <cellStyle name="Comma 2 3 3 5 2 3 2" xfId="24919" xr:uid="{BAB7270A-134C-4394-A323-AD3414FE3646}"/>
    <cellStyle name="Comma 2 3 3 5 2 4" xfId="3949" xr:uid="{00000000-0005-0000-0000-00006B0F0000}"/>
    <cellStyle name="Comma 2 3 3 5 2 4 2" xfId="24920" xr:uid="{998FDA52-BAC7-408D-BA23-D5576CA63997}"/>
    <cellStyle name="Comma 2 3 3 5 2 5" xfId="24917" xr:uid="{BB513E1D-3DFE-473C-B3C8-E8CA15032AE3}"/>
    <cellStyle name="Comma 2 3 3 5 3" xfId="3950" xr:uid="{00000000-0005-0000-0000-00006C0F0000}"/>
    <cellStyle name="Comma 2 3 3 5 3 2" xfId="24921" xr:uid="{39A2E9CC-0544-4D5F-9E7A-3B03F4CFF184}"/>
    <cellStyle name="Comma 2 3 3 5 4" xfId="3951" xr:uid="{00000000-0005-0000-0000-00006D0F0000}"/>
    <cellStyle name="Comma 2 3 3 5 4 2" xfId="24922" xr:uid="{DB2BE631-2A63-4427-99C9-30F8C123EC36}"/>
    <cellStyle name="Comma 2 3 3 5 5" xfId="3952" xr:uid="{00000000-0005-0000-0000-00006E0F0000}"/>
    <cellStyle name="Comma 2 3 3 5 5 2" xfId="24923" xr:uid="{8F39EFE7-E536-4A0E-97A3-F5C7289E4F76}"/>
    <cellStyle name="Comma 2 3 3 5 6" xfId="24916" xr:uid="{7D64E743-4EDC-42B6-8D50-587883B3131E}"/>
    <cellStyle name="Comma 2 3 3 6" xfId="3953" xr:uid="{00000000-0005-0000-0000-00006F0F0000}"/>
    <cellStyle name="Comma 2 3 3 6 2" xfId="24924" xr:uid="{881860BA-95BF-4941-AA2D-675E79C0BAC7}"/>
    <cellStyle name="Comma 2 3 3 7" xfId="3954" xr:uid="{00000000-0005-0000-0000-0000700F0000}"/>
    <cellStyle name="Comma 2 3 3 7 2" xfId="3955" xr:uid="{00000000-0005-0000-0000-0000710F0000}"/>
    <cellStyle name="Comma 2 3 3 7 2 2" xfId="24926" xr:uid="{3E47A6BA-34FA-43EF-A0B0-25D312514C6D}"/>
    <cellStyle name="Comma 2 3 3 7 3" xfId="3956" xr:uid="{00000000-0005-0000-0000-0000720F0000}"/>
    <cellStyle name="Comma 2 3 3 7 3 2" xfId="24927" xr:uid="{2C2841AA-1A5B-41B3-8BA0-94739B6739CD}"/>
    <cellStyle name="Comma 2 3 3 7 4" xfId="3957" xr:uid="{00000000-0005-0000-0000-0000730F0000}"/>
    <cellStyle name="Comma 2 3 3 7 4 2" xfId="24928" xr:uid="{1D37445F-E444-4407-962D-D1F09407E519}"/>
    <cellStyle name="Comma 2 3 3 7 5" xfId="24925" xr:uid="{3E97E6E3-E621-46B1-B502-926191524F8D}"/>
    <cellStyle name="Comma 2 3 3 8" xfId="3958" xr:uid="{00000000-0005-0000-0000-0000740F0000}"/>
    <cellStyle name="Comma 2 3 3 8 2" xfId="24929" xr:uid="{1A54EB32-3B33-41CE-9F9B-BFB78549D54D}"/>
    <cellStyle name="Comma 2 3 3 9" xfId="3959" xr:uid="{00000000-0005-0000-0000-0000750F0000}"/>
    <cellStyle name="Comma 2 3 3 9 2" xfId="24930" xr:uid="{BBA25126-D6ED-46C3-A550-9847B928D0AA}"/>
    <cellStyle name="Comma 2 3 4" xfId="3960" xr:uid="{00000000-0005-0000-0000-0000760F0000}"/>
    <cellStyle name="Comma 2 3 4 10" xfId="24931" xr:uid="{B10C91FB-E1B7-4794-9AD2-702CBDB25D01}"/>
    <cellStyle name="Comma 2 3 4 2" xfId="3961" xr:uid="{00000000-0005-0000-0000-0000770F0000}"/>
    <cellStyle name="Comma 2 3 4 2 2" xfId="3962" xr:uid="{00000000-0005-0000-0000-0000780F0000}"/>
    <cellStyle name="Comma 2 3 4 2 2 2" xfId="3963" xr:uid="{00000000-0005-0000-0000-0000790F0000}"/>
    <cellStyle name="Comma 2 3 4 2 2 2 2" xfId="3964" xr:uid="{00000000-0005-0000-0000-00007A0F0000}"/>
    <cellStyle name="Comma 2 3 4 2 2 2 2 2" xfId="3965" xr:uid="{00000000-0005-0000-0000-00007B0F0000}"/>
    <cellStyle name="Comma 2 3 4 2 2 2 2 2 2" xfId="24936" xr:uid="{D80495A6-D174-4307-BD38-A8B0DB762849}"/>
    <cellStyle name="Comma 2 3 4 2 2 2 2 3" xfId="3966" xr:uid="{00000000-0005-0000-0000-00007C0F0000}"/>
    <cellStyle name="Comma 2 3 4 2 2 2 2 3 2" xfId="24937" xr:uid="{DFC38DFB-EAD0-492A-B982-6825A411C13F}"/>
    <cellStyle name="Comma 2 3 4 2 2 2 2 4" xfId="3967" xr:uid="{00000000-0005-0000-0000-00007D0F0000}"/>
    <cellStyle name="Comma 2 3 4 2 2 2 2 4 2" xfId="24938" xr:uid="{701AA643-B124-4D12-B06B-E1540E580365}"/>
    <cellStyle name="Comma 2 3 4 2 2 2 2 5" xfId="24935" xr:uid="{FACED566-AA7D-447C-A55F-421A4BA4C786}"/>
    <cellStyle name="Comma 2 3 4 2 2 2 3" xfId="3968" xr:uid="{00000000-0005-0000-0000-00007E0F0000}"/>
    <cellStyle name="Comma 2 3 4 2 2 2 3 2" xfId="24939" xr:uid="{197BDD48-234E-4E7F-91AF-BA2940D4D7F5}"/>
    <cellStyle name="Comma 2 3 4 2 2 2 4" xfId="3969" xr:uid="{00000000-0005-0000-0000-00007F0F0000}"/>
    <cellStyle name="Comma 2 3 4 2 2 2 4 2" xfId="24940" xr:uid="{44475211-C530-4C8D-A6F4-331784274447}"/>
    <cellStyle name="Comma 2 3 4 2 2 2 5" xfId="3970" xr:uid="{00000000-0005-0000-0000-0000800F0000}"/>
    <cellStyle name="Comma 2 3 4 2 2 2 5 2" xfId="24941" xr:uid="{0A3DF05C-E765-4AB2-8FCC-0817352CF7E5}"/>
    <cellStyle name="Comma 2 3 4 2 2 2 6" xfId="24934" xr:uid="{1B661619-92E8-46C7-B289-156AEECDF9A8}"/>
    <cellStyle name="Comma 2 3 4 2 2 3" xfId="3971" xr:uid="{00000000-0005-0000-0000-0000810F0000}"/>
    <cellStyle name="Comma 2 3 4 2 2 3 2" xfId="3972" xr:uid="{00000000-0005-0000-0000-0000820F0000}"/>
    <cellStyle name="Comma 2 3 4 2 2 3 2 2" xfId="24943" xr:uid="{454AEBB3-C366-422E-9D9F-3A5DBA7735F0}"/>
    <cellStyle name="Comma 2 3 4 2 2 3 3" xfId="3973" xr:uid="{00000000-0005-0000-0000-0000830F0000}"/>
    <cellStyle name="Comma 2 3 4 2 2 3 3 2" xfId="24944" xr:uid="{8AAE7147-D2C1-41C7-9AE5-B449260D85B8}"/>
    <cellStyle name="Comma 2 3 4 2 2 3 4" xfId="3974" xr:uid="{00000000-0005-0000-0000-0000840F0000}"/>
    <cellStyle name="Comma 2 3 4 2 2 3 4 2" xfId="24945" xr:uid="{F414815D-B444-4A88-8B00-E0BA82169934}"/>
    <cellStyle name="Comma 2 3 4 2 2 3 5" xfId="24942" xr:uid="{50786F5E-AE77-4B16-9A4E-6CA8BD33DBA2}"/>
    <cellStyle name="Comma 2 3 4 2 2 4" xfId="3975" xr:uid="{00000000-0005-0000-0000-0000850F0000}"/>
    <cellStyle name="Comma 2 3 4 2 2 4 2" xfId="24946" xr:uid="{6195EB38-0AD8-4AF6-9B10-E78C9D82598C}"/>
    <cellStyle name="Comma 2 3 4 2 2 5" xfId="3976" xr:uid="{00000000-0005-0000-0000-0000860F0000}"/>
    <cellStyle name="Comma 2 3 4 2 2 5 2" xfId="24947" xr:uid="{07D1284E-33F2-46B1-B3B6-424F0D94E8B5}"/>
    <cellStyle name="Comma 2 3 4 2 2 6" xfId="3977" xr:uid="{00000000-0005-0000-0000-0000870F0000}"/>
    <cellStyle name="Comma 2 3 4 2 2 6 2" xfId="24948" xr:uid="{AD110291-C75D-4D31-B277-53022FF8F0CB}"/>
    <cellStyle name="Comma 2 3 4 2 2 7" xfId="24933" xr:uid="{F4CC1A8C-81D6-4D63-97DC-5199269D761D}"/>
    <cellStyle name="Comma 2 3 4 2 3" xfId="3978" xr:uid="{00000000-0005-0000-0000-0000880F0000}"/>
    <cellStyle name="Comma 2 3 4 2 3 2" xfId="3979" xr:uid="{00000000-0005-0000-0000-0000890F0000}"/>
    <cellStyle name="Comma 2 3 4 2 3 2 2" xfId="3980" xr:uid="{00000000-0005-0000-0000-00008A0F0000}"/>
    <cellStyle name="Comma 2 3 4 2 3 2 2 2" xfId="3981" xr:uid="{00000000-0005-0000-0000-00008B0F0000}"/>
    <cellStyle name="Comma 2 3 4 2 3 2 2 2 2" xfId="24952" xr:uid="{48E82F1A-0721-4AC6-9A5E-9A727F398D4C}"/>
    <cellStyle name="Comma 2 3 4 2 3 2 2 3" xfId="3982" xr:uid="{00000000-0005-0000-0000-00008C0F0000}"/>
    <cellStyle name="Comma 2 3 4 2 3 2 2 3 2" xfId="24953" xr:uid="{07DA9FAC-C153-49AF-B2CA-DD114059DF56}"/>
    <cellStyle name="Comma 2 3 4 2 3 2 2 4" xfId="3983" xr:uid="{00000000-0005-0000-0000-00008D0F0000}"/>
    <cellStyle name="Comma 2 3 4 2 3 2 2 4 2" xfId="24954" xr:uid="{C5E98FE2-9782-41D1-8611-F574DF35015A}"/>
    <cellStyle name="Comma 2 3 4 2 3 2 2 5" xfId="24951" xr:uid="{01CB7497-935D-4964-890E-31737742EF83}"/>
    <cellStyle name="Comma 2 3 4 2 3 2 3" xfId="3984" xr:uid="{00000000-0005-0000-0000-00008E0F0000}"/>
    <cellStyle name="Comma 2 3 4 2 3 2 3 2" xfId="24955" xr:uid="{57EE1D14-80FF-4D74-B40C-8A0AC2F5EEAB}"/>
    <cellStyle name="Comma 2 3 4 2 3 2 4" xfId="3985" xr:uid="{00000000-0005-0000-0000-00008F0F0000}"/>
    <cellStyle name="Comma 2 3 4 2 3 2 4 2" xfId="24956" xr:uid="{7609EA58-B408-43A5-80BD-632421BE424F}"/>
    <cellStyle name="Comma 2 3 4 2 3 2 5" xfId="3986" xr:uid="{00000000-0005-0000-0000-0000900F0000}"/>
    <cellStyle name="Comma 2 3 4 2 3 2 5 2" xfId="24957" xr:uid="{F9611F32-F84C-4B86-9A80-9BCFBA41045A}"/>
    <cellStyle name="Comma 2 3 4 2 3 2 6" xfId="24950" xr:uid="{26C06444-9A41-4BE3-B280-4DD75777EBDD}"/>
    <cellStyle name="Comma 2 3 4 2 3 3" xfId="3987" xr:uid="{00000000-0005-0000-0000-0000910F0000}"/>
    <cellStyle name="Comma 2 3 4 2 3 3 2" xfId="3988" xr:uid="{00000000-0005-0000-0000-0000920F0000}"/>
    <cellStyle name="Comma 2 3 4 2 3 3 2 2" xfId="24959" xr:uid="{47EAC36E-C5C9-41DC-871D-445752E2E2F1}"/>
    <cellStyle name="Comma 2 3 4 2 3 3 3" xfId="3989" xr:uid="{00000000-0005-0000-0000-0000930F0000}"/>
    <cellStyle name="Comma 2 3 4 2 3 3 3 2" xfId="24960" xr:uid="{8BA71B60-0DAA-47F1-8305-E5418929033E}"/>
    <cellStyle name="Comma 2 3 4 2 3 3 4" xfId="3990" xr:uid="{00000000-0005-0000-0000-0000940F0000}"/>
    <cellStyle name="Comma 2 3 4 2 3 3 4 2" xfId="24961" xr:uid="{B1765CEB-D1FD-40A9-BE2A-0F04E41131D7}"/>
    <cellStyle name="Comma 2 3 4 2 3 3 5" xfId="24958" xr:uid="{A71ECAC0-01E8-4694-B505-E19A35C76420}"/>
    <cellStyle name="Comma 2 3 4 2 3 4" xfId="3991" xr:uid="{00000000-0005-0000-0000-0000950F0000}"/>
    <cellStyle name="Comma 2 3 4 2 3 4 2" xfId="24962" xr:uid="{05632303-5393-4C07-8474-B8A94FB3F987}"/>
    <cellStyle name="Comma 2 3 4 2 3 5" xfId="3992" xr:uid="{00000000-0005-0000-0000-0000960F0000}"/>
    <cellStyle name="Comma 2 3 4 2 3 5 2" xfId="24963" xr:uid="{850E656D-F060-4CF6-B236-920B7CFBF37F}"/>
    <cellStyle name="Comma 2 3 4 2 3 6" xfId="3993" xr:uid="{00000000-0005-0000-0000-0000970F0000}"/>
    <cellStyle name="Comma 2 3 4 2 3 6 2" xfId="24964" xr:uid="{0E9474AC-73ED-4BB4-B19E-CBA6054B1101}"/>
    <cellStyle name="Comma 2 3 4 2 3 7" xfId="24949" xr:uid="{ABCCAF95-D08E-486F-828B-5AF94B37193B}"/>
    <cellStyle name="Comma 2 3 4 2 4" xfId="3994" xr:uid="{00000000-0005-0000-0000-0000980F0000}"/>
    <cellStyle name="Comma 2 3 4 2 4 2" xfId="3995" xr:uid="{00000000-0005-0000-0000-0000990F0000}"/>
    <cellStyle name="Comma 2 3 4 2 4 2 2" xfId="3996" xr:uid="{00000000-0005-0000-0000-00009A0F0000}"/>
    <cellStyle name="Comma 2 3 4 2 4 2 2 2" xfId="24967" xr:uid="{95101543-B33C-4E04-A09E-17C1904F567E}"/>
    <cellStyle name="Comma 2 3 4 2 4 2 3" xfId="3997" xr:uid="{00000000-0005-0000-0000-00009B0F0000}"/>
    <cellStyle name="Comma 2 3 4 2 4 2 3 2" xfId="24968" xr:uid="{6587403D-B64E-4007-85F9-A57A35654CD3}"/>
    <cellStyle name="Comma 2 3 4 2 4 2 4" xfId="3998" xr:uid="{00000000-0005-0000-0000-00009C0F0000}"/>
    <cellStyle name="Comma 2 3 4 2 4 2 4 2" xfId="24969" xr:uid="{D72A3AD2-CDF3-4D05-81F7-6AF788D467BF}"/>
    <cellStyle name="Comma 2 3 4 2 4 2 5" xfId="24966" xr:uid="{CD58121F-755F-4A5C-8EAC-7B8CFD8CE091}"/>
    <cellStyle name="Comma 2 3 4 2 4 3" xfId="3999" xr:uid="{00000000-0005-0000-0000-00009D0F0000}"/>
    <cellStyle name="Comma 2 3 4 2 4 3 2" xfId="24970" xr:uid="{2D7BFA9A-FC10-42BF-B614-5C0DA8397732}"/>
    <cellStyle name="Comma 2 3 4 2 4 4" xfId="4000" xr:uid="{00000000-0005-0000-0000-00009E0F0000}"/>
    <cellStyle name="Comma 2 3 4 2 4 4 2" xfId="24971" xr:uid="{EF692BA6-554E-41D2-9BF3-9D178D75AB42}"/>
    <cellStyle name="Comma 2 3 4 2 4 5" xfId="4001" xr:uid="{00000000-0005-0000-0000-00009F0F0000}"/>
    <cellStyle name="Comma 2 3 4 2 4 5 2" xfId="24972" xr:uid="{1B376F55-92A4-45BA-989D-562FB3206D0F}"/>
    <cellStyle name="Comma 2 3 4 2 4 6" xfId="24965" xr:uid="{6298F79B-31E2-40C5-926E-481D3A3756AA}"/>
    <cellStyle name="Comma 2 3 4 2 5" xfId="4002" xr:uid="{00000000-0005-0000-0000-0000A00F0000}"/>
    <cellStyle name="Comma 2 3 4 2 5 2" xfId="4003" xr:uid="{00000000-0005-0000-0000-0000A10F0000}"/>
    <cellStyle name="Comma 2 3 4 2 5 2 2" xfId="24974" xr:uid="{BBF35676-2532-4454-B0DF-7683C6AF0F12}"/>
    <cellStyle name="Comma 2 3 4 2 5 3" xfId="4004" xr:uid="{00000000-0005-0000-0000-0000A20F0000}"/>
    <cellStyle name="Comma 2 3 4 2 5 3 2" xfId="24975" xr:uid="{0E0A115B-7365-466B-8282-B50A07018334}"/>
    <cellStyle name="Comma 2 3 4 2 5 4" xfId="4005" xr:uid="{00000000-0005-0000-0000-0000A30F0000}"/>
    <cellStyle name="Comma 2 3 4 2 5 4 2" xfId="24976" xr:uid="{64184C47-8DAE-427A-A856-7A608C5CCB1B}"/>
    <cellStyle name="Comma 2 3 4 2 5 5" xfId="24973" xr:uid="{F1B031DA-8FF7-4B37-B9E4-B1D31D5D64BE}"/>
    <cellStyle name="Comma 2 3 4 2 6" xfId="4006" xr:uid="{00000000-0005-0000-0000-0000A40F0000}"/>
    <cellStyle name="Comma 2 3 4 2 6 2" xfId="24977" xr:uid="{CA6D8BE1-F519-4C42-BF12-F53AA83E80E7}"/>
    <cellStyle name="Comma 2 3 4 2 7" xfId="4007" xr:uid="{00000000-0005-0000-0000-0000A50F0000}"/>
    <cellStyle name="Comma 2 3 4 2 7 2" xfId="24978" xr:uid="{136326E4-0567-4AA9-B15F-27F7560D0A96}"/>
    <cellStyle name="Comma 2 3 4 2 8" xfId="4008" xr:uid="{00000000-0005-0000-0000-0000A60F0000}"/>
    <cellStyle name="Comma 2 3 4 2 8 2" xfId="24979" xr:uid="{B30CB0FA-8C81-4C8C-B8B6-A07C739C2CF9}"/>
    <cellStyle name="Comma 2 3 4 2 9" xfId="24932" xr:uid="{6B6323FF-0131-4BE1-8202-96B78030EAAC}"/>
    <cellStyle name="Comma 2 3 4 3" xfId="4009" xr:uid="{00000000-0005-0000-0000-0000A70F0000}"/>
    <cellStyle name="Comma 2 3 4 3 2" xfId="4010" xr:uid="{00000000-0005-0000-0000-0000A80F0000}"/>
    <cellStyle name="Comma 2 3 4 3 2 2" xfId="4011" xr:uid="{00000000-0005-0000-0000-0000A90F0000}"/>
    <cellStyle name="Comma 2 3 4 3 2 2 2" xfId="4012" xr:uid="{00000000-0005-0000-0000-0000AA0F0000}"/>
    <cellStyle name="Comma 2 3 4 3 2 2 2 2" xfId="24983" xr:uid="{5F02773C-FFC8-490C-8CAB-BD9C525B80C9}"/>
    <cellStyle name="Comma 2 3 4 3 2 2 3" xfId="4013" xr:uid="{00000000-0005-0000-0000-0000AB0F0000}"/>
    <cellStyle name="Comma 2 3 4 3 2 2 3 2" xfId="24984" xr:uid="{3E2E3F49-0D12-4EAD-85B0-104B607A092D}"/>
    <cellStyle name="Comma 2 3 4 3 2 2 4" xfId="4014" xr:uid="{00000000-0005-0000-0000-0000AC0F0000}"/>
    <cellStyle name="Comma 2 3 4 3 2 2 4 2" xfId="24985" xr:uid="{7D5B9B8D-7588-4C4D-888A-07FCDCE35A6A}"/>
    <cellStyle name="Comma 2 3 4 3 2 2 5" xfId="24982" xr:uid="{35E550C2-21F2-422A-BD83-10C980218884}"/>
    <cellStyle name="Comma 2 3 4 3 2 3" xfId="4015" xr:uid="{00000000-0005-0000-0000-0000AD0F0000}"/>
    <cellStyle name="Comma 2 3 4 3 2 3 2" xfId="24986" xr:uid="{18CC9964-17C2-44EF-8C5C-AB88A89CC9BB}"/>
    <cellStyle name="Comma 2 3 4 3 2 4" xfId="4016" xr:uid="{00000000-0005-0000-0000-0000AE0F0000}"/>
    <cellStyle name="Comma 2 3 4 3 2 4 2" xfId="24987" xr:uid="{51E878FF-02BC-4B98-90D2-58144D180F07}"/>
    <cellStyle name="Comma 2 3 4 3 2 5" xfId="4017" xr:uid="{00000000-0005-0000-0000-0000AF0F0000}"/>
    <cellStyle name="Comma 2 3 4 3 2 5 2" xfId="24988" xr:uid="{EA6C10BB-827F-42C2-87D5-C18F3C42CEC6}"/>
    <cellStyle name="Comma 2 3 4 3 2 6" xfId="24981" xr:uid="{601F1961-F322-4C41-911C-C42CE56F8065}"/>
    <cellStyle name="Comma 2 3 4 3 3" xfId="4018" xr:uid="{00000000-0005-0000-0000-0000B00F0000}"/>
    <cellStyle name="Comma 2 3 4 3 3 2" xfId="4019" xr:uid="{00000000-0005-0000-0000-0000B10F0000}"/>
    <cellStyle name="Comma 2 3 4 3 3 2 2" xfId="24990" xr:uid="{87D0466B-3F6E-4017-B1D2-EFD254C24720}"/>
    <cellStyle name="Comma 2 3 4 3 3 3" xfId="4020" xr:uid="{00000000-0005-0000-0000-0000B20F0000}"/>
    <cellStyle name="Comma 2 3 4 3 3 3 2" xfId="24991" xr:uid="{01CF33E1-AEAF-4578-91AC-B1B09549A079}"/>
    <cellStyle name="Comma 2 3 4 3 3 4" xfId="4021" xr:uid="{00000000-0005-0000-0000-0000B30F0000}"/>
    <cellStyle name="Comma 2 3 4 3 3 4 2" xfId="24992" xr:uid="{FE87159D-18F8-45EE-8EA5-73DB93A068CD}"/>
    <cellStyle name="Comma 2 3 4 3 3 5" xfId="24989" xr:uid="{B7187A12-BEC8-46E9-8559-FE650047F6B0}"/>
    <cellStyle name="Comma 2 3 4 3 4" xfId="4022" xr:uid="{00000000-0005-0000-0000-0000B40F0000}"/>
    <cellStyle name="Comma 2 3 4 3 4 2" xfId="24993" xr:uid="{148815ED-B7AE-41E0-B240-71E7F2D3EF8A}"/>
    <cellStyle name="Comma 2 3 4 3 5" xfId="4023" xr:uid="{00000000-0005-0000-0000-0000B50F0000}"/>
    <cellStyle name="Comma 2 3 4 3 5 2" xfId="24994" xr:uid="{3E232B43-F038-4250-B689-8BB1DECA74E9}"/>
    <cellStyle name="Comma 2 3 4 3 6" xfId="4024" xr:uid="{00000000-0005-0000-0000-0000B60F0000}"/>
    <cellStyle name="Comma 2 3 4 3 6 2" xfId="24995" xr:uid="{031C896C-E123-4D6F-AC49-DDBDC53EE89A}"/>
    <cellStyle name="Comma 2 3 4 3 7" xfId="24980" xr:uid="{516AE747-E6EF-4CF5-8A31-C760DA64E29C}"/>
    <cellStyle name="Comma 2 3 4 4" xfId="4025" xr:uid="{00000000-0005-0000-0000-0000B70F0000}"/>
    <cellStyle name="Comma 2 3 4 4 2" xfId="4026" xr:uid="{00000000-0005-0000-0000-0000B80F0000}"/>
    <cellStyle name="Comma 2 3 4 4 2 2" xfId="4027" xr:uid="{00000000-0005-0000-0000-0000B90F0000}"/>
    <cellStyle name="Comma 2 3 4 4 2 2 2" xfId="4028" xr:uid="{00000000-0005-0000-0000-0000BA0F0000}"/>
    <cellStyle name="Comma 2 3 4 4 2 2 2 2" xfId="24999" xr:uid="{22676611-5BEF-4A05-874C-AF41F64542A9}"/>
    <cellStyle name="Comma 2 3 4 4 2 2 3" xfId="4029" xr:uid="{00000000-0005-0000-0000-0000BB0F0000}"/>
    <cellStyle name="Comma 2 3 4 4 2 2 3 2" xfId="25000" xr:uid="{74E4FC37-79F7-4801-9A04-47323581AEC2}"/>
    <cellStyle name="Comma 2 3 4 4 2 2 4" xfId="4030" xr:uid="{00000000-0005-0000-0000-0000BC0F0000}"/>
    <cellStyle name="Comma 2 3 4 4 2 2 4 2" xfId="25001" xr:uid="{3D45A953-CE7F-4C23-8B50-4D43FD882421}"/>
    <cellStyle name="Comma 2 3 4 4 2 2 5" xfId="24998" xr:uid="{7C70FB85-B060-459F-9BE4-E8198B13F128}"/>
    <cellStyle name="Comma 2 3 4 4 2 3" xfId="4031" xr:uid="{00000000-0005-0000-0000-0000BD0F0000}"/>
    <cellStyle name="Comma 2 3 4 4 2 3 2" xfId="25002" xr:uid="{C10FE994-A0A4-4261-9636-9BF133ADBBC9}"/>
    <cellStyle name="Comma 2 3 4 4 2 4" xfId="4032" xr:uid="{00000000-0005-0000-0000-0000BE0F0000}"/>
    <cellStyle name="Comma 2 3 4 4 2 4 2" xfId="25003" xr:uid="{366FB118-4A70-4521-9717-40F7DACBAF84}"/>
    <cellStyle name="Comma 2 3 4 4 2 5" xfId="4033" xr:uid="{00000000-0005-0000-0000-0000BF0F0000}"/>
    <cellStyle name="Comma 2 3 4 4 2 5 2" xfId="25004" xr:uid="{9CC64A9D-B549-4DA5-8671-30BA9456BC9F}"/>
    <cellStyle name="Comma 2 3 4 4 2 6" xfId="24997" xr:uid="{390D4E9C-013B-41F7-A600-CC0B357C0885}"/>
    <cellStyle name="Comma 2 3 4 4 3" xfId="4034" xr:uid="{00000000-0005-0000-0000-0000C00F0000}"/>
    <cellStyle name="Comma 2 3 4 4 3 2" xfId="4035" xr:uid="{00000000-0005-0000-0000-0000C10F0000}"/>
    <cellStyle name="Comma 2 3 4 4 3 2 2" xfId="25006" xr:uid="{CC5449C8-01C5-41DE-91F0-D3B83BA2F55C}"/>
    <cellStyle name="Comma 2 3 4 4 3 3" xfId="4036" xr:uid="{00000000-0005-0000-0000-0000C20F0000}"/>
    <cellStyle name="Comma 2 3 4 4 3 3 2" xfId="25007" xr:uid="{19768942-3CC1-45FD-A6FB-177C421C1B12}"/>
    <cellStyle name="Comma 2 3 4 4 3 4" xfId="4037" xr:uid="{00000000-0005-0000-0000-0000C30F0000}"/>
    <cellStyle name="Comma 2 3 4 4 3 4 2" xfId="25008" xr:uid="{97BBE2E7-0F8C-48B6-86D4-D979041B4BED}"/>
    <cellStyle name="Comma 2 3 4 4 3 5" xfId="25005" xr:uid="{66CFCAC6-370C-476E-9E82-D1BE6AAC4F78}"/>
    <cellStyle name="Comma 2 3 4 4 4" xfId="4038" xr:uid="{00000000-0005-0000-0000-0000C40F0000}"/>
    <cellStyle name="Comma 2 3 4 4 4 2" xfId="25009" xr:uid="{CABD44BC-9134-40C7-887C-7EA943BF05B7}"/>
    <cellStyle name="Comma 2 3 4 4 5" xfId="4039" xr:uid="{00000000-0005-0000-0000-0000C50F0000}"/>
    <cellStyle name="Comma 2 3 4 4 5 2" xfId="25010" xr:uid="{63B40866-795A-4024-8313-7CBE097AD424}"/>
    <cellStyle name="Comma 2 3 4 4 6" xfId="4040" xr:uid="{00000000-0005-0000-0000-0000C60F0000}"/>
    <cellStyle name="Comma 2 3 4 4 6 2" xfId="25011" xr:uid="{C1AF0DD0-D128-4252-94F8-DB47D85548E0}"/>
    <cellStyle name="Comma 2 3 4 4 7" xfId="24996" xr:uid="{DF993354-6EE5-4361-A7AC-200909897C81}"/>
    <cellStyle name="Comma 2 3 4 5" xfId="4041" xr:uid="{00000000-0005-0000-0000-0000C70F0000}"/>
    <cellStyle name="Comma 2 3 4 5 2" xfId="4042" xr:uid="{00000000-0005-0000-0000-0000C80F0000}"/>
    <cellStyle name="Comma 2 3 4 5 2 2" xfId="4043" xr:uid="{00000000-0005-0000-0000-0000C90F0000}"/>
    <cellStyle name="Comma 2 3 4 5 2 2 2" xfId="25014" xr:uid="{23C539AB-527E-49D5-A341-DEAFB88A46F2}"/>
    <cellStyle name="Comma 2 3 4 5 2 3" xfId="4044" xr:uid="{00000000-0005-0000-0000-0000CA0F0000}"/>
    <cellStyle name="Comma 2 3 4 5 2 3 2" xfId="25015" xr:uid="{F0AC673F-DF38-4F92-BE8C-F5B37CC11C96}"/>
    <cellStyle name="Comma 2 3 4 5 2 4" xfId="4045" xr:uid="{00000000-0005-0000-0000-0000CB0F0000}"/>
    <cellStyle name="Comma 2 3 4 5 2 4 2" xfId="25016" xr:uid="{6DACF78A-0922-483F-A1C2-66ED0EDEBFAF}"/>
    <cellStyle name="Comma 2 3 4 5 2 5" xfId="25013" xr:uid="{3472E1B4-8CCD-4385-831E-F6970E7C9803}"/>
    <cellStyle name="Comma 2 3 4 5 3" xfId="4046" xr:uid="{00000000-0005-0000-0000-0000CC0F0000}"/>
    <cellStyle name="Comma 2 3 4 5 3 2" xfId="25017" xr:uid="{4E76FF96-3D4F-49E4-84BB-028FB94D04CD}"/>
    <cellStyle name="Comma 2 3 4 5 4" xfId="4047" xr:uid="{00000000-0005-0000-0000-0000CD0F0000}"/>
    <cellStyle name="Comma 2 3 4 5 4 2" xfId="25018" xr:uid="{4BBB0867-4A2A-45A4-A13D-D1AF2D59B5B2}"/>
    <cellStyle name="Comma 2 3 4 5 5" xfId="4048" xr:uid="{00000000-0005-0000-0000-0000CE0F0000}"/>
    <cellStyle name="Comma 2 3 4 5 5 2" xfId="25019" xr:uid="{365726F1-46BB-4692-84D7-5EB1FDA1F6D1}"/>
    <cellStyle name="Comma 2 3 4 5 6" xfId="25012" xr:uid="{07F7A578-C1D9-418D-BC03-6DBB0B98E741}"/>
    <cellStyle name="Comma 2 3 4 6" xfId="4049" xr:uid="{00000000-0005-0000-0000-0000CF0F0000}"/>
    <cellStyle name="Comma 2 3 4 6 2" xfId="4050" xr:uid="{00000000-0005-0000-0000-0000D00F0000}"/>
    <cellStyle name="Comma 2 3 4 6 2 2" xfId="25021" xr:uid="{2D127ED2-2EA9-42A4-AFEB-69A2509D91B3}"/>
    <cellStyle name="Comma 2 3 4 6 3" xfId="4051" xr:uid="{00000000-0005-0000-0000-0000D10F0000}"/>
    <cellStyle name="Comma 2 3 4 6 3 2" xfId="25022" xr:uid="{BF0A95E5-A048-4E47-B198-9A9FD38A9827}"/>
    <cellStyle name="Comma 2 3 4 6 4" xfId="4052" xr:uid="{00000000-0005-0000-0000-0000D20F0000}"/>
    <cellStyle name="Comma 2 3 4 6 4 2" xfId="25023" xr:uid="{FB67F55D-81DA-45F6-990E-E4E386E69026}"/>
    <cellStyle name="Comma 2 3 4 6 5" xfId="25020" xr:uid="{FAB5DA7B-8978-4BD8-92C3-829ECA1FDB70}"/>
    <cellStyle name="Comma 2 3 4 7" xfId="4053" xr:uid="{00000000-0005-0000-0000-0000D30F0000}"/>
    <cellStyle name="Comma 2 3 4 7 2" xfId="25024" xr:uid="{FC65F189-BC7D-45A8-8A26-3EE8AF198CCE}"/>
    <cellStyle name="Comma 2 3 4 8" xfId="4054" xr:uid="{00000000-0005-0000-0000-0000D40F0000}"/>
    <cellStyle name="Comma 2 3 4 8 2" xfId="25025" xr:uid="{084AB49C-E98B-41A6-B3A2-F432059F7AED}"/>
    <cellStyle name="Comma 2 3 4 9" xfId="4055" xr:uid="{00000000-0005-0000-0000-0000D50F0000}"/>
    <cellStyle name="Comma 2 3 4 9 2" xfId="25026" xr:uid="{EAB92E00-9E90-4891-8485-E05EBCE53C19}"/>
    <cellStyle name="Comma 2 3 5" xfId="4056" xr:uid="{00000000-0005-0000-0000-0000D60F0000}"/>
    <cellStyle name="Comma 2 3 5 2" xfId="25027" xr:uid="{9F453BC2-7983-4FF9-B2D9-A53A4613390C}"/>
    <cellStyle name="Comma 2 3 6" xfId="4057" xr:uid="{00000000-0005-0000-0000-0000D70F0000}"/>
    <cellStyle name="Comma 2 3 6 10" xfId="25028" xr:uid="{D37780CF-F9B0-49EB-9078-3CF64A5C2E3D}"/>
    <cellStyle name="Comma 2 3 6 2" xfId="4058" xr:uid="{00000000-0005-0000-0000-0000D80F0000}"/>
    <cellStyle name="Comma 2 3 6 2 2" xfId="4059" xr:uid="{00000000-0005-0000-0000-0000D90F0000}"/>
    <cellStyle name="Comma 2 3 6 2 2 2" xfId="4060" xr:uid="{00000000-0005-0000-0000-0000DA0F0000}"/>
    <cellStyle name="Comma 2 3 6 2 2 2 2" xfId="4061" xr:uid="{00000000-0005-0000-0000-0000DB0F0000}"/>
    <cellStyle name="Comma 2 3 6 2 2 2 2 2" xfId="4062" xr:uid="{00000000-0005-0000-0000-0000DC0F0000}"/>
    <cellStyle name="Comma 2 3 6 2 2 2 2 2 2" xfId="25033" xr:uid="{5AE682BB-FADF-4C27-8C78-EDE04E20DED5}"/>
    <cellStyle name="Comma 2 3 6 2 2 2 2 3" xfId="4063" xr:uid="{00000000-0005-0000-0000-0000DD0F0000}"/>
    <cellStyle name="Comma 2 3 6 2 2 2 2 3 2" xfId="25034" xr:uid="{4797BC5E-8915-425D-BEF6-171D2DBB6969}"/>
    <cellStyle name="Comma 2 3 6 2 2 2 2 4" xfId="4064" xr:uid="{00000000-0005-0000-0000-0000DE0F0000}"/>
    <cellStyle name="Comma 2 3 6 2 2 2 2 4 2" xfId="25035" xr:uid="{2BC7DDF8-FCDD-45D3-ADF3-9816A43942C9}"/>
    <cellStyle name="Comma 2 3 6 2 2 2 2 5" xfId="25032" xr:uid="{2BDCF05D-A012-4B2F-A54B-3D10921A3AA8}"/>
    <cellStyle name="Comma 2 3 6 2 2 2 3" xfId="4065" xr:uid="{00000000-0005-0000-0000-0000DF0F0000}"/>
    <cellStyle name="Comma 2 3 6 2 2 2 3 2" xfId="25036" xr:uid="{D11FE9C6-E054-41C0-B714-AE3E922CB61F}"/>
    <cellStyle name="Comma 2 3 6 2 2 2 4" xfId="4066" xr:uid="{00000000-0005-0000-0000-0000E00F0000}"/>
    <cellStyle name="Comma 2 3 6 2 2 2 4 2" xfId="25037" xr:uid="{682B538C-A72C-49F4-A65E-83B314259AE8}"/>
    <cellStyle name="Comma 2 3 6 2 2 2 5" xfId="4067" xr:uid="{00000000-0005-0000-0000-0000E10F0000}"/>
    <cellStyle name="Comma 2 3 6 2 2 2 5 2" xfId="25038" xr:uid="{55EB3B23-7E95-407C-8D16-356C553E9CCD}"/>
    <cellStyle name="Comma 2 3 6 2 2 2 6" xfId="25031" xr:uid="{88C4264A-F4D4-40B9-83CC-14AD80F138E1}"/>
    <cellStyle name="Comma 2 3 6 2 2 3" xfId="4068" xr:uid="{00000000-0005-0000-0000-0000E20F0000}"/>
    <cellStyle name="Comma 2 3 6 2 2 3 2" xfId="4069" xr:uid="{00000000-0005-0000-0000-0000E30F0000}"/>
    <cellStyle name="Comma 2 3 6 2 2 3 2 2" xfId="25040" xr:uid="{F2A9B69A-BA38-4308-B907-F8BE5B8BCD39}"/>
    <cellStyle name="Comma 2 3 6 2 2 3 3" xfId="4070" xr:uid="{00000000-0005-0000-0000-0000E40F0000}"/>
    <cellStyle name="Comma 2 3 6 2 2 3 3 2" xfId="25041" xr:uid="{48EB0FCD-4295-48EF-8983-D565B247F7EA}"/>
    <cellStyle name="Comma 2 3 6 2 2 3 4" xfId="4071" xr:uid="{00000000-0005-0000-0000-0000E50F0000}"/>
    <cellStyle name="Comma 2 3 6 2 2 3 4 2" xfId="25042" xr:uid="{47410C5D-1492-4A56-B459-8B2D4AAF4830}"/>
    <cellStyle name="Comma 2 3 6 2 2 3 5" xfId="25039" xr:uid="{79D58EE6-8B96-4CD9-8D51-C45D134AD16C}"/>
    <cellStyle name="Comma 2 3 6 2 2 4" xfId="4072" xr:uid="{00000000-0005-0000-0000-0000E60F0000}"/>
    <cellStyle name="Comma 2 3 6 2 2 4 2" xfId="25043" xr:uid="{E0D9CCA4-8608-412D-820B-23F188B2BBE8}"/>
    <cellStyle name="Comma 2 3 6 2 2 5" xfId="4073" xr:uid="{00000000-0005-0000-0000-0000E70F0000}"/>
    <cellStyle name="Comma 2 3 6 2 2 5 2" xfId="25044" xr:uid="{5C02FCD8-EF62-47C0-8E05-EFDB86C78AF4}"/>
    <cellStyle name="Comma 2 3 6 2 2 6" xfId="4074" xr:uid="{00000000-0005-0000-0000-0000E80F0000}"/>
    <cellStyle name="Comma 2 3 6 2 2 6 2" xfId="25045" xr:uid="{1B059196-BE6A-43E9-86F6-CDF987C0466F}"/>
    <cellStyle name="Comma 2 3 6 2 2 7" xfId="25030" xr:uid="{DB842078-CAD2-4230-BAD0-24DC8E9FA94D}"/>
    <cellStyle name="Comma 2 3 6 2 3" xfId="4075" xr:uid="{00000000-0005-0000-0000-0000E90F0000}"/>
    <cellStyle name="Comma 2 3 6 2 3 2" xfId="4076" xr:uid="{00000000-0005-0000-0000-0000EA0F0000}"/>
    <cellStyle name="Comma 2 3 6 2 3 2 2" xfId="4077" xr:uid="{00000000-0005-0000-0000-0000EB0F0000}"/>
    <cellStyle name="Comma 2 3 6 2 3 2 2 2" xfId="4078" xr:uid="{00000000-0005-0000-0000-0000EC0F0000}"/>
    <cellStyle name="Comma 2 3 6 2 3 2 2 2 2" xfId="25049" xr:uid="{D6D8E465-6044-492B-9C91-9209A78C10E7}"/>
    <cellStyle name="Comma 2 3 6 2 3 2 2 3" xfId="4079" xr:uid="{00000000-0005-0000-0000-0000ED0F0000}"/>
    <cellStyle name="Comma 2 3 6 2 3 2 2 3 2" xfId="25050" xr:uid="{C7233ADE-1AA4-4E77-B20B-C7FDE6808C0D}"/>
    <cellStyle name="Comma 2 3 6 2 3 2 2 4" xfId="4080" xr:uid="{00000000-0005-0000-0000-0000EE0F0000}"/>
    <cellStyle name="Comma 2 3 6 2 3 2 2 4 2" xfId="25051" xr:uid="{E8C49376-56BD-4958-8B12-C4EBF27DDED3}"/>
    <cellStyle name="Comma 2 3 6 2 3 2 2 5" xfId="25048" xr:uid="{2A22186F-24D9-41A3-B665-E875A13FAFA0}"/>
    <cellStyle name="Comma 2 3 6 2 3 2 3" xfId="4081" xr:uid="{00000000-0005-0000-0000-0000EF0F0000}"/>
    <cellStyle name="Comma 2 3 6 2 3 2 3 2" xfId="25052" xr:uid="{CDEE378D-D23F-42CE-AEBA-3A4050423346}"/>
    <cellStyle name="Comma 2 3 6 2 3 2 4" xfId="4082" xr:uid="{00000000-0005-0000-0000-0000F00F0000}"/>
    <cellStyle name="Comma 2 3 6 2 3 2 4 2" xfId="25053" xr:uid="{0B68EE6D-F792-4069-807A-8B893884C3DA}"/>
    <cellStyle name="Comma 2 3 6 2 3 2 5" xfId="4083" xr:uid="{00000000-0005-0000-0000-0000F10F0000}"/>
    <cellStyle name="Comma 2 3 6 2 3 2 5 2" xfId="25054" xr:uid="{67C95EFA-9694-4EB0-AD01-194AE479A1EA}"/>
    <cellStyle name="Comma 2 3 6 2 3 2 6" xfId="25047" xr:uid="{C307E4B8-EA2B-4A2F-95E5-66620FD1433F}"/>
    <cellStyle name="Comma 2 3 6 2 3 3" xfId="4084" xr:uid="{00000000-0005-0000-0000-0000F20F0000}"/>
    <cellStyle name="Comma 2 3 6 2 3 3 2" xfId="4085" xr:uid="{00000000-0005-0000-0000-0000F30F0000}"/>
    <cellStyle name="Comma 2 3 6 2 3 3 2 2" xfId="25056" xr:uid="{74235C7D-EA71-4896-8D5C-3CA31D3E4EAE}"/>
    <cellStyle name="Comma 2 3 6 2 3 3 3" xfId="4086" xr:uid="{00000000-0005-0000-0000-0000F40F0000}"/>
    <cellStyle name="Comma 2 3 6 2 3 3 3 2" xfId="25057" xr:uid="{2CAE2B3E-8C08-4648-B95C-B391521B7F05}"/>
    <cellStyle name="Comma 2 3 6 2 3 3 4" xfId="4087" xr:uid="{00000000-0005-0000-0000-0000F50F0000}"/>
    <cellStyle name="Comma 2 3 6 2 3 3 4 2" xfId="25058" xr:uid="{7CAA2616-5DD2-47F7-9A9C-867EC3AAF1D3}"/>
    <cellStyle name="Comma 2 3 6 2 3 3 5" xfId="25055" xr:uid="{57A25DC5-7AD2-43E1-B0C4-FEB6F1A21699}"/>
    <cellStyle name="Comma 2 3 6 2 3 4" xfId="4088" xr:uid="{00000000-0005-0000-0000-0000F60F0000}"/>
    <cellStyle name="Comma 2 3 6 2 3 4 2" xfId="25059" xr:uid="{723C90FF-8E9D-4DDA-9210-D549975FB3AF}"/>
    <cellStyle name="Comma 2 3 6 2 3 5" xfId="4089" xr:uid="{00000000-0005-0000-0000-0000F70F0000}"/>
    <cellStyle name="Comma 2 3 6 2 3 5 2" xfId="25060" xr:uid="{59216D41-8CF5-4C80-8D00-F12EF8596382}"/>
    <cellStyle name="Comma 2 3 6 2 3 6" xfId="4090" xr:uid="{00000000-0005-0000-0000-0000F80F0000}"/>
    <cellStyle name="Comma 2 3 6 2 3 6 2" xfId="25061" xr:uid="{10E2B561-7403-4036-98E0-FE31B72E2FED}"/>
    <cellStyle name="Comma 2 3 6 2 3 7" xfId="25046" xr:uid="{69691DE8-BE08-436A-B14D-E46A88AADF5F}"/>
    <cellStyle name="Comma 2 3 6 2 4" xfId="4091" xr:uid="{00000000-0005-0000-0000-0000F90F0000}"/>
    <cellStyle name="Comma 2 3 6 2 4 2" xfId="4092" xr:uid="{00000000-0005-0000-0000-0000FA0F0000}"/>
    <cellStyle name="Comma 2 3 6 2 4 2 2" xfId="4093" xr:uid="{00000000-0005-0000-0000-0000FB0F0000}"/>
    <cellStyle name="Comma 2 3 6 2 4 2 2 2" xfId="25064" xr:uid="{21BCFBC4-FE46-498A-AD05-AF13288BF3F8}"/>
    <cellStyle name="Comma 2 3 6 2 4 2 3" xfId="4094" xr:uid="{00000000-0005-0000-0000-0000FC0F0000}"/>
    <cellStyle name="Comma 2 3 6 2 4 2 3 2" xfId="25065" xr:uid="{37F27C0E-E1B5-4A77-92B6-4A8BD294C7A1}"/>
    <cellStyle name="Comma 2 3 6 2 4 2 4" xfId="4095" xr:uid="{00000000-0005-0000-0000-0000FD0F0000}"/>
    <cellStyle name="Comma 2 3 6 2 4 2 4 2" xfId="25066" xr:uid="{AB7354DC-568F-4556-955E-21F9EE5539FC}"/>
    <cellStyle name="Comma 2 3 6 2 4 2 5" xfId="25063" xr:uid="{954FF5D5-93F9-4659-83A2-5771A6F95C0F}"/>
    <cellStyle name="Comma 2 3 6 2 4 3" xfId="4096" xr:uid="{00000000-0005-0000-0000-0000FE0F0000}"/>
    <cellStyle name="Comma 2 3 6 2 4 3 2" xfId="25067" xr:uid="{7CBE0D65-B4E9-48A1-80E6-EA9F722B9271}"/>
    <cellStyle name="Comma 2 3 6 2 4 4" xfId="4097" xr:uid="{00000000-0005-0000-0000-0000FF0F0000}"/>
    <cellStyle name="Comma 2 3 6 2 4 4 2" xfId="25068" xr:uid="{C7B1C14A-9E8F-47CE-80DE-A5EB0BCAF392}"/>
    <cellStyle name="Comma 2 3 6 2 4 5" xfId="4098" xr:uid="{00000000-0005-0000-0000-000000100000}"/>
    <cellStyle name="Comma 2 3 6 2 4 5 2" xfId="25069" xr:uid="{DCF838ED-50A0-4112-AD25-F3DAC3E8083F}"/>
    <cellStyle name="Comma 2 3 6 2 4 6" xfId="25062" xr:uid="{27AA9A85-4EFE-4600-A932-D8C95331302B}"/>
    <cellStyle name="Comma 2 3 6 2 5" xfId="4099" xr:uid="{00000000-0005-0000-0000-000001100000}"/>
    <cellStyle name="Comma 2 3 6 2 5 2" xfId="4100" xr:uid="{00000000-0005-0000-0000-000002100000}"/>
    <cellStyle name="Comma 2 3 6 2 5 2 2" xfId="25071" xr:uid="{AF9BBB4C-726A-4465-B26F-85BDBF624ADA}"/>
    <cellStyle name="Comma 2 3 6 2 5 3" xfId="4101" xr:uid="{00000000-0005-0000-0000-000003100000}"/>
    <cellStyle name="Comma 2 3 6 2 5 3 2" xfId="25072" xr:uid="{763C14BB-F54A-4CE0-B6D1-7F0F544BE99D}"/>
    <cellStyle name="Comma 2 3 6 2 5 4" xfId="4102" xr:uid="{00000000-0005-0000-0000-000004100000}"/>
    <cellStyle name="Comma 2 3 6 2 5 4 2" xfId="25073" xr:uid="{D959761E-7069-4301-83B5-B81692E0AECB}"/>
    <cellStyle name="Comma 2 3 6 2 5 5" xfId="25070" xr:uid="{1534EBD6-8D37-4BF8-8404-F95DA73B5016}"/>
    <cellStyle name="Comma 2 3 6 2 6" xfId="4103" xr:uid="{00000000-0005-0000-0000-000005100000}"/>
    <cellStyle name="Comma 2 3 6 2 6 2" xfId="25074" xr:uid="{1CFAC6F1-CCBC-49D5-81CD-C897127EEA50}"/>
    <cellStyle name="Comma 2 3 6 2 7" xfId="4104" xr:uid="{00000000-0005-0000-0000-000006100000}"/>
    <cellStyle name="Comma 2 3 6 2 7 2" xfId="25075" xr:uid="{E737A006-6DA3-47F8-8D07-481F8D2F4A28}"/>
    <cellStyle name="Comma 2 3 6 2 8" xfId="4105" xr:uid="{00000000-0005-0000-0000-000007100000}"/>
    <cellStyle name="Comma 2 3 6 2 8 2" xfId="25076" xr:uid="{F0AD2303-B2FA-4D3B-BBB1-77B24EE4DCBC}"/>
    <cellStyle name="Comma 2 3 6 2 9" xfId="25029" xr:uid="{06E58A8D-6DF1-48D2-B784-888046931A22}"/>
    <cellStyle name="Comma 2 3 6 3" xfId="4106" xr:uid="{00000000-0005-0000-0000-000008100000}"/>
    <cellStyle name="Comma 2 3 6 3 2" xfId="4107" xr:uid="{00000000-0005-0000-0000-000009100000}"/>
    <cellStyle name="Comma 2 3 6 3 2 2" xfId="4108" xr:uid="{00000000-0005-0000-0000-00000A100000}"/>
    <cellStyle name="Comma 2 3 6 3 2 2 2" xfId="4109" xr:uid="{00000000-0005-0000-0000-00000B100000}"/>
    <cellStyle name="Comma 2 3 6 3 2 2 2 2" xfId="25080" xr:uid="{9028E8B8-2B43-435D-8C8D-EB208C970F9A}"/>
    <cellStyle name="Comma 2 3 6 3 2 2 3" xfId="4110" xr:uid="{00000000-0005-0000-0000-00000C100000}"/>
    <cellStyle name="Comma 2 3 6 3 2 2 3 2" xfId="25081" xr:uid="{3639176D-5CA9-4D00-B574-E71DC53042D0}"/>
    <cellStyle name="Comma 2 3 6 3 2 2 4" xfId="4111" xr:uid="{00000000-0005-0000-0000-00000D100000}"/>
    <cellStyle name="Comma 2 3 6 3 2 2 4 2" xfId="25082" xr:uid="{8F62304C-C5DF-4AC7-84AA-FF99C465B87A}"/>
    <cellStyle name="Comma 2 3 6 3 2 2 5" xfId="25079" xr:uid="{87BB6541-0438-4305-9681-ADB56EE4F634}"/>
    <cellStyle name="Comma 2 3 6 3 2 3" xfId="4112" xr:uid="{00000000-0005-0000-0000-00000E100000}"/>
    <cellStyle name="Comma 2 3 6 3 2 3 2" xfId="25083" xr:uid="{393D2B23-A73F-4EDB-B078-D944D9631906}"/>
    <cellStyle name="Comma 2 3 6 3 2 4" xfId="4113" xr:uid="{00000000-0005-0000-0000-00000F100000}"/>
    <cellStyle name="Comma 2 3 6 3 2 4 2" xfId="25084" xr:uid="{0C053646-5E1C-46C8-A2DD-FFAD610C40C8}"/>
    <cellStyle name="Comma 2 3 6 3 2 5" xfId="4114" xr:uid="{00000000-0005-0000-0000-000010100000}"/>
    <cellStyle name="Comma 2 3 6 3 2 5 2" xfId="25085" xr:uid="{B31323B8-5E73-484F-A74D-3FB9BF668438}"/>
    <cellStyle name="Comma 2 3 6 3 2 6" xfId="25078" xr:uid="{D96893F6-ACFF-4972-A93F-EAAAF47CC056}"/>
    <cellStyle name="Comma 2 3 6 3 3" xfId="4115" xr:uid="{00000000-0005-0000-0000-000011100000}"/>
    <cellStyle name="Comma 2 3 6 3 3 2" xfId="4116" xr:uid="{00000000-0005-0000-0000-000012100000}"/>
    <cellStyle name="Comma 2 3 6 3 3 2 2" xfId="25087" xr:uid="{3BE32F24-EB14-40C3-B18D-D08D36B32FBE}"/>
    <cellStyle name="Comma 2 3 6 3 3 3" xfId="4117" xr:uid="{00000000-0005-0000-0000-000013100000}"/>
    <cellStyle name="Comma 2 3 6 3 3 3 2" xfId="25088" xr:uid="{FF8D820D-8820-42C6-A5CA-686936FF8A05}"/>
    <cellStyle name="Comma 2 3 6 3 3 4" xfId="4118" xr:uid="{00000000-0005-0000-0000-000014100000}"/>
    <cellStyle name="Comma 2 3 6 3 3 4 2" xfId="25089" xr:uid="{DDA09E85-1EF6-4DF1-9F1B-DF05764619DB}"/>
    <cellStyle name="Comma 2 3 6 3 3 5" xfId="25086" xr:uid="{FA39E1CC-652B-47F0-A6CD-0549D2D006FD}"/>
    <cellStyle name="Comma 2 3 6 3 4" xfId="4119" xr:uid="{00000000-0005-0000-0000-000015100000}"/>
    <cellStyle name="Comma 2 3 6 3 4 2" xfId="25090" xr:uid="{701BE3BE-F3D9-4EFF-B603-1F7C8B487A13}"/>
    <cellStyle name="Comma 2 3 6 3 5" xfId="4120" xr:uid="{00000000-0005-0000-0000-000016100000}"/>
    <cellStyle name="Comma 2 3 6 3 5 2" xfId="25091" xr:uid="{6FB54614-1D48-428D-81C6-0C955880BA70}"/>
    <cellStyle name="Comma 2 3 6 3 6" xfId="4121" xr:uid="{00000000-0005-0000-0000-000017100000}"/>
    <cellStyle name="Comma 2 3 6 3 6 2" xfId="25092" xr:uid="{82E47F8A-6130-4F07-8408-037D4E80DF22}"/>
    <cellStyle name="Comma 2 3 6 3 7" xfId="25077" xr:uid="{6533B596-1858-45B5-9A03-21318E4AFB19}"/>
    <cellStyle name="Comma 2 3 6 4" xfId="4122" xr:uid="{00000000-0005-0000-0000-000018100000}"/>
    <cellStyle name="Comma 2 3 6 4 2" xfId="4123" xr:uid="{00000000-0005-0000-0000-000019100000}"/>
    <cellStyle name="Comma 2 3 6 4 2 2" xfId="4124" xr:uid="{00000000-0005-0000-0000-00001A100000}"/>
    <cellStyle name="Comma 2 3 6 4 2 2 2" xfId="4125" xr:uid="{00000000-0005-0000-0000-00001B100000}"/>
    <cellStyle name="Comma 2 3 6 4 2 2 2 2" xfId="25096" xr:uid="{21A6F07C-1C7F-49B1-B246-20B85D642EA9}"/>
    <cellStyle name="Comma 2 3 6 4 2 2 3" xfId="4126" xr:uid="{00000000-0005-0000-0000-00001C100000}"/>
    <cellStyle name="Comma 2 3 6 4 2 2 3 2" xfId="25097" xr:uid="{87C5CF25-16C8-4695-B809-700FB40389D8}"/>
    <cellStyle name="Comma 2 3 6 4 2 2 4" xfId="4127" xr:uid="{00000000-0005-0000-0000-00001D100000}"/>
    <cellStyle name="Comma 2 3 6 4 2 2 4 2" xfId="25098" xr:uid="{8E2101F9-76A7-4041-B5B5-B129B4C196C7}"/>
    <cellStyle name="Comma 2 3 6 4 2 2 5" xfId="25095" xr:uid="{CA87E7FF-F5B8-4711-82E7-DC1B1A1D7363}"/>
    <cellStyle name="Comma 2 3 6 4 2 3" xfId="4128" xr:uid="{00000000-0005-0000-0000-00001E100000}"/>
    <cellStyle name="Comma 2 3 6 4 2 3 2" xfId="25099" xr:uid="{0C5E47B3-D852-4872-9A66-35CB98736B97}"/>
    <cellStyle name="Comma 2 3 6 4 2 4" xfId="4129" xr:uid="{00000000-0005-0000-0000-00001F100000}"/>
    <cellStyle name="Comma 2 3 6 4 2 4 2" xfId="25100" xr:uid="{E83B8709-FF5F-40EB-B508-1D8351361299}"/>
    <cellStyle name="Comma 2 3 6 4 2 5" xfId="4130" xr:uid="{00000000-0005-0000-0000-000020100000}"/>
    <cellStyle name="Comma 2 3 6 4 2 5 2" xfId="25101" xr:uid="{D7493633-F67C-42B8-8303-6ED7C011A51D}"/>
    <cellStyle name="Comma 2 3 6 4 2 6" xfId="25094" xr:uid="{392488DB-3899-4425-983A-2ABA90679E0F}"/>
    <cellStyle name="Comma 2 3 6 4 3" xfId="4131" xr:uid="{00000000-0005-0000-0000-000021100000}"/>
    <cellStyle name="Comma 2 3 6 4 3 2" xfId="4132" xr:uid="{00000000-0005-0000-0000-000022100000}"/>
    <cellStyle name="Comma 2 3 6 4 3 2 2" xfId="25103" xr:uid="{33393B2A-9B9B-4467-A742-46756553C38E}"/>
    <cellStyle name="Comma 2 3 6 4 3 3" xfId="4133" xr:uid="{00000000-0005-0000-0000-000023100000}"/>
    <cellStyle name="Comma 2 3 6 4 3 3 2" xfId="25104" xr:uid="{058594BD-C4DE-4317-AA0B-99943A545ABC}"/>
    <cellStyle name="Comma 2 3 6 4 3 4" xfId="4134" xr:uid="{00000000-0005-0000-0000-000024100000}"/>
    <cellStyle name="Comma 2 3 6 4 3 4 2" xfId="25105" xr:uid="{D2A175F3-3DFD-4DDE-BEDD-076BB8648522}"/>
    <cellStyle name="Comma 2 3 6 4 3 5" xfId="25102" xr:uid="{40003B0E-6F59-4BE5-8FD1-263733FA087E}"/>
    <cellStyle name="Comma 2 3 6 4 4" xfId="4135" xr:uid="{00000000-0005-0000-0000-000025100000}"/>
    <cellStyle name="Comma 2 3 6 4 4 2" xfId="25106" xr:uid="{6B5C205C-D562-46EC-BC87-DB435A7DEFC0}"/>
    <cellStyle name="Comma 2 3 6 4 5" xfId="4136" xr:uid="{00000000-0005-0000-0000-000026100000}"/>
    <cellStyle name="Comma 2 3 6 4 5 2" xfId="25107" xr:uid="{3382CF27-3FD9-4E9C-8DCE-C6A849A749B4}"/>
    <cellStyle name="Comma 2 3 6 4 6" xfId="4137" xr:uid="{00000000-0005-0000-0000-000027100000}"/>
    <cellStyle name="Comma 2 3 6 4 6 2" xfId="25108" xr:uid="{EFFFEB36-9C03-4484-890A-0C301D762240}"/>
    <cellStyle name="Comma 2 3 6 4 7" xfId="25093" xr:uid="{950038BA-FCFC-4058-AC30-779F39AE9775}"/>
    <cellStyle name="Comma 2 3 6 5" xfId="4138" xr:uid="{00000000-0005-0000-0000-000028100000}"/>
    <cellStyle name="Comma 2 3 6 5 2" xfId="4139" xr:uid="{00000000-0005-0000-0000-000029100000}"/>
    <cellStyle name="Comma 2 3 6 5 2 2" xfId="4140" xr:uid="{00000000-0005-0000-0000-00002A100000}"/>
    <cellStyle name="Comma 2 3 6 5 2 2 2" xfId="25111" xr:uid="{53014B99-DC59-4776-B11D-A79443792C3E}"/>
    <cellStyle name="Comma 2 3 6 5 2 3" xfId="4141" xr:uid="{00000000-0005-0000-0000-00002B100000}"/>
    <cellStyle name="Comma 2 3 6 5 2 3 2" xfId="25112" xr:uid="{3375355B-68FA-4386-9D4C-D0B7134272A2}"/>
    <cellStyle name="Comma 2 3 6 5 2 4" xfId="4142" xr:uid="{00000000-0005-0000-0000-00002C100000}"/>
    <cellStyle name="Comma 2 3 6 5 2 4 2" xfId="25113" xr:uid="{AF65D558-E75C-48FA-8422-AD8FE4F4010C}"/>
    <cellStyle name="Comma 2 3 6 5 2 5" xfId="25110" xr:uid="{183AA058-205A-4971-979B-BE5AF44E5262}"/>
    <cellStyle name="Comma 2 3 6 5 3" xfId="4143" xr:uid="{00000000-0005-0000-0000-00002D100000}"/>
    <cellStyle name="Comma 2 3 6 5 3 2" xfId="25114" xr:uid="{D4AB9FBA-A270-43E9-8CEE-0C148FD0DDD2}"/>
    <cellStyle name="Comma 2 3 6 5 4" xfId="4144" xr:uid="{00000000-0005-0000-0000-00002E100000}"/>
    <cellStyle name="Comma 2 3 6 5 4 2" xfId="25115" xr:uid="{9B2438A3-8E94-4134-AEBF-0E530B8B0D1A}"/>
    <cellStyle name="Comma 2 3 6 5 5" xfId="4145" xr:uid="{00000000-0005-0000-0000-00002F100000}"/>
    <cellStyle name="Comma 2 3 6 5 5 2" xfId="25116" xr:uid="{517490F7-0682-4948-B62E-FEC40C16C2CB}"/>
    <cellStyle name="Comma 2 3 6 5 6" xfId="25109" xr:uid="{DE114024-E827-4882-AADA-8C11F95CC67E}"/>
    <cellStyle name="Comma 2 3 6 6" xfId="4146" xr:uid="{00000000-0005-0000-0000-000030100000}"/>
    <cellStyle name="Comma 2 3 6 6 2" xfId="4147" xr:uid="{00000000-0005-0000-0000-000031100000}"/>
    <cellStyle name="Comma 2 3 6 6 2 2" xfId="25118" xr:uid="{1CDAF449-2CA4-44B3-9679-2C37D4FE3A0A}"/>
    <cellStyle name="Comma 2 3 6 6 3" xfId="4148" xr:uid="{00000000-0005-0000-0000-000032100000}"/>
    <cellStyle name="Comma 2 3 6 6 3 2" xfId="25119" xr:uid="{055CEA55-FBBB-4CBE-947C-F441630D90E2}"/>
    <cellStyle name="Comma 2 3 6 6 4" xfId="4149" xr:uid="{00000000-0005-0000-0000-000033100000}"/>
    <cellStyle name="Comma 2 3 6 6 4 2" xfId="25120" xr:uid="{6355AB4B-5E3D-42B5-A677-CFBB5CC7577F}"/>
    <cellStyle name="Comma 2 3 6 6 5" xfId="25117" xr:uid="{6524664D-5C19-46F5-88B6-EA675B7741FE}"/>
    <cellStyle name="Comma 2 3 6 7" xfId="4150" xr:uid="{00000000-0005-0000-0000-000034100000}"/>
    <cellStyle name="Comma 2 3 6 7 2" xfId="25121" xr:uid="{9212A07B-1879-4DF8-A6DA-CCD4E551AC82}"/>
    <cellStyle name="Comma 2 3 6 8" xfId="4151" xr:uid="{00000000-0005-0000-0000-000035100000}"/>
    <cellStyle name="Comma 2 3 6 8 2" xfId="25122" xr:uid="{1C3360CE-4799-413B-8C23-D76504DE73B6}"/>
    <cellStyle name="Comma 2 3 6 9" xfId="4152" xr:uid="{00000000-0005-0000-0000-000036100000}"/>
    <cellStyle name="Comma 2 3 6 9 2" xfId="25123" xr:uid="{8D1F3380-D14B-4117-9A40-DB5F64A90ECF}"/>
    <cellStyle name="Comma 2 3 7" xfId="4153" xr:uid="{00000000-0005-0000-0000-000037100000}"/>
    <cellStyle name="Comma 2 3 7 2" xfId="4154" xr:uid="{00000000-0005-0000-0000-000038100000}"/>
    <cellStyle name="Comma 2 3 7 2 2" xfId="4155" xr:uid="{00000000-0005-0000-0000-000039100000}"/>
    <cellStyle name="Comma 2 3 7 2 2 2" xfId="4156" xr:uid="{00000000-0005-0000-0000-00003A100000}"/>
    <cellStyle name="Comma 2 3 7 2 2 2 2" xfId="4157" xr:uid="{00000000-0005-0000-0000-00003B100000}"/>
    <cellStyle name="Comma 2 3 7 2 2 2 2 2" xfId="25128" xr:uid="{F77D75F9-0814-4267-9D47-4EF7986BD472}"/>
    <cellStyle name="Comma 2 3 7 2 2 2 3" xfId="4158" xr:uid="{00000000-0005-0000-0000-00003C100000}"/>
    <cellStyle name="Comma 2 3 7 2 2 2 3 2" xfId="25129" xr:uid="{9F9F8613-A6AF-4733-AFD3-4D762AD9EC69}"/>
    <cellStyle name="Comma 2 3 7 2 2 2 4" xfId="4159" xr:uid="{00000000-0005-0000-0000-00003D100000}"/>
    <cellStyle name="Comma 2 3 7 2 2 2 4 2" xfId="25130" xr:uid="{34E0E4E7-B41B-4E76-90E2-4CBCCC9DCE70}"/>
    <cellStyle name="Comma 2 3 7 2 2 2 5" xfId="25127" xr:uid="{0D131F1E-7941-422F-8C60-95168EEDD609}"/>
    <cellStyle name="Comma 2 3 7 2 2 3" xfId="4160" xr:uid="{00000000-0005-0000-0000-00003E100000}"/>
    <cellStyle name="Comma 2 3 7 2 2 3 2" xfId="25131" xr:uid="{B8324F81-422E-40A6-B5F2-E3C102A14F71}"/>
    <cellStyle name="Comma 2 3 7 2 2 4" xfId="4161" xr:uid="{00000000-0005-0000-0000-00003F100000}"/>
    <cellStyle name="Comma 2 3 7 2 2 4 2" xfId="25132" xr:uid="{5813FF27-E347-49BC-B225-79787FBDE7AB}"/>
    <cellStyle name="Comma 2 3 7 2 2 5" xfId="4162" xr:uid="{00000000-0005-0000-0000-000040100000}"/>
    <cellStyle name="Comma 2 3 7 2 2 5 2" xfId="25133" xr:uid="{42867269-8A22-46E3-8B6E-77E4C91E7831}"/>
    <cellStyle name="Comma 2 3 7 2 2 6" xfId="25126" xr:uid="{F38276C3-2D18-4824-B33E-9C0A6474FEA8}"/>
    <cellStyle name="Comma 2 3 7 2 3" xfId="4163" xr:uid="{00000000-0005-0000-0000-000041100000}"/>
    <cellStyle name="Comma 2 3 7 2 3 2" xfId="4164" xr:uid="{00000000-0005-0000-0000-000042100000}"/>
    <cellStyle name="Comma 2 3 7 2 3 2 2" xfId="25135" xr:uid="{26BF54A7-B5AF-4C7A-850E-03BCEC33BC38}"/>
    <cellStyle name="Comma 2 3 7 2 3 3" xfId="4165" xr:uid="{00000000-0005-0000-0000-000043100000}"/>
    <cellStyle name="Comma 2 3 7 2 3 3 2" xfId="25136" xr:uid="{8F894DF8-9BFC-4C0E-965C-857E8B9A42F4}"/>
    <cellStyle name="Comma 2 3 7 2 3 4" xfId="4166" xr:uid="{00000000-0005-0000-0000-000044100000}"/>
    <cellStyle name="Comma 2 3 7 2 3 4 2" xfId="25137" xr:uid="{131DC12B-5C28-42F9-BC79-801B70D3BF3E}"/>
    <cellStyle name="Comma 2 3 7 2 3 5" xfId="25134" xr:uid="{7866D645-E3DA-46BF-94EB-866BEA19BBC2}"/>
    <cellStyle name="Comma 2 3 7 2 4" xfId="4167" xr:uid="{00000000-0005-0000-0000-000045100000}"/>
    <cellStyle name="Comma 2 3 7 2 4 2" xfId="25138" xr:uid="{5251457E-A2E6-4803-9B0C-8605D0BAE833}"/>
    <cellStyle name="Comma 2 3 7 2 5" xfId="4168" xr:uid="{00000000-0005-0000-0000-000046100000}"/>
    <cellStyle name="Comma 2 3 7 2 5 2" xfId="25139" xr:uid="{C12E9CC4-CB3C-406E-A062-FA92EA210DF1}"/>
    <cellStyle name="Comma 2 3 7 2 6" xfId="4169" xr:uid="{00000000-0005-0000-0000-000047100000}"/>
    <cellStyle name="Comma 2 3 7 2 6 2" xfId="25140" xr:uid="{A8A23016-EC35-4FBC-B709-F2DA25B52E5D}"/>
    <cellStyle name="Comma 2 3 7 2 7" xfId="25125" xr:uid="{8A1DA1EC-6C8D-4AAB-A842-0A9647A6FC6B}"/>
    <cellStyle name="Comma 2 3 7 3" xfId="4170" xr:uid="{00000000-0005-0000-0000-000048100000}"/>
    <cellStyle name="Comma 2 3 7 3 2" xfId="4171" xr:uid="{00000000-0005-0000-0000-000049100000}"/>
    <cellStyle name="Comma 2 3 7 3 2 2" xfId="4172" xr:uid="{00000000-0005-0000-0000-00004A100000}"/>
    <cellStyle name="Comma 2 3 7 3 2 2 2" xfId="4173" xr:uid="{00000000-0005-0000-0000-00004B100000}"/>
    <cellStyle name="Comma 2 3 7 3 2 2 2 2" xfId="25144" xr:uid="{F3B57BEA-661A-457F-B7AF-8A7897F0DD6F}"/>
    <cellStyle name="Comma 2 3 7 3 2 2 3" xfId="4174" xr:uid="{00000000-0005-0000-0000-00004C100000}"/>
    <cellStyle name="Comma 2 3 7 3 2 2 3 2" xfId="25145" xr:uid="{8B73553C-EDCE-465A-B991-9D30545A0A6C}"/>
    <cellStyle name="Comma 2 3 7 3 2 2 4" xfId="4175" xr:uid="{00000000-0005-0000-0000-00004D100000}"/>
    <cellStyle name="Comma 2 3 7 3 2 2 4 2" xfId="25146" xr:uid="{32A0541E-9A53-4A61-B899-4237331E9861}"/>
    <cellStyle name="Comma 2 3 7 3 2 2 5" xfId="25143" xr:uid="{1326EF8E-78CF-4FC4-9A90-8787A4BFA348}"/>
    <cellStyle name="Comma 2 3 7 3 2 3" xfId="4176" xr:uid="{00000000-0005-0000-0000-00004E100000}"/>
    <cellStyle name="Comma 2 3 7 3 2 3 2" xfId="25147" xr:uid="{E0CF3910-9317-4B98-A74D-4105F8EA99F2}"/>
    <cellStyle name="Comma 2 3 7 3 2 4" xfId="4177" xr:uid="{00000000-0005-0000-0000-00004F100000}"/>
    <cellStyle name="Comma 2 3 7 3 2 4 2" xfId="25148" xr:uid="{AD57A1A4-3E2B-40D8-A012-CE827E5A2C25}"/>
    <cellStyle name="Comma 2 3 7 3 2 5" xfId="4178" xr:uid="{00000000-0005-0000-0000-000050100000}"/>
    <cellStyle name="Comma 2 3 7 3 2 5 2" xfId="25149" xr:uid="{22D92C65-88B8-4CC5-96A8-704EA797102B}"/>
    <cellStyle name="Comma 2 3 7 3 2 6" xfId="25142" xr:uid="{52523B46-E4FE-40EE-BA5F-46D11DF76B26}"/>
    <cellStyle name="Comma 2 3 7 3 3" xfId="4179" xr:uid="{00000000-0005-0000-0000-000051100000}"/>
    <cellStyle name="Comma 2 3 7 3 3 2" xfId="4180" xr:uid="{00000000-0005-0000-0000-000052100000}"/>
    <cellStyle name="Comma 2 3 7 3 3 2 2" xfId="25151" xr:uid="{5D6AC217-F37B-438C-AFFB-378880C2B74C}"/>
    <cellStyle name="Comma 2 3 7 3 3 3" xfId="4181" xr:uid="{00000000-0005-0000-0000-000053100000}"/>
    <cellStyle name="Comma 2 3 7 3 3 3 2" xfId="25152" xr:uid="{E8D17DB8-23D8-4DB8-BB15-0BDEDDBB7BCA}"/>
    <cellStyle name="Comma 2 3 7 3 3 4" xfId="4182" xr:uid="{00000000-0005-0000-0000-000054100000}"/>
    <cellStyle name="Comma 2 3 7 3 3 4 2" xfId="25153" xr:uid="{4DE32C05-C273-48D2-9658-7A608C1A76ED}"/>
    <cellStyle name="Comma 2 3 7 3 3 5" xfId="25150" xr:uid="{E8345138-7BB8-4589-9891-AF7EDED5CF60}"/>
    <cellStyle name="Comma 2 3 7 3 4" xfId="4183" xr:uid="{00000000-0005-0000-0000-000055100000}"/>
    <cellStyle name="Comma 2 3 7 3 4 2" xfId="25154" xr:uid="{D0173009-C102-44E8-B3E9-91426ED60D40}"/>
    <cellStyle name="Comma 2 3 7 3 5" xfId="4184" xr:uid="{00000000-0005-0000-0000-000056100000}"/>
    <cellStyle name="Comma 2 3 7 3 5 2" xfId="25155" xr:uid="{CEFD585F-FBA3-47E2-8D74-2F0EF411171D}"/>
    <cellStyle name="Comma 2 3 7 3 6" xfId="4185" xr:uid="{00000000-0005-0000-0000-000057100000}"/>
    <cellStyle name="Comma 2 3 7 3 6 2" xfId="25156" xr:uid="{366A6560-6D51-4115-8369-21DA4AA3C220}"/>
    <cellStyle name="Comma 2 3 7 3 7" xfId="25141" xr:uid="{1A2AEF92-9847-4B82-B105-C414424FB673}"/>
    <cellStyle name="Comma 2 3 7 4" xfId="4186" xr:uid="{00000000-0005-0000-0000-000058100000}"/>
    <cellStyle name="Comma 2 3 7 4 2" xfId="4187" xr:uid="{00000000-0005-0000-0000-000059100000}"/>
    <cellStyle name="Comma 2 3 7 4 2 2" xfId="4188" xr:uid="{00000000-0005-0000-0000-00005A100000}"/>
    <cellStyle name="Comma 2 3 7 4 2 2 2" xfId="25159" xr:uid="{D037C4F0-5CED-47AC-BAF5-4530DC00564F}"/>
    <cellStyle name="Comma 2 3 7 4 2 3" xfId="4189" xr:uid="{00000000-0005-0000-0000-00005B100000}"/>
    <cellStyle name="Comma 2 3 7 4 2 3 2" xfId="25160" xr:uid="{7D4C832D-DBB5-44EE-9D6F-A7A6FCEC8071}"/>
    <cellStyle name="Comma 2 3 7 4 2 4" xfId="4190" xr:uid="{00000000-0005-0000-0000-00005C100000}"/>
    <cellStyle name="Comma 2 3 7 4 2 4 2" xfId="25161" xr:uid="{CB559FA3-9EE9-4783-B0E9-28498ADB4D71}"/>
    <cellStyle name="Comma 2 3 7 4 2 5" xfId="25158" xr:uid="{1FD9485B-6106-4AB3-88B3-C868EDB08C17}"/>
    <cellStyle name="Comma 2 3 7 4 3" xfId="4191" xr:uid="{00000000-0005-0000-0000-00005D100000}"/>
    <cellStyle name="Comma 2 3 7 4 3 2" xfId="25162" xr:uid="{5815473A-BA15-40D1-871E-EB89878E469A}"/>
    <cellStyle name="Comma 2 3 7 4 4" xfId="4192" xr:uid="{00000000-0005-0000-0000-00005E100000}"/>
    <cellStyle name="Comma 2 3 7 4 4 2" xfId="25163" xr:uid="{D3F35731-AE80-4981-B443-11810A3FBBAC}"/>
    <cellStyle name="Comma 2 3 7 4 5" xfId="4193" xr:uid="{00000000-0005-0000-0000-00005F100000}"/>
    <cellStyle name="Comma 2 3 7 4 5 2" xfId="25164" xr:uid="{4C0D6512-1628-4859-AD1D-4C382ECEB889}"/>
    <cellStyle name="Comma 2 3 7 4 6" xfId="25157" xr:uid="{CAC495FA-16DF-4B34-A9D2-747E2E56DFF6}"/>
    <cellStyle name="Comma 2 3 7 5" xfId="4194" xr:uid="{00000000-0005-0000-0000-000060100000}"/>
    <cellStyle name="Comma 2 3 7 5 2" xfId="4195" xr:uid="{00000000-0005-0000-0000-000061100000}"/>
    <cellStyle name="Comma 2 3 7 5 2 2" xfId="25166" xr:uid="{1E4E0F46-DD61-4F9C-8B74-949C7F35978A}"/>
    <cellStyle name="Comma 2 3 7 5 3" xfId="4196" xr:uid="{00000000-0005-0000-0000-000062100000}"/>
    <cellStyle name="Comma 2 3 7 5 3 2" xfId="25167" xr:uid="{985D5B49-C8A0-427D-A700-386C66AFD41A}"/>
    <cellStyle name="Comma 2 3 7 5 4" xfId="4197" xr:uid="{00000000-0005-0000-0000-000063100000}"/>
    <cellStyle name="Comma 2 3 7 5 4 2" xfId="25168" xr:uid="{35E7DF1F-B0FB-4208-88BD-687E65A20727}"/>
    <cellStyle name="Comma 2 3 7 5 5" xfId="25165" xr:uid="{F09C753D-C3D5-4115-BA63-F54ADD7B7F0E}"/>
    <cellStyle name="Comma 2 3 7 6" xfId="4198" xr:uid="{00000000-0005-0000-0000-000064100000}"/>
    <cellStyle name="Comma 2 3 7 6 2" xfId="25169" xr:uid="{2F35E4B9-CDF8-4DC9-90B9-5B679564A9F5}"/>
    <cellStyle name="Comma 2 3 7 7" xfId="4199" xr:uid="{00000000-0005-0000-0000-000065100000}"/>
    <cellStyle name="Comma 2 3 7 7 2" xfId="25170" xr:uid="{74FADA38-65D4-4BC3-9534-5E0E43795A8A}"/>
    <cellStyle name="Comma 2 3 7 8" xfId="4200" xr:uid="{00000000-0005-0000-0000-000066100000}"/>
    <cellStyle name="Comma 2 3 7 8 2" xfId="25171" xr:uid="{0FC8EA9A-C092-46B2-92BF-67CBD63CFA4F}"/>
    <cellStyle name="Comma 2 3 7 9" xfId="25124" xr:uid="{DCF5BE62-1462-4BC9-B2C5-F9C23B971EC7}"/>
    <cellStyle name="Comma 2 3 8" xfId="4201" xr:uid="{00000000-0005-0000-0000-000067100000}"/>
    <cellStyle name="Comma 2 3 8 2" xfId="4202" xr:uid="{00000000-0005-0000-0000-000068100000}"/>
    <cellStyle name="Comma 2 3 8 2 2" xfId="4203" xr:uid="{00000000-0005-0000-0000-000069100000}"/>
    <cellStyle name="Comma 2 3 8 2 2 2" xfId="4204" xr:uid="{00000000-0005-0000-0000-00006A100000}"/>
    <cellStyle name="Comma 2 3 8 2 2 2 2" xfId="4205" xr:uid="{00000000-0005-0000-0000-00006B100000}"/>
    <cellStyle name="Comma 2 3 8 2 2 2 2 2" xfId="25176" xr:uid="{24CE2EC1-7DCA-42E9-94AB-3EDC54C52563}"/>
    <cellStyle name="Comma 2 3 8 2 2 2 3" xfId="4206" xr:uid="{00000000-0005-0000-0000-00006C100000}"/>
    <cellStyle name="Comma 2 3 8 2 2 2 3 2" xfId="25177" xr:uid="{3085CE7D-1655-44C9-AA5C-1765D4A17CE8}"/>
    <cellStyle name="Comma 2 3 8 2 2 2 4" xfId="4207" xr:uid="{00000000-0005-0000-0000-00006D100000}"/>
    <cellStyle name="Comma 2 3 8 2 2 2 4 2" xfId="25178" xr:uid="{4864FC76-4D11-4731-9CEE-8A622EF1DC5F}"/>
    <cellStyle name="Comma 2 3 8 2 2 2 5" xfId="25175" xr:uid="{CE6AD713-A83B-46B8-A45B-FE35508391EB}"/>
    <cellStyle name="Comma 2 3 8 2 2 3" xfId="4208" xr:uid="{00000000-0005-0000-0000-00006E100000}"/>
    <cellStyle name="Comma 2 3 8 2 2 3 2" xfId="25179" xr:uid="{7799718B-A0B0-4D3D-B76F-662AC3A54A78}"/>
    <cellStyle name="Comma 2 3 8 2 2 4" xfId="4209" xr:uid="{00000000-0005-0000-0000-00006F100000}"/>
    <cellStyle name="Comma 2 3 8 2 2 4 2" xfId="25180" xr:uid="{6E8D3F96-60AC-4F6B-80E3-CF7EE39A0B2D}"/>
    <cellStyle name="Comma 2 3 8 2 2 5" xfId="4210" xr:uid="{00000000-0005-0000-0000-000070100000}"/>
    <cellStyle name="Comma 2 3 8 2 2 5 2" xfId="25181" xr:uid="{B87043DC-C802-40FA-9852-677865512194}"/>
    <cellStyle name="Comma 2 3 8 2 2 6" xfId="25174" xr:uid="{E2384DB7-229D-493D-AFA7-8166E00F322F}"/>
    <cellStyle name="Comma 2 3 8 2 3" xfId="4211" xr:uid="{00000000-0005-0000-0000-000071100000}"/>
    <cellStyle name="Comma 2 3 8 2 3 2" xfId="4212" xr:uid="{00000000-0005-0000-0000-000072100000}"/>
    <cellStyle name="Comma 2 3 8 2 3 2 2" xfId="25183" xr:uid="{16DF95BA-1B2D-4984-84C4-9E8971C91F5F}"/>
    <cellStyle name="Comma 2 3 8 2 3 3" xfId="4213" xr:uid="{00000000-0005-0000-0000-000073100000}"/>
    <cellStyle name="Comma 2 3 8 2 3 3 2" xfId="25184" xr:uid="{E329D2B2-B267-4B6C-95EF-705199B89F53}"/>
    <cellStyle name="Comma 2 3 8 2 3 4" xfId="4214" xr:uid="{00000000-0005-0000-0000-000074100000}"/>
    <cellStyle name="Comma 2 3 8 2 3 4 2" xfId="25185" xr:uid="{4F0CCC5B-3F47-4C82-AE01-1BF8FB8CBA4C}"/>
    <cellStyle name="Comma 2 3 8 2 3 5" xfId="25182" xr:uid="{87E12260-4C4F-4A09-9A51-24678E118C45}"/>
    <cellStyle name="Comma 2 3 8 2 4" xfId="4215" xr:uid="{00000000-0005-0000-0000-000075100000}"/>
    <cellStyle name="Comma 2 3 8 2 4 2" xfId="25186" xr:uid="{7E4AD694-C437-445A-BB33-2164C966E06E}"/>
    <cellStyle name="Comma 2 3 8 2 5" xfId="4216" xr:uid="{00000000-0005-0000-0000-000076100000}"/>
    <cellStyle name="Comma 2 3 8 2 5 2" xfId="25187" xr:uid="{C82EAB53-A09D-44D7-B85B-6C1EB39C448A}"/>
    <cellStyle name="Comma 2 3 8 2 6" xfId="4217" xr:uid="{00000000-0005-0000-0000-000077100000}"/>
    <cellStyle name="Comma 2 3 8 2 6 2" xfId="25188" xr:uid="{D4CB51D7-9A88-4AFB-92ED-B6F4BCE7537B}"/>
    <cellStyle name="Comma 2 3 8 2 7" xfId="25173" xr:uid="{7D95AE14-8C29-4D9E-9DB5-10F1D9CE18D1}"/>
    <cellStyle name="Comma 2 3 8 3" xfId="4218" xr:uid="{00000000-0005-0000-0000-000078100000}"/>
    <cellStyle name="Comma 2 3 8 3 2" xfId="4219" xr:uid="{00000000-0005-0000-0000-000079100000}"/>
    <cellStyle name="Comma 2 3 8 3 2 2" xfId="4220" xr:uid="{00000000-0005-0000-0000-00007A100000}"/>
    <cellStyle name="Comma 2 3 8 3 2 2 2" xfId="4221" xr:uid="{00000000-0005-0000-0000-00007B100000}"/>
    <cellStyle name="Comma 2 3 8 3 2 2 2 2" xfId="25192" xr:uid="{FBADF75A-6FD8-4CF8-A24D-F095529F3CAF}"/>
    <cellStyle name="Comma 2 3 8 3 2 2 3" xfId="4222" xr:uid="{00000000-0005-0000-0000-00007C100000}"/>
    <cellStyle name="Comma 2 3 8 3 2 2 3 2" xfId="25193" xr:uid="{7791574D-AF37-4334-8EA1-BDD612DA4FF9}"/>
    <cellStyle name="Comma 2 3 8 3 2 2 4" xfId="4223" xr:uid="{00000000-0005-0000-0000-00007D100000}"/>
    <cellStyle name="Comma 2 3 8 3 2 2 4 2" xfId="25194" xr:uid="{D834A06A-6F57-459D-AA99-85A559DB2A89}"/>
    <cellStyle name="Comma 2 3 8 3 2 2 5" xfId="25191" xr:uid="{750835A1-5C55-4035-9F79-C1D6E58348D1}"/>
    <cellStyle name="Comma 2 3 8 3 2 3" xfId="4224" xr:uid="{00000000-0005-0000-0000-00007E100000}"/>
    <cellStyle name="Comma 2 3 8 3 2 3 2" xfId="25195" xr:uid="{9CF9FC07-AAA9-483E-A553-0B541AF6C07C}"/>
    <cellStyle name="Comma 2 3 8 3 2 4" xfId="4225" xr:uid="{00000000-0005-0000-0000-00007F100000}"/>
    <cellStyle name="Comma 2 3 8 3 2 4 2" xfId="25196" xr:uid="{EB933F93-8C01-405F-A75C-7EFFE801F689}"/>
    <cellStyle name="Comma 2 3 8 3 2 5" xfId="4226" xr:uid="{00000000-0005-0000-0000-000080100000}"/>
    <cellStyle name="Comma 2 3 8 3 2 5 2" xfId="25197" xr:uid="{8D53709A-63B4-4DA0-A230-C0D8E60F303A}"/>
    <cellStyle name="Comma 2 3 8 3 2 6" xfId="25190" xr:uid="{0E92D868-4C88-4762-AEBA-28D5AD2C3049}"/>
    <cellStyle name="Comma 2 3 8 3 3" xfId="4227" xr:uid="{00000000-0005-0000-0000-000081100000}"/>
    <cellStyle name="Comma 2 3 8 3 3 2" xfId="4228" xr:uid="{00000000-0005-0000-0000-000082100000}"/>
    <cellStyle name="Comma 2 3 8 3 3 2 2" xfId="25199" xr:uid="{7305D807-CF35-455B-B5B9-18A14AA1F766}"/>
    <cellStyle name="Comma 2 3 8 3 3 3" xfId="4229" xr:uid="{00000000-0005-0000-0000-000083100000}"/>
    <cellStyle name="Comma 2 3 8 3 3 3 2" xfId="25200" xr:uid="{5E6884D0-36CC-41E6-AE87-B6D78EA0F304}"/>
    <cellStyle name="Comma 2 3 8 3 3 4" xfId="4230" xr:uid="{00000000-0005-0000-0000-000084100000}"/>
    <cellStyle name="Comma 2 3 8 3 3 4 2" xfId="25201" xr:uid="{6DD75756-EB9D-4B0A-B474-FBD14E0EB6FB}"/>
    <cellStyle name="Comma 2 3 8 3 3 5" xfId="25198" xr:uid="{88A9819D-5E69-4DB3-960D-7593001141A2}"/>
    <cellStyle name="Comma 2 3 8 3 4" xfId="4231" xr:uid="{00000000-0005-0000-0000-000085100000}"/>
    <cellStyle name="Comma 2 3 8 3 4 2" xfId="25202" xr:uid="{0B0653E3-A654-43A6-9121-4B3D194842EE}"/>
    <cellStyle name="Comma 2 3 8 3 5" xfId="4232" xr:uid="{00000000-0005-0000-0000-000086100000}"/>
    <cellStyle name="Comma 2 3 8 3 5 2" xfId="25203" xr:uid="{BE62CABA-57F9-4AD8-9E92-9C270EE16567}"/>
    <cellStyle name="Comma 2 3 8 3 6" xfId="4233" xr:uid="{00000000-0005-0000-0000-000087100000}"/>
    <cellStyle name="Comma 2 3 8 3 6 2" xfId="25204" xr:uid="{09FC83E1-0C4C-4910-938F-03B0290EFE85}"/>
    <cellStyle name="Comma 2 3 8 3 7" xfId="25189" xr:uid="{CCE2FE05-D1FE-4F9C-B5E4-799DCA632583}"/>
    <cellStyle name="Comma 2 3 8 4" xfId="4234" xr:uid="{00000000-0005-0000-0000-000088100000}"/>
    <cellStyle name="Comma 2 3 8 4 2" xfId="4235" xr:uid="{00000000-0005-0000-0000-000089100000}"/>
    <cellStyle name="Comma 2 3 8 4 2 2" xfId="4236" xr:uid="{00000000-0005-0000-0000-00008A100000}"/>
    <cellStyle name="Comma 2 3 8 4 2 2 2" xfId="25207" xr:uid="{6842DB21-BD91-4E19-A563-7F65CAC45109}"/>
    <cellStyle name="Comma 2 3 8 4 2 3" xfId="4237" xr:uid="{00000000-0005-0000-0000-00008B100000}"/>
    <cellStyle name="Comma 2 3 8 4 2 3 2" xfId="25208" xr:uid="{54165279-8029-407D-8EAB-E51DD3D52ECA}"/>
    <cellStyle name="Comma 2 3 8 4 2 4" xfId="4238" xr:uid="{00000000-0005-0000-0000-00008C100000}"/>
    <cellStyle name="Comma 2 3 8 4 2 4 2" xfId="25209" xr:uid="{00D607C5-8FFE-424D-AB38-34569716EA62}"/>
    <cellStyle name="Comma 2 3 8 4 2 5" xfId="25206" xr:uid="{9B3A54AA-4EE1-4477-AC4C-B265B70FBF33}"/>
    <cellStyle name="Comma 2 3 8 4 3" xfId="4239" xr:uid="{00000000-0005-0000-0000-00008D100000}"/>
    <cellStyle name="Comma 2 3 8 4 3 2" xfId="25210" xr:uid="{C30A3B06-9F1F-4274-8D65-852C11D7F3AB}"/>
    <cellStyle name="Comma 2 3 8 4 4" xfId="4240" xr:uid="{00000000-0005-0000-0000-00008E100000}"/>
    <cellStyle name="Comma 2 3 8 4 4 2" xfId="25211" xr:uid="{D496B47C-D674-4D93-AC9E-7E182A14D67B}"/>
    <cellStyle name="Comma 2 3 8 4 5" xfId="4241" xr:uid="{00000000-0005-0000-0000-00008F100000}"/>
    <cellStyle name="Comma 2 3 8 4 5 2" xfId="25212" xr:uid="{9A3ABD14-8FBA-4894-A6D2-EAE9C00796F0}"/>
    <cellStyle name="Comma 2 3 8 4 6" xfId="25205" xr:uid="{1C59B3C8-B0D5-447F-8B7C-689A96BF34EC}"/>
    <cellStyle name="Comma 2 3 8 5" xfId="4242" xr:uid="{00000000-0005-0000-0000-000090100000}"/>
    <cellStyle name="Comma 2 3 8 5 2" xfId="4243" xr:uid="{00000000-0005-0000-0000-000091100000}"/>
    <cellStyle name="Comma 2 3 8 5 2 2" xfId="25214" xr:uid="{0D74C30B-D4E6-450B-8EE5-1E4789FD410B}"/>
    <cellStyle name="Comma 2 3 8 5 3" xfId="4244" xr:uid="{00000000-0005-0000-0000-000092100000}"/>
    <cellStyle name="Comma 2 3 8 5 3 2" xfId="25215" xr:uid="{EA6EEBDE-1458-4290-B88F-06EEDD206098}"/>
    <cellStyle name="Comma 2 3 8 5 4" xfId="4245" xr:uid="{00000000-0005-0000-0000-000093100000}"/>
    <cellStyle name="Comma 2 3 8 5 4 2" xfId="25216" xr:uid="{03BABF76-3FA7-4C73-AF8F-414B391D60AC}"/>
    <cellStyle name="Comma 2 3 8 5 5" xfId="25213" xr:uid="{EAA89399-2C5D-4E82-A475-E99CCDE34CAC}"/>
    <cellStyle name="Comma 2 3 8 6" xfId="4246" xr:uid="{00000000-0005-0000-0000-000094100000}"/>
    <cellStyle name="Comma 2 3 8 6 2" xfId="25217" xr:uid="{F910DA94-FCA6-4E08-BEAB-F40DEB251332}"/>
    <cellStyle name="Comma 2 3 8 7" xfId="4247" xr:uid="{00000000-0005-0000-0000-000095100000}"/>
    <cellStyle name="Comma 2 3 8 7 2" xfId="25218" xr:uid="{894F112B-5686-4C92-A531-878151F9BFC5}"/>
    <cellStyle name="Comma 2 3 8 8" xfId="4248" xr:uid="{00000000-0005-0000-0000-000096100000}"/>
    <cellStyle name="Comma 2 3 8 8 2" xfId="25219" xr:uid="{F11B5717-5282-41DA-8C06-E6F23E009966}"/>
    <cellStyle name="Comma 2 3 8 9" xfId="25172" xr:uid="{8071F1A8-E3BB-4853-9F4E-87306AA8A42C}"/>
    <cellStyle name="Comma 2 3 9" xfId="4249" xr:uid="{00000000-0005-0000-0000-000097100000}"/>
    <cellStyle name="Comma 2 3 9 2" xfId="4250" xr:uid="{00000000-0005-0000-0000-000098100000}"/>
    <cellStyle name="Comma 2 3 9 2 2" xfId="4251" xr:uid="{00000000-0005-0000-0000-000099100000}"/>
    <cellStyle name="Comma 2 3 9 2 2 2" xfId="4252" xr:uid="{00000000-0005-0000-0000-00009A100000}"/>
    <cellStyle name="Comma 2 3 9 2 2 2 2" xfId="25223" xr:uid="{631E704C-9438-40C4-A0D1-E50E27EF97A6}"/>
    <cellStyle name="Comma 2 3 9 2 2 3" xfId="4253" xr:uid="{00000000-0005-0000-0000-00009B100000}"/>
    <cellStyle name="Comma 2 3 9 2 2 3 2" xfId="25224" xr:uid="{8ED6E4F4-20C3-4185-8A26-714493D8DD60}"/>
    <cellStyle name="Comma 2 3 9 2 2 4" xfId="4254" xr:uid="{00000000-0005-0000-0000-00009C100000}"/>
    <cellStyle name="Comma 2 3 9 2 2 4 2" xfId="25225" xr:uid="{CF0B688E-C9D5-49FF-8E46-99F29657F20B}"/>
    <cellStyle name="Comma 2 3 9 2 2 5" xfId="25222" xr:uid="{98842C41-5942-424C-8BC9-069EA2618A64}"/>
    <cellStyle name="Comma 2 3 9 2 3" xfId="4255" xr:uid="{00000000-0005-0000-0000-00009D100000}"/>
    <cellStyle name="Comma 2 3 9 2 3 2" xfId="25226" xr:uid="{C6E712A9-6FDB-49F6-A8AD-DE91CBD53537}"/>
    <cellStyle name="Comma 2 3 9 2 4" xfId="4256" xr:uid="{00000000-0005-0000-0000-00009E100000}"/>
    <cellStyle name="Comma 2 3 9 2 4 2" xfId="25227" xr:uid="{40D1AD78-50AA-4413-8EE2-6CE538975232}"/>
    <cellStyle name="Comma 2 3 9 2 5" xfId="4257" xr:uid="{00000000-0005-0000-0000-00009F100000}"/>
    <cellStyle name="Comma 2 3 9 2 5 2" xfId="25228" xr:uid="{F3CBCD47-49EA-4F75-A7AE-C743B2E32D82}"/>
    <cellStyle name="Comma 2 3 9 2 6" xfId="25221" xr:uid="{9E4968DC-E3C4-427B-9286-C764696095CA}"/>
    <cellStyle name="Comma 2 3 9 3" xfId="4258" xr:uid="{00000000-0005-0000-0000-0000A0100000}"/>
    <cellStyle name="Comma 2 3 9 3 2" xfId="4259" xr:uid="{00000000-0005-0000-0000-0000A1100000}"/>
    <cellStyle name="Comma 2 3 9 3 2 2" xfId="25230" xr:uid="{2769C22F-F33E-450B-94EE-4BEB0D677791}"/>
    <cellStyle name="Comma 2 3 9 3 3" xfId="4260" xr:uid="{00000000-0005-0000-0000-0000A2100000}"/>
    <cellStyle name="Comma 2 3 9 3 3 2" xfId="25231" xr:uid="{DB93DC94-6C85-4F3B-9B9A-B97FEBCE8A33}"/>
    <cellStyle name="Comma 2 3 9 3 4" xfId="4261" xr:uid="{00000000-0005-0000-0000-0000A3100000}"/>
    <cellStyle name="Comma 2 3 9 3 4 2" xfId="25232" xr:uid="{79EAED65-0053-4316-B516-C114B883E401}"/>
    <cellStyle name="Comma 2 3 9 3 5" xfId="25229" xr:uid="{DFC48FED-75CC-4BA7-B994-7BD492E1D1F2}"/>
    <cellStyle name="Comma 2 3 9 4" xfId="4262" xr:uid="{00000000-0005-0000-0000-0000A4100000}"/>
    <cellStyle name="Comma 2 3 9 4 2" xfId="25233" xr:uid="{BCABF829-50C4-41E3-8BD0-652D5EBD32F7}"/>
    <cellStyle name="Comma 2 3 9 5" xfId="4263" xr:uid="{00000000-0005-0000-0000-0000A5100000}"/>
    <cellStyle name="Comma 2 3 9 5 2" xfId="25234" xr:uid="{DCA38B33-843B-4643-9920-9CFA97832930}"/>
    <cellStyle name="Comma 2 3 9 6" xfId="4264" xr:uid="{00000000-0005-0000-0000-0000A6100000}"/>
    <cellStyle name="Comma 2 3 9 6 2" xfId="25235" xr:uid="{A003174E-87E8-4525-B284-4D3476F4448E}"/>
    <cellStyle name="Comma 2 3 9 7" xfId="25220" xr:uid="{22C54187-E321-4A50-A786-609E56091B98}"/>
    <cellStyle name="Comma 2 30" xfId="4265" xr:uid="{00000000-0005-0000-0000-0000A7100000}"/>
    <cellStyle name="Comma 2 30 2" xfId="25236" xr:uid="{EE03861B-2AB0-4C10-B3FA-14892A1D47B1}"/>
    <cellStyle name="Comma 2 31" xfId="4266" xr:uid="{00000000-0005-0000-0000-0000A8100000}"/>
    <cellStyle name="Comma 2 31 2" xfId="25237" xr:uid="{6E20FE7E-CCB5-4074-B348-A9D1B353A013}"/>
    <cellStyle name="Comma 2 32" xfId="4267" xr:uid="{00000000-0005-0000-0000-0000A9100000}"/>
    <cellStyle name="Comma 2 32 2" xfId="25238" xr:uid="{7E236052-5BA6-4C99-B392-E3547F7CB16A}"/>
    <cellStyle name="Comma 2 33" xfId="4268" xr:uid="{00000000-0005-0000-0000-0000AA100000}"/>
    <cellStyle name="Comma 2 33 2" xfId="25239" xr:uid="{D7017A87-CD65-425B-BB47-760E1D6C1BCE}"/>
    <cellStyle name="Comma 2 34" xfId="4269" xr:uid="{00000000-0005-0000-0000-0000AB100000}"/>
    <cellStyle name="Comma 2 34 2" xfId="25240" xr:uid="{A51A2FBF-147B-498E-BD92-B20A1A72F7B2}"/>
    <cellStyle name="Comma 2 35" xfId="4270" xr:uid="{00000000-0005-0000-0000-0000AC100000}"/>
    <cellStyle name="Comma 2 35 2" xfId="25241" xr:uid="{F9672111-8F99-4648-B2FA-FB8BDBE342F9}"/>
    <cellStyle name="Comma 2 36" xfId="4271" xr:uid="{00000000-0005-0000-0000-0000AD100000}"/>
    <cellStyle name="Comma 2 36 2" xfId="25242" xr:uid="{D46B5A0A-4C87-421C-88FB-D28C274BBA42}"/>
    <cellStyle name="Comma 2 37" xfId="4272" xr:uid="{00000000-0005-0000-0000-0000AE100000}"/>
    <cellStyle name="Comma 2 37 2" xfId="25243" xr:uid="{A66DF787-22E2-40BD-B059-A80A04108AB0}"/>
    <cellStyle name="Comma 2 38" xfId="4273" xr:uid="{00000000-0005-0000-0000-0000AF100000}"/>
    <cellStyle name="Comma 2 38 2" xfId="25244" xr:uid="{CC5191FF-B39A-4F7F-8142-3063374DDA25}"/>
    <cellStyle name="Comma 2 39" xfId="4274" xr:uid="{00000000-0005-0000-0000-0000B0100000}"/>
    <cellStyle name="Comma 2 39 2" xfId="25245" xr:uid="{619C649E-E61E-4061-A2B5-2E31080747EE}"/>
    <cellStyle name="Comma 2 4" xfId="4275" xr:uid="{00000000-0005-0000-0000-0000B1100000}"/>
    <cellStyle name="Comma 2 4 10" xfId="4276" xr:uid="{00000000-0005-0000-0000-0000B2100000}"/>
    <cellStyle name="Comma 2 4 10 2" xfId="25247" xr:uid="{FED66B22-1EDF-4D0A-886F-47D34EA72CAA}"/>
    <cellStyle name="Comma 2 4 11" xfId="4277" xr:uid="{00000000-0005-0000-0000-0000B3100000}"/>
    <cellStyle name="Comma 2 4 11 2" xfId="4278" xr:uid="{00000000-0005-0000-0000-0000B4100000}"/>
    <cellStyle name="Comma 2 4 11 2 2" xfId="4279" xr:uid="{00000000-0005-0000-0000-0000B5100000}"/>
    <cellStyle name="Comma 2 4 11 2 2 2" xfId="25250" xr:uid="{92B5859F-80EB-4628-96B1-B2B12CA72539}"/>
    <cellStyle name="Comma 2 4 11 2 3" xfId="4280" xr:uid="{00000000-0005-0000-0000-0000B6100000}"/>
    <cellStyle name="Comma 2 4 11 2 3 2" xfId="25251" xr:uid="{E40E6346-F80A-42D6-9A10-746A990E3798}"/>
    <cellStyle name="Comma 2 4 11 2 4" xfId="4281" xr:uid="{00000000-0005-0000-0000-0000B7100000}"/>
    <cellStyle name="Comma 2 4 11 2 4 2" xfId="25252" xr:uid="{26B2E91A-0A39-4018-ACF0-888A87FDEF79}"/>
    <cellStyle name="Comma 2 4 11 2 5" xfId="25249" xr:uid="{07C2FD66-602B-40BD-AAA7-5E23328C5C72}"/>
    <cellStyle name="Comma 2 4 11 3" xfId="4282" xr:uid="{00000000-0005-0000-0000-0000B8100000}"/>
    <cellStyle name="Comma 2 4 11 3 2" xfId="25253" xr:uid="{FAE435AC-F611-4456-9249-65B794C81690}"/>
    <cellStyle name="Comma 2 4 11 4" xfId="4283" xr:uid="{00000000-0005-0000-0000-0000B9100000}"/>
    <cellStyle name="Comma 2 4 11 4 2" xfId="25254" xr:uid="{3D67C7EE-F8C1-4A9E-ACDA-F6072B2113FE}"/>
    <cellStyle name="Comma 2 4 11 5" xfId="4284" xr:uid="{00000000-0005-0000-0000-0000BA100000}"/>
    <cellStyle name="Comma 2 4 11 5 2" xfId="25255" xr:uid="{417A5C21-26D9-4E62-B37F-1249327E2347}"/>
    <cellStyle name="Comma 2 4 11 6" xfId="25248" xr:uid="{7A32E315-7C73-47BB-81B6-3F8B4B96D7C9}"/>
    <cellStyle name="Comma 2 4 12" xfId="4285" xr:uid="{00000000-0005-0000-0000-0000BB100000}"/>
    <cellStyle name="Comma 2 4 12 2" xfId="4286" xr:uid="{00000000-0005-0000-0000-0000BC100000}"/>
    <cellStyle name="Comma 2 4 12 2 2" xfId="25257" xr:uid="{CA88093E-47D6-4560-95A6-F362EC795C73}"/>
    <cellStyle name="Comma 2 4 12 3" xfId="4287" xr:uid="{00000000-0005-0000-0000-0000BD100000}"/>
    <cellStyle name="Comma 2 4 12 3 2" xfId="25258" xr:uid="{4DF1205B-A436-4B96-8211-29041A9B4DCD}"/>
    <cellStyle name="Comma 2 4 12 4" xfId="4288" xr:uid="{00000000-0005-0000-0000-0000BE100000}"/>
    <cellStyle name="Comma 2 4 12 4 2" xfId="25259" xr:uid="{89D4885A-6DC9-438E-A11B-111F4F67AD89}"/>
    <cellStyle name="Comma 2 4 12 5" xfId="25256" xr:uid="{9531F0CC-56DD-4A65-A0DF-F3C5133AE089}"/>
    <cellStyle name="Comma 2 4 13" xfId="4289" xr:uid="{00000000-0005-0000-0000-0000BF100000}"/>
    <cellStyle name="Comma 2 4 13 2" xfId="25260" xr:uid="{0359C188-E8F2-4D3B-984D-1070B64CAA3B}"/>
    <cellStyle name="Comma 2 4 14" xfId="4290" xr:uid="{00000000-0005-0000-0000-0000C0100000}"/>
    <cellStyle name="Comma 2 4 14 2" xfId="25261" xr:uid="{22FE0938-699B-4BAB-BB63-A55C12E018DC}"/>
    <cellStyle name="Comma 2 4 15" xfId="4291" xr:uid="{00000000-0005-0000-0000-0000C1100000}"/>
    <cellStyle name="Comma 2 4 15 2" xfId="25262" xr:uid="{9C055C99-3A8B-47D4-9AEF-F5AEAAD60C12}"/>
    <cellStyle name="Comma 2 4 16" xfId="25246" xr:uid="{CD12808C-11F4-4195-91CB-A7379D7E7AB2}"/>
    <cellStyle name="Comma 2 4 2" xfId="4292" xr:uid="{00000000-0005-0000-0000-0000C2100000}"/>
    <cellStyle name="Comma 2 4 2 10" xfId="4293" xr:uid="{00000000-0005-0000-0000-0000C3100000}"/>
    <cellStyle name="Comma 2 4 2 10 2" xfId="25264" xr:uid="{F883BF28-2EEF-4FF6-9AFA-AAD44F609624}"/>
    <cellStyle name="Comma 2 4 2 11" xfId="25263" xr:uid="{5F1017EC-09B6-483D-AEF4-4A5FEEA7D5DE}"/>
    <cellStyle name="Comma 2 4 2 2" xfId="4294" xr:uid="{00000000-0005-0000-0000-0000C4100000}"/>
    <cellStyle name="Comma 2 4 2 2 10" xfId="25265" xr:uid="{3A42A905-7242-4E2C-A92C-C2C53C132933}"/>
    <cellStyle name="Comma 2 4 2 2 2" xfId="4295" xr:uid="{00000000-0005-0000-0000-0000C5100000}"/>
    <cellStyle name="Comma 2 4 2 2 2 2" xfId="4296" xr:uid="{00000000-0005-0000-0000-0000C6100000}"/>
    <cellStyle name="Comma 2 4 2 2 2 2 2" xfId="4297" xr:uid="{00000000-0005-0000-0000-0000C7100000}"/>
    <cellStyle name="Comma 2 4 2 2 2 2 2 2" xfId="4298" xr:uid="{00000000-0005-0000-0000-0000C8100000}"/>
    <cellStyle name="Comma 2 4 2 2 2 2 2 2 2" xfId="25269" xr:uid="{51B597A8-390B-4A2E-AD6B-E636E2C0AD5A}"/>
    <cellStyle name="Comma 2 4 2 2 2 2 2 3" xfId="4299" xr:uid="{00000000-0005-0000-0000-0000C9100000}"/>
    <cellStyle name="Comma 2 4 2 2 2 2 2 3 2" xfId="25270" xr:uid="{F6D6E6F9-04A2-4D8B-9FF8-129426DB6BF5}"/>
    <cellStyle name="Comma 2 4 2 2 2 2 2 4" xfId="4300" xr:uid="{00000000-0005-0000-0000-0000CA100000}"/>
    <cellStyle name="Comma 2 4 2 2 2 2 2 4 2" xfId="25271" xr:uid="{8A95729E-67CE-44D0-971D-AF7A38E8183B}"/>
    <cellStyle name="Comma 2 4 2 2 2 2 2 5" xfId="25268" xr:uid="{3A9CE9D4-5E8D-4803-9629-14ED32DB8DA9}"/>
    <cellStyle name="Comma 2 4 2 2 2 2 3" xfId="4301" xr:uid="{00000000-0005-0000-0000-0000CB100000}"/>
    <cellStyle name="Comma 2 4 2 2 2 2 3 2" xfId="25272" xr:uid="{AE9C9903-F16F-471F-BE8F-E158C8685D50}"/>
    <cellStyle name="Comma 2 4 2 2 2 2 4" xfId="4302" xr:uid="{00000000-0005-0000-0000-0000CC100000}"/>
    <cellStyle name="Comma 2 4 2 2 2 2 4 2" xfId="25273" xr:uid="{5DF076A6-48F4-468E-8918-F5CF8AC80F7F}"/>
    <cellStyle name="Comma 2 4 2 2 2 2 5" xfId="4303" xr:uid="{00000000-0005-0000-0000-0000CD100000}"/>
    <cellStyle name="Comma 2 4 2 2 2 2 5 2" xfId="25274" xr:uid="{B3901E23-4C65-40FC-A34D-91F4BF94DBC7}"/>
    <cellStyle name="Comma 2 4 2 2 2 2 6" xfId="25267" xr:uid="{C51A4D9E-652C-44F3-93B5-D13572E06751}"/>
    <cellStyle name="Comma 2 4 2 2 2 3" xfId="4304" xr:uid="{00000000-0005-0000-0000-0000CE100000}"/>
    <cellStyle name="Comma 2 4 2 2 2 3 2" xfId="4305" xr:uid="{00000000-0005-0000-0000-0000CF100000}"/>
    <cellStyle name="Comma 2 4 2 2 2 3 2 2" xfId="25276" xr:uid="{836BA362-099D-49ED-917C-6E6EA0BF9833}"/>
    <cellStyle name="Comma 2 4 2 2 2 3 3" xfId="4306" xr:uid="{00000000-0005-0000-0000-0000D0100000}"/>
    <cellStyle name="Comma 2 4 2 2 2 3 3 2" xfId="25277" xr:uid="{34B1DFC2-6D05-4F2B-81FD-FDECD1720227}"/>
    <cellStyle name="Comma 2 4 2 2 2 3 4" xfId="4307" xr:uid="{00000000-0005-0000-0000-0000D1100000}"/>
    <cellStyle name="Comma 2 4 2 2 2 3 4 2" xfId="25278" xr:uid="{FAA3F17E-CBEE-4763-82B9-094456BA0468}"/>
    <cellStyle name="Comma 2 4 2 2 2 3 5" xfId="25275" xr:uid="{91FD9480-28FF-45F7-B08A-8A3C2CF7560E}"/>
    <cellStyle name="Comma 2 4 2 2 2 4" xfId="4308" xr:uid="{00000000-0005-0000-0000-0000D2100000}"/>
    <cellStyle name="Comma 2 4 2 2 2 4 2" xfId="25279" xr:uid="{237CB3F6-DC87-4C56-99A8-87DDFB770FA3}"/>
    <cellStyle name="Comma 2 4 2 2 2 5" xfId="4309" xr:uid="{00000000-0005-0000-0000-0000D3100000}"/>
    <cellStyle name="Comma 2 4 2 2 2 5 2" xfId="25280" xr:uid="{80CCB62B-4DEB-4DC1-A20E-9EA7C22DF37F}"/>
    <cellStyle name="Comma 2 4 2 2 2 6" xfId="4310" xr:uid="{00000000-0005-0000-0000-0000D4100000}"/>
    <cellStyle name="Comma 2 4 2 2 2 6 2" xfId="25281" xr:uid="{30D2C670-2C62-4AA6-A48A-F2A37652A6E5}"/>
    <cellStyle name="Comma 2 4 2 2 2 7" xfId="25266" xr:uid="{3E7D7929-8654-4A8B-B34E-6B67FCFB66F4}"/>
    <cellStyle name="Comma 2 4 2 2 3" xfId="4311" xr:uid="{00000000-0005-0000-0000-0000D5100000}"/>
    <cellStyle name="Comma 2 4 2 2 3 2" xfId="4312" xr:uid="{00000000-0005-0000-0000-0000D6100000}"/>
    <cellStyle name="Comma 2 4 2 2 3 2 2" xfId="4313" xr:uid="{00000000-0005-0000-0000-0000D7100000}"/>
    <cellStyle name="Comma 2 4 2 2 3 2 2 2" xfId="4314" xr:uid="{00000000-0005-0000-0000-0000D8100000}"/>
    <cellStyle name="Comma 2 4 2 2 3 2 2 2 2" xfId="25285" xr:uid="{19DD0797-7F9D-407C-83E3-23F0D4688EBC}"/>
    <cellStyle name="Comma 2 4 2 2 3 2 2 3" xfId="4315" xr:uid="{00000000-0005-0000-0000-0000D9100000}"/>
    <cellStyle name="Comma 2 4 2 2 3 2 2 3 2" xfId="25286" xr:uid="{EA9D3CBC-67AE-4002-85DD-FE0E1233206E}"/>
    <cellStyle name="Comma 2 4 2 2 3 2 2 4" xfId="4316" xr:uid="{00000000-0005-0000-0000-0000DA100000}"/>
    <cellStyle name="Comma 2 4 2 2 3 2 2 4 2" xfId="25287" xr:uid="{B75396DF-20A1-47F6-82E7-9FF7DFEBE641}"/>
    <cellStyle name="Comma 2 4 2 2 3 2 2 5" xfId="25284" xr:uid="{2CB5DE4B-0CE5-4765-906D-E833974AEC52}"/>
    <cellStyle name="Comma 2 4 2 2 3 2 3" xfId="4317" xr:uid="{00000000-0005-0000-0000-0000DB100000}"/>
    <cellStyle name="Comma 2 4 2 2 3 2 3 2" xfId="25288" xr:uid="{995BD413-59CF-4FF8-9D1D-4727A64262C3}"/>
    <cellStyle name="Comma 2 4 2 2 3 2 4" xfId="4318" xr:uid="{00000000-0005-0000-0000-0000DC100000}"/>
    <cellStyle name="Comma 2 4 2 2 3 2 4 2" xfId="25289" xr:uid="{4D9B586A-62AF-4F76-941A-92AB5C6A542F}"/>
    <cellStyle name="Comma 2 4 2 2 3 2 5" xfId="4319" xr:uid="{00000000-0005-0000-0000-0000DD100000}"/>
    <cellStyle name="Comma 2 4 2 2 3 2 5 2" xfId="25290" xr:uid="{E2E7722B-B5AC-45E6-98D6-CF1B96D6B67D}"/>
    <cellStyle name="Comma 2 4 2 2 3 2 6" xfId="25283" xr:uid="{D756B05B-EC2D-4191-8823-5624F577068C}"/>
    <cellStyle name="Comma 2 4 2 2 3 3" xfId="4320" xr:uid="{00000000-0005-0000-0000-0000DE100000}"/>
    <cellStyle name="Comma 2 4 2 2 3 3 2" xfId="4321" xr:uid="{00000000-0005-0000-0000-0000DF100000}"/>
    <cellStyle name="Comma 2 4 2 2 3 3 2 2" xfId="25292" xr:uid="{6E346DFB-617B-43B5-94A1-0437DA3D9393}"/>
    <cellStyle name="Comma 2 4 2 2 3 3 3" xfId="4322" xr:uid="{00000000-0005-0000-0000-0000E0100000}"/>
    <cellStyle name="Comma 2 4 2 2 3 3 3 2" xfId="25293" xr:uid="{FDA845B9-AACC-46FC-921A-59656B18CB23}"/>
    <cellStyle name="Comma 2 4 2 2 3 3 4" xfId="4323" xr:uid="{00000000-0005-0000-0000-0000E1100000}"/>
    <cellStyle name="Comma 2 4 2 2 3 3 4 2" xfId="25294" xr:uid="{2C5D80BE-14E3-461F-9FDE-56A58E156EB0}"/>
    <cellStyle name="Comma 2 4 2 2 3 3 5" xfId="25291" xr:uid="{543B94A3-774A-4A92-9BBF-629B40EC5AE8}"/>
    <cellStyle name="Comma 2 4 2 2 3 4" xfId="4324" xr:uid="{00000000-0005-0000-0000-0000E2100000}"/>
    <cellStyle name="Comma 2 4 2 2 3 4 2" xfId="25295" xr:uid="{E652AF9C-D5EE-4685-97C3-A528E9D8FC14}"/>
    <cellStyle name="Comma 2 4 2 2 3 5" xfId="4325" xr:uid="{00000000-0005-0000-0000-0000E3100000}"/>
    <cellStyle name="Comma 2 4 2 2 3 5 2" xfId="25296" xr:uid="{25F6892C-5898-4AB2-9119-C0DB236729F7}"/>
    <cellStyle name="Comma 2 4 2 2 3 6" xfId="4326" xr:uid="{00000000-0005-0000-0000-0000E4100000}"/>
    <cellStyle name="Comma 2 4 2 2 3 6 2" xfId="25297" xr:uid="{3A79B109-BCDA-465A-9691-0D79B29DB54B}"/>
    <cellStyle name="Comma 2 4 2 2 3 7" xfId="25282" xr:uid="{A5F2168F-C43C-4268-8D6E-6FFD9F9EC63B}"/>
    <cellStyle name="Comma 2 4 2 2 4" xfId="4327" xr:uid="{00000000-0005-0000-0000-0000E5100000}"/>
    <cellStyle name="Comma 2 4 2 2 4 2" xfId="25298" xr:uid="{ED32FADD-EE51-498F-A083-5DFCF0C33EE6}"/>
    <cellStyle name="Comma 2 4 2 2 5" xfId="4328" xr:uid="{00000000-0005-0000-0000-0000E6100000}"/>
    <cellStyle name="Comma 2 4 2 2 5 2" xfId="4329" xr:uid="{00000000-0005-0000-0000-0000E7100000}"/>
    <cellStyle name="Comma 2 4 2 2 5 2 2" xfId="4330" xr:uid="{00000000-0005-0000-0000-0000E8100000}"/>
    <cellStyle name="Comma 2 4 2 2 5 2 2 2" xfId="25301" xr:uid="{8D33377A-05EF-4250-825A-6783EF77A967}"/>
    <cellStyle name="Comma 2 4 2 2 5 2 3" xfId="4331" xr:uid="{00000000-0005-0000-0000-0000E9100000}"/>
    <cellStyle name="Comma 2 4 2 2 5 2 3 2" xfId="25302" xr:uid="{0BB42966-8660-40FE-B6FE-BCF69D9C34E4}"/>
    <cellStyle name="Comma 2 4 2 2 5 2 4" xfId="4332" xr:uid="{00000000-0005-0000-0000-0000EA100000}"/>
    <cellStyle name="Comma 2 4 2 2 5 2 4 2" xfId="25303" xr:uid="{56E3145D-17B2-44D2-8697-F3E75D0D05D2}"/>
    <cellStyle name="Comma 2 4 2 2 5 2 5" xfId="25300" xr:uid="{70E97B07-1637-463C-94DC-A24457FD480D}"/>
    <cellStyle name="Comma 2 4 2 2 5 3" xfId="4333" xr:uid="{00000000-0005-0000-0000-0000EB100000}"/>
    <cellStyle name="Comma 2 4 2 2 5 3 2" xfId="25304" xr:uid="{6D44F363-D80E-4B68-9BAF-506D1B0C1F10}"/>
    <cellStyle name="Comma 2 4 2 2 5 4" xfId="4334" xr:uid="{00000000-0005-0000-0000-0000EC100000}"/>
    <cellStyle name="Comma 2 4 2 2 5 4 2" xfId="25305" xr:uid="{7F2653A7-FD57-4DFE-9AA7-7E697887E33B}"/>
    <cellStyle name="Comma 2 4 2 2 5 5" xfId="4335" xr:uid="{00000000-0005-0000-0000-0000ED100000}"/>
    <cellStyle name="Comma 2 4 2 2 5 5 2" xfId="25306" xr:uid="{382D8303-56E8-4E74-8224-8E1DC7270E17}"/>
    <cellStyle name="Comma 2 4 2 2 5 6" xfId="25299" xr:uid="{B41B854D-47EA-4BAE-B916-DC52FE6D0490}"/>
    <cellStyle name="Comma 2 4 2 2 6" xfId="4336" xr:uid="{00000000-0005-0000-0000-0000EE100000}"/>
    <cellStyle name="Comma 2 4 2 2 6 2" xfId="4337" xr:uid="{00000000-0005-0000-0000-0000EF100000}"/>
    <cellStyle name="Comma 2 4 2 2 6 2 2" xfId="25308" xr:uid="{5F009C82-AE2C-4438-B272-3FEEBE0E53DE}"/>
    <cellStyle name="Comma 2 4 2 2 6 3" xfId="4338" xr:uid="{00000000-0005-0000-0000-0000F0100000}"/>
    <cellStyle name="Comma 2 4 2 2 6 3 2" xfId="25309" xr:uid="{975E848E-9039-4D47-BDBA-D195C887C95C}"/>
    <cellStyle name="Comma 2 4 2 2 6 4" xfId="4339" xr:uid="{00000000-0005-0000-0000-0000F1100000}"/>
    <cellStyle name="Comma 2 4 2 2 6 4 2" xfId="25310" xr:uid="{D2B255CD-3242-4463-901F-1AAD96087AEE}"/>
    <cellStyle name="Comma 2 4 2 2 6 5" xfId="25307" xr:uid="{CD62CC65-FD2E-4197-8B69-0263ABAAEA3D}"/>
    <cellStyle name="Comma 2 4 2 2 7" xfId="4340" xr:uid="{00000000-0005-0000-0000-0000F2100000}"/>
    <cellStyle name="Comma 2 4 2 2 7 2" xfId="25311" xr:uid="{A0F69492-2967-48EF-BF2F-7999A8DB24CC}"/>
    <cellStyle name="Comma 2 4 2 2 8" xfId="4341" xr:uid="{00000000-0005-0000-0000-0000F3100000}"/>
    <cellStyle name="Comma 2 4 2 2 8 2" xfId="25312" xr:uid="{15B41119-9C23-4CDF-9332-347A18ED0EFC}"/>
    <cellStyle name="Comma 2 4 2 2 9" xfId="4342" xr:uid="{00000000-0005-0000-0000-0000F4100000}"/>
    <cellStyle name="Comma 2 4 2 2 9 2" xfId="25313" xr:uid="{D419CFA4-8B69-421D-8134-4AA393EF8941}"/>
    <cellStyle name="Comma 2 4 2 3" xfId="4343" xr:uid="{00000000-0005-0000-0000-0000F5100000}"/>
    <cellStyle name="Comma 2 4 2 3 2" xfId="4344" xr:uid="{00000000-0005-0000-0000-0000F6100000}"/>
    <cellStyle name="Comma 2 4 2 3 2 2" xfId="4345" xr:uid="{00000000-0005-0000-0000-0000F7100000}"/>
    <cellStyle name="Comma 2 4 2 3 2 2 2" xfId="4346" xr:uid="{00000000-0005-0000-0000-0000F8100000}"/>
    <cellStyle name="Comma 2 4 2 3 2 2 2 2" xfId="25317" xr:uid="{ACA89B53-7095-407E-A8A7-5E1F59EAD463}"/>
    <cellStyle name="Comma 2 4 2 3 2 2 3" xfId="4347" xr:uid="{00000000-0005-0000-0000-0000F9100000}"/>
    <cellStyle name="Comma 2 4 2 3 2 2 3 2" xfId="25318" xr:uid="{56361DD8-2638-4343-9546-E851E2F8E5C4}"/>
    <cellStyle name="Comma 2 4 2 3 2 2 4" xfId="4348" xr:uid="{00000000-0005-0000-0000-0000FA100000}"/>
    <cellStyle name="Comma 2 4 2 3 2 2 4 2" xfId="25319" xr:uid="{F115EF8D-AE47-4D2B-91DE-4E958514E0B0}"/>
    <cellStyle name="Comma 2 4 2 3 2 2 5" xfId="25316" xr:uid="{9448DAFE-3D51-40D2-A51F-D6E97A20F7FF}"/>
    <cellStyle name="Comma 2 4 2 3 2 3" xfId="4349" xr:uid="{00000000-0005-0000-0000-0000FB100000}"/>
    <cellStyle name="Comma 2 4 2 3 2 3 2" xfId="25320" xr:uid="{B09F95D6-55D9-482A-BCCC-8941B86DCEF9}"/>
    <cellStyle name="Comma 2 4 2 3 2 4" xfId="4350" xr:uid="{00000000-0005-0000-0000-0000FC100000}"/>
    <cellStyle name="Comma 2 4 2 3 2 4 2" xfId="25321" xr:uid="{3190075C-D138-412A-BABB-302E1675DCF0}"/>
    <cellStyle name="Comma 2 4 2 3 2 5" xfId="4351" xr:uid="{00000000-0005-0000-0000-0000FD100000}"/>
    <cellStyle name="Comma 2 4 2 3 2 5 2" xfId="25322" xr:uid="{2F1BB3D3-9022-4B27-9D28-CFDD05273957}"/>
    <cellStyle name="Comma 2 4 2 3 2 6" xfId="25315" xr:uid="{8560DEB5-942D-4549-A813-009EC30FDC01}"/>
    <cellStyle name="Comma 2 4 2 3 3" xfId="4352" xr:uid="{00000000-0005-0000-0000-0000FE100000}"/>
    <cellStyle name="Comma 2 4 2 3 3 2" xfId="4353" xr:uid="{00000000-0005-0000-0000-0000FF100000}"/>
    <cellStyle name="Comma 2 4 2 3 3 2 2" xfId="25324" xr:uid="{847F4F35-376E-4502-A7A7-883EDA248DA4}"/>
    <cellStyle name="Comma 2 4 2 3 3 3" xfId="4354" xr:uid="{00000000-0005-0000-0000-000000110000}"/>
    <cellStyle name="Comma 2 4 2 3 3 3 2" xfId="25325" xr:uid="{0628BE39-403A-49ED-83D3-3F2FDCCA7CE2}"/>
    <cellStyle name="Comma 2 4 2 3 3 4" xfId="4355" xr:uid="{00000000-0005-0000-0000-000001110000}"/>
    <cellStyle name="Comma 2 4 2 3 3 4 2" xfId="25326" xr:uid="{396229BF-7B64-4BB7-B1CE-1457FF331C3D}"/>
    <cellStyle name="Comma 2 4 2 3 3 5" xfId="25323" xr:uid="{705615C1-7812-49AC-8065-F7ED30D57CBE}"/>
    <cellStyle name="Comma 2 4 2 3 4" xfId="4356" xr:uid="{00000000-0005-0000-0000-000002110000}"/>
    <cellStyle name="Comma 2 4 2 3 4 2" xfId="25327" xr:uid="{C441DEF9-6DDC-4680-875D-3B7DAFAB5794}"/>
    <cellStyle name="Comma 2 4 2 3 5" xfId="4357" xr:uid="{00000000-0005-0000-0000-000003110000}"/>
    <cellStyle name="Comma 2 4 2 3 5 2" xfId="25328" xr:uid="{E3AC4DD0-443C-433B-91B3-EC39827610E2}"/>
    <cellStyle name="Comma 2 4 2 3 6" xfId="4358" xr:uid="{00000000-0005-0000-0000-000004110000}"/>
    <cellStyle name="Comma 2 4 2 3 6 2" xfId="25329" xr:uid="{F2E71018-C0B5-4E7B-81C6-998447065E2D}"/>
    <cellStyle name="Comma 2 4 2 3 7" xfId="25314" xr:uid="{5A5A602A-CDCA-4160-85DB-0A582D32027B}"/>
    <cellStyle name="Comma 2 4 2 4" xfId="4359" xr:uid="{00000000-0005-0000-0000-000005110000}"/>
    <cellStyle name="Comma 2 4 2 4 2" xfId="4360" xr:uid="{00000000-0005-0000-0000-000006110000}"/>
    <cellStyle name="Comma 2 4 2 4 2 2" xfId="4361" xr:uid="{00000000-0005-0000-0000-000007110000}"/>
    <cellStyle name="Comma 2 4 2 4 2 2 2" xfId="4362" xr:uid="{00000000-0005-0000-0000-000008110000}"/>
    <cellStyle name="Comma 2 4 2 4 2 2 2 2" xfId="25333" xr:uid="{837BCCD3-2F21-400C-B17A-EC06F77BD167}"/>
    <cellStyle name="Comma 2 4 2 4 2 2 3" xfId="4363" xr:uid="{00000000-0005-0000-0000-000009110000}"/>
    <cellStyle name="Comma 2 4 2 4 2 2 3 2" xfId="25334" xr:uid="{152DA34B-8EC1-4785-AF4F-6E1C5B18576E}"/>
    <cellStyle name="Comma 2 4 2 4 2 2 4" xfId="4364" xr:uid="{00000000-0005-0000-0000-00000A110000}"/>
    <cellStyle name="Comma 2 4 2 4 2 2 4 2" xfId="25335" xr:uid="{174A89FE-1401-4D01-A636-83C2099D1E13}"/>
    <cellStyle name="Comma 2 4 2 4 2 2 5" xfId="25332" xr:uid="{22229E1C-5BD0-4F2F-89CE-E7ACA89B0060}"/>
    <cellStyle name="Comma 2 4 2 4 2 3" xfId="4365" xr:uid="{00000000-0005-0000-0000-00000B110000}"/>
    <cellStyle name="Comma 2 4 2 4 2 3 2" xfId="25336" xr:uid="{C61C6E60-ACF2-4F86-A290-EA41B84D3E8D}"/>
    <cellStyle name="Comma 2 4 2 4 2 4" xfId="4366" xr:uid="{00000000-0005-0000-0000-00000C110000}"/>
    <cellStyle name="Comma 2 4 2 4 2 4 2" xfId="25337" xr:uid="{291774A6-95C4-4010-AA70-E42412EA5B36}"/>
    <cellStyle name="Comma 2 4 2 4 2 5" xfId="4367" xr:uid="{00000000-0005-0000-0000-00000D110000}"/>
    <cellStyle name="Comma 2 4 2 4 2 5 2" xfId="25338" xr:uid="{F2540FA6-8946-4EE4-AE24-DEC5D5A8C06E}"/>
    <cellStyle name="Comma 2 4 2 4 2 6" xfId="25331" xr:uid="{D0AD480F-F26A-4934-B660-1B21CAA499C1}"/>
    <cellStyle name="Comma 2 4 2 4 3" xfId="4368" xr:uid="{00000000-0005-0000-0000-00000E110000}"/>
    <cellStyle name="Comma 2 4 2 4 3 2" xfId="4369" xr:uid="{00000000-0005-0000-0000-00000F110000}"/>
    <cellStyle name="Comma 2 4 2 4 3 2 2" xfId="25340" xr:uid="{A7313FF1-D2C9-4D26-B3A6-9B49ECB98DB9}"/>
    <cellStyle name="Comma 2 4 2 4 3 3" xfId="4370" xr:uid="{00000000-0005-0000-0000-000010110000}"/>
    <cellStyle name="Comma 2 4 2 4 3 3 2" xfId="25341" xr:uid="{0D36B56B-813C-4001-AAD7-5661B432E0A2}"/>
    <cellStyle name="Comma 2 4 2 4 3 4" xfId="4371" xr:uid="{00000000-0005-0000-0000-000011110000}"/>
    <cellStyle name="Comma 2 4 2 4 3 4 2" xfId="25342" xr:uid="{F07199F5-3B1E-43BD-A30B-3EF1C75E2D21}"/>
    <cellStyle name="Comma 2 4 2 4 3 5" xfId="25339" xr:uid="{4F9EC7F0-ECD8-4598-B051-CD9C7045EF1B}"/>
    <cellStyle name="Comma 2 4 2 4 4" xfId="4372" xr:uid="{00000000-0005-0000-0000-000012110000}"/>
    <cellStyle name="Comma 2 4 2 4 4 2" xfId="25343" xr:uid="{53657ACA-5E4B-4DCD-85EE-91CF84E110C8}"/>
    <cellStyle name="Comma 2 4 2 4 5" xfId="4373" xr:uid="{00000000-0005-0000-0000-000013110000}"/>
    <cellStyle name="Comma 2 4 2 4 5 2" xfId="25344" xr:uid="{DE7CA8CF-5D5B-4A00-9075-AD939D81388F}"/>
    <cellStyle name="Comma 2 4 2 4 6" xfId="4374" xr:uid="{00000000-0005-0000-0000-000014110000}"/>
    <cellStyle name="Comma 2 4 2 4 6 2" xfId="25345" xr:uid="{E93CB966-D3CC-4932-87CB-9AC8BA78FB9B}"/>
    <cellStyle name="Comma 2 4 2 4 7" xfId="25330" xr:uid="{F0B22A19-B4C0-4E12-B9C5-1F4D755DBBFF}"/>
    <cellStyle name="Comma 2 4 2 5" xfId="4375" xr:uid="{00000000-0005-0000-0000-000015110000}"/>
    <cellStyle name="Comma 2 4 2 5 2" xfId="25346" xr:uid="{EF6AECC6-E5E3-4502-81FC-1A98B4D386DC}"/>
    <cellStyle name="Comma 2 4 2 6" xfId="4376" xr:uid="{00000000-0005-0000-0000-000016110000}"/>
    <cellStyle name="Comma 2 4 2 6 2" xfId="4377" xr:uid="{00000000-0005-0000-0000-000017110000}"/>
    <cellStyle name="Comma 2 4 2 6 2 2" xfId="4378" xr:uid="{00000000-0005-0000-0000-000018110000}"/>
    <cellStyle name="Comma 2 4 2 6 2 2 2" xfId="25349" xr:uid="{20109C8B-BD3B-4143-BCEE-318C87E933E3}"/>
    <cellStyle name="Comma 2 4 2 6 2 3" xfId="4379" xr:uid="{00000000-0005-0000-0000-000019110000}"/>
    <cellStyle name="Comma 2 4 2 6 2 3 2" xfId="25350" xr:uid="{91D30AC1-A19C-4848-8B96-3422434E68E8}"/>
    <cellStyle name="Comma 2 4 2 6 2 4" xfId="4380" xr:uid="{00000000-0005-0000-0000-00001A110000}"/>
    <cellStyle name="Comma 2 4 2 6 2 4 2" xfId="25351" xr:uid="{63370C19-D156-4935-8018-1D14E69FAF8D}"/>
    <cellStyle name="Comma 2 4 2 6 2 5" xfId="25348" xr:uid="{36358DBC-2A9F-42AE-8C36-F5FE5C855194}"/>
    <cellStyle name="Comma 2 4 2 6 3" xfId="4381" xr:uid="{00000000-0005-0000-0000-00001B110000}"/>
    <cellStyle name="Comma 2 4 2 6 3 2" xfId="25352" xr:uid="{4C5C138F-08BF-4A89-B3B7-214D8880BFDE}"/>
    <cellStyle name="Comma 2 4 2 6 4" xfId="4382" xr:uid="{00000000-0005-0000-0000-00001C110000}"/>
    <cellStyle name="Comma 2 4 2 6 4 2" xfId="25353" xr:uid="{C6321F8E-075E-43D8-A3F1-47104035797A}"/>
    <cellStyle name="Comma 2 4 2 6 5" xfId="4383" xr:uid="{00000000-0005-0000-0000-00001D110000}"/>
    <cellStyle name="Comma 2 4 2 6 5 2" xfId="25354" xr:uid="{01EA26E9-2ACF-4C25-8EA1-B910A692521D}"/>
    <cellStyle name="Comma 2 4 2 6 6" xfId="25347" xr:uid="{A4C21AC1-7D3E-4CD5-A976-38B03412756D}"/>
    <cellStyle name="Comma 2 4 2 7" xfId="4384" xr:uid="{00000000-0005-0000-0000-00001E110000}"/>
    <cellStyle name="Comma 2 4 2 7 2" xfId="4385" xr:uid="{00000000-0005-0000-0000-00001F110000}"/>
    <cellStyle name="Comma 2 4 2 7 2 2" xfId="25356" xr:uid="{33565E55-D55B-41BF-A5A8-268F58E820D5}"/>
    <cellStyle name="Comma 2 4 2 7 3" xfId="4386" xr:uid="{00000000-0005-0000-0000-000020110000}"/>
    <cellStyle name="Comma 2 4 2 7 3 2" xfId="25357" xr:uid="{FC720DEC-197E-4A52-81F4-3F73CC1D98BB}"/>
    <cellStyle name="Comma 2 4 2 7 4" xfId="4387" xr:uid="{00000000-0005-0000-0000-000021110000}"/>
    <cellStyle name="Comma 2 4 2 7 4 2" xfId="25358" xr:uid="{AE5589C0-1CDA-457E-BFB5-D0FEEA12B333}"/>
    <cellStyle name="Comma 2 4 2 7 5" xfId="25355" xr:uid="{C9A44D18-BD89-4D55-AAE8-21298A307618}"/>
    <cellStyle name="Comma 2 4 2 8" xfId="4388" xr:uid="{00000000-0005-0000-0000-000022110000}"/>
    <cellStyle name="Comma 2 4 2 8 2" xfId="25359" xr:uid="{DBCF6308-60AF-4687-8323-DD6A6816A60D}"/>
    <cellStyle name="Comma 2 4 2 9" xfId="4389" xr:uid="{00000000-0005-0000-0000-000023110000}"/>
    <cellStyle name="Comma 2 4 2 9 2" xfId="25360" xr:uid="{A67F4AC9-C063-4F5E-877F-AD0DD1EB69ED}"/>
    <cellStyle name="Comma 2 4 3" xfId="4390" xr:uid="{00000000-0005-0000-0000-000024110000}"/>
    <cellStyle name="Comma 2 4 3 10" xfId="25361" xr:uid="{9FF19B41-406D-4A49-BA20-78E68583C68C}"/>
    <cellStyle name="Comma 2 4 3 2" xfId="4391" xr:uid="{00000000-0005-0000-0000-000025110000}"/>
    <cellStyle name="Comma 2 4 3 2 2" xfId="4392" xr:uid="{00000000-0005-0000-0000-000026110000}"/>
    <cellStyle name="Comma 2 4 3 2 2 2" xfId="4393" xr:uid="{00000000-0005-0000-0000-000027110000}"/>
    <cellStyle name="Comma 2 4 3 2 2 2 2" xfId="4394" xr:uid="{00000000-0005-0000-0000-000028110000}"/>
    <cellStyle name="Comma 2 4 3 2 2 2 2 2" xfId="4395" xr:uid="{00000000-0005-0000-0000-000029110000}"/>
    <cellStyle name="Comma 2 4 3 2 2 2 2 2 2" xfId="25366" xr:uid="{07964797-37E9-44A1-8FA9-199E6789AA2F}"/>
    <cellStyle name="Comma 2 4 3 2 2 2 2 3" xfId="4396" xr:uid="{00000000-0005-0000-0000-00002A110000}"/>
    <cellStyle name="Comma 2 4 3 2 2 2 2 3 2" xfId="25367" xr:uid="{DB39647F-B99B-480B-B357-767F28FA2C78}"/>
    <cellStyle name="Comma 2 4 3 2 2 2 2 4" xfId="4397" xr:uid="{00000000-0005-0000-0000-00002B110000}"/>
    <cellStyle name="Comma 2 4 3 2 2 2 2 4 2" xfId="25368" xr:uid="{4849F81F-9152-4924-AAA9-744A2424CA74}"/>
    <cellStyle name="Comma 2 4 3 2 2 2 2 5" xfId="25365" xr:uid="{5B13130D-C5F7-4462-9D39-F99F8D90D27A}"/>
    <cellStyle name="Comma 2 4 3 2 2 2 3" xfId="4398" xr:uid="{00000000-0005-0000-0000-00002C110000}"/>
    <cellStyle name="Comma 2 4 3 2 2 2 3 2" xfId="25369" xr:uid="{665FE168-170B-433A-990A-BE9324C15FC2}"/>
    <cellStyle name="Comma 2 4 3 2 2 2 4" xfId="4399" xr:uid="{00000000-0005-0000-0000-00002D110000}"/>
    <cellStyle name="Comma 2 4 3 2 2 2 4 2" xfId="25370" xr:uid="{1B0CE6E1-58BE-4669-BE1C-502C719F53FB}"/>
    <cellStyle name="Comma 2 4 3 2 2 2 5" xfId="4400" xr:uid="{00000000-0005-0000-0000-00002E110000}"/>
    <cellStyle name="Comma 2 4 3 2 2 2 5 2" xfId="25371" xr:uid="{F27B334B-00A0-434F-B11C-22451D147598}"/>
    <cellStyle name="Comma 2 4 3 2 2 2 6" xfId="25364" xr:uid="{46D0553D-956D-4AA5-A5C0-EA07BA7B90D5}"/>
    <cellStyle name="Comma 2 4 3 2 2 3" xfId="4401" xr:uid="{00000000-0005-0000-0000-00002F110000}"/>
    <cellStyle name="Comma 2 4 3 2 2 3 2" xfId="4402" xr:uid="{00000000-0005-0000-0000-000030110000}"/>
    <cellStyle name="Comma 2 4 3 2 2 3 2 2" xfId="25373" xr:uid="{15C9E420-6539-4981-BFF7-18A92393869A}"/>
    <cellStyle name="Comma 2 4 3 2 2 3 3" xfId="4403" xr:uid="{00000000-0005-0000-0000-000031110000}"/>
    <cellStyle name="Comma 2 4 3 2 2 3 3 2" xfId="25374" xr:uid="{54A74ADF-3241-4ECF-AF95-A6EAB6C173CE}"/>
    <cellStyle name="Comma 2 4 3 2 2 3 4" xfId="4404" xr:uid="{00000000-0005-0000-0000-000032110000}"/>
    <cellStyle name="Comma 2 4 3 2 2 3 4 2" xfId="25375" xr:uid="{5FDCA26D-2A6E-4CBD-9D2C-3BF672323CE4}"/>
    <cellStyle name="Comma 2 4 3 2 2 3 5" xfId="25372" xr:uid="{47CDD2C9-F8C1-422D-A70A-332108AE08FB}"/>
    <cellStyle name="Comma 2 4 3 2 2 4" xfId="4405" xr:uid="{00000000-0005-0000-0000-000033110000}"/>
    <cellStyle name="Comma 2 4 3 2 2 4 2" xfId="25376" xr:uid="{8D122232-3543-4601-A350-ACC66F64DA4A}"/>
    <cellStyle name="Comma 2 4 3 2 2 5" xfId="4406" xr:uid="{00000000-0005-0000-0000-000034110000}"/>
    <cellStyle name="Comma 2 4 3 2 2 5 2" xfId="25377" xr:uid="{8FE6FBCD-8813-4DBA-9F31-CD332A58F77E}"/>
    <cellStyle name="Comma 2 4 3 2 2 6" xfId="4407" xr:uid="{00000000-0005-0000-0000-000035110000}"/>
    <cellStyle name="Comma 2 4 3 2 2 6 2" xfId="25378" xr:uid="{7C2F66E2-3BE8-4C4D-A695-006769D80C7B}"/>
    <cellStyle name="Comma 2 4 3 2 2 7" xfId="25363" xr:uid="{8D9D1496-88A5-49B2-A098-8143DACE5748}"/>
    <cellStyle name="Comma 2 4 3 2 3" xfId="4408" xr:uid="{00000000-0005-0000-0000-000036110000}"/>
    <cellStyle name="Comma 2 4 3 2 3 2" xfId="4409" xr:uid="{00000000-0005-0000-0000-000037110000}"/>
    <cellStyle name="Comma 2 4 3 2 3 2 2" xfId="4410" xr:uid="{00000000-0005-0000-0000-000038110000}"/>
    <cellStyle name="Comma 2 4 3 2 3 2 2 2" xfId="4411" xr:uid="{00000000-0005-0000-0000-000039110000}"/>
    <cellStyle name="Comma 2 4 3 2 3 2 2 2 2" xfId="25382" xr:uid="{AC92C851-9C4D-403D-8801-B4A37DA13643}"/>
    <cellStyle name="Comma 2 4 3 2 3 2 2 3" xfId="4412" xr:uid="{00000000-0005-0000-0000-00003A110000}"/>
    <cellStyle name="Comma 2 4 3 2 3 2 2 3 2" xfId="25383" xr:uid="{2B85C655-FE82-4CB5-A416-DDB8C1F4C078}"/>
    <cellStyle name="Comma 2 4 3 2 3 2 2 4" xfId="4413" xr:uid="{00000000-0005-0000-0000-00003B110000}"/>
    <cellStyle name="Comma 2 4 3 2 3 2 2 4 2" xfId="25384" xr:uid="{D1767958-CB32-47F9-AFB0-D0BDA1347157}"/>
    <cellStyle name="Comma 2 4 3 2 3 2 2 5" xfId="25381" xr:uid="{A905FEA2-3F3F-415D-B8E9-FB0C7231A9B2}"/>
    <cellStyle name="Comma 2 4 3 2 3 2 3" xfId="4414" xr:uid="{00000000-0005-0000-0000-00003C110000}"/>
    <cellStyle name="Comma 2 4 3 2 3 2 3 2" xfId="25385" xr:uid="{818552F2-9322-4730-9C50-CC78EA0D8ADD}"/>
    <cellStyle name="Comma 2 4 3 2 3 2 4" xfId="4415" xr:uid="{00000000-0005-0000-0000-00003D110000}"/>
    <cellStyle name="Comma 2 4 3 2 3 2 4 2" xfId="25386" xr:uid="{7481201D-B9CD-4CB4-893D-E63F532B0534}"/>
    <cellStyle name="Comma 2 4 3 2 3 2 5" xfId="4416" xr:uid="{00000000-0005-0000-0000-00003E110000}"/>
    <cellStyle name="Comma 2 4 3 2 3 2 5 2" xfId="25387" xr:uid="{EFBCA4A0-FD8C-42F3-B83E-52BACCFF6E48}"/>
    <cellStyle name="Comma 2 4 3 2 3 2 6" xfId="25380" xr:uid="{B592E826-85E6-4B19-8B80-6DAA77DEB5F4}"/>
    <cellStyle name="Comma 2 4 3 2 3 3" xfId="4417" xr:uid="{00000000-0005-0000-0000-00003F110000}"/>
    <cellStyle name="Comma 2 4 3 2 3 3 2" xfId="4418" xr:uid="{00000000-0005-0000-0000-000040110000}"/>
    <cellStyle name="Comma 2 4 3 2 3 3 2 2" xfId="25389" xr:uid="{EC153D91-05FB-4345-A03C-18E71AC6FBA4}"/>
    <cellStyle name="Comma 2 4 3 2 3 3 3" xfId="4419" xr:uid="{00000000-0005-0000-0000-000041110000}"/>
    <cellStyle name="Comma 2 4 3 2 3 3 3 2" xfId="25390" xr:uid="{5F12DDC2-0746-4714-AADE-7006BD09A7F4}"/>
    <cellStyle name="Comma 2 4 3 2 3 3 4" xfId="4420" xr:uid="{00000000-0005-0000-0000-000042110000}"/>
    <cellStyle name="Comma 2 4 3 2 3 3 4 2" xfId="25391" xr:uid="{F1D758D6-AEB8-4F55-ADA6-B595717DBE1B}"/>
    <cellStyle name="Comma 2 4 3 2 3 3 5" xfId="25388" xr:uid="{49A55C57-FE8A-4844-977D-FCBED19469F4}"/>
    <cellStyle name="Comma 2 4 3 2 3 4" xfId="4421" xr:uid="{00000000-0005-0000-0000-000043110000}"/>
    <cellStyle name="Comma 2 4 3 2 3 4 2" xfId="25392" xr:uid="{63824677-A675-4F55-A6F9-433D45886AF6}"/>
    <cellStyle name="Comma 2 4 3 2 3 5" xfId="4422" xr:uid="{00000000-0005-0000-0000-000044110000}"/>
    <cellStyle name="Comma 2 4 3 2 3 5 2" xfId="25393" xr:uid="{39CE73D2-F790-48B8-8E12-2D1198611A73}"/>
    <cellStyle name="Comma 2 4 3 2 3 6" xfId="4423" xr:uid="{00000000-0005-0000-0000-000045110000}"/>
    <cellStyle name="Comma 2 4 3 2 3 6 2" xfId="25394" xr:uid="{97068DF0-FFDF-49CD-B71C-1F7321B0BE3B}"/>
    <cellStyle name="Comma 2 4 3 2 3 7" xfId="25379" xr:uid="{B6B877A8-61F4-40BC-B9D5-EA7C16B09B92}"/>
    <cellStyle name="Comma 2 4 3 2 4" xfId="4424" xr:uid="{00000000-0005-0000-0000-000046110000}"/>
    <cellStyle name="Comma 2 4 3 2 4 2" xfId="4425" xr:uid="{00000000-0005-0000-0000-000047110000}"/>
    <cellStyle name="Comma 2 4 3 2 4 2 2" xfId="4426" xr:uid="{00000000-0005-0000-0000-000048110000}"/>
    <cellStyle name="Comma 2 4 3 2 4 2 2 2" xfId="25397" xr:uid="{3093CE66-CC80-47F8-8851-28DEEB3D3390}"/>
    <cellStyle name="Comma 2 4 3 2 4 2 3" xfId="4427" xr:uid="{00000000-0005-0000-0000-000049110000}"/>
    <cellStyle name="Comma 2 4 3 2 4 2 3 2" xfId="25398" xr:uid="{C5B15682-8B8F-483F-BA59-F40218B7C549}"/>
    <cellStyle name="Comma 2 4 3 2 4 2 4" xfId="4428" xr:uid="{00000000-0005-0000-0000-00004A110000}"/>
    <cellStyle name="Comma 2 4 3 2 4 2 4 2" xfId="25399" xr:uid="{D8A448CE-CE5C-448D-9E54-A75137580F96}"/>
    <cellStyle name="Comma 2 4 3 2 4 2 5" xfId="25396" xr:uid="{8FC29391-46F9-44F9-A337-8F6767836B00}"/>
    <cellStyle name="Comma 2 4 3 2 4 3" xfId="4429" xr:uid="{00000000-0005-0000-0000-00004B110000}"/>
    <cellStyle name="Comma 2 4 3 2 4 3 2" xfId="25400" xr:uid="{897C7905-7F9C-425B-A4DB-1358F93732C1}"/>
    <cellStyle name="Comma 2 4 3 2 4 4" xfId="4430" xr:uid="{00000000-0005-0000-0000-00004C110000}"/>
    <cellStyle name="Comma 2 4 3 2 4 4 2" xfId="25401" xr:uid="{AB66935A-7CC5-40B7-8037-0C59C6CD2D34}"/>
    <cellStyle name="Comma 2 4 3 2 4 5" xfId="4431" xr:uid="{00000000-0005-0000-0000-00004D110000}"/>
    <cellStyle name="Comma 2 4 3 2 4 5 2" xfId="25402" xr:uid="{6416B330-04B5-4644-9482-6EE6DF9C5A94}"/>
    <cellStyle name="Comma 2 4 3 2 4 6" xfId="25395" xr:uid="{279FDF08-C10B-4CBB-AC36-CBEB0345C92C}"/>
    <cellStyle name="Comma 2 4 3 2 5" xfId="4432" xr:uid="{00000000-0005-0000-0000-00004E110000}"/>
    <cellStyle name="Comma 2 4 3 2 5 2" xfId="4433" xr:uid="{00000000-0005-0000-0000-00004F110000}"/>
    <cellStyle name="Comma 2 4 3 2 5 2 2" xfId="25404" xr:uid="{6C9809AA-CBD4-4DE2-95CA-1A19341A3912}"/>
    <cellStyle name="Comma 2 4 3 2 5 3" xfId="4434" xr:uid="{00000000-0005-0000-0000-000050110000}"/>
    <cellStyle name="Comma 2 4 3 2 5 3 2" xfId="25405" xr:uid="{DA45A548-6483-4904-8E7D-487C3A5E53F2}"/>
    <cellStyle name="Comma 2 4 3 2 5 4" xfId="4435" xr:uid="{00000000-0005-0000-0000-000051110000}"/>
    <cellStyle name="Comma 2 4 3 2 5 4 2" xfId="25406" xr:uid="{BA4544BE-D840-4FF7-82A5-5B66486D89BF}"/>
    <cellStyle name="Comma 2 4 3 2 5 5" xfId="25403" xr:uid="{39A65657-C396-4573-A362-0BB72BDB39D4}"/>
    <cellStyle name="Comma 2 4 3 2 6" xfId="4436" xr:uid="{00000000-0005-0000-0000-000052110000}"/>
    <cellStyle name="Comma 2 4 3 2 6 2" xfId="25407" xr:uid="{4EB5D90D-350C-4947-A862-332059AE30A2}"/>
    <cellStyle name="Comma 2 4 3 2 7" xfId="4437" xr:uid="{00000000-0005-0000-0000-000053110000}"/>
    <cellStyle name="Comma 2 4 3 2 7 2" xfId="25408" xr:uid="{1B1F08E6-F580-497D-B6F3-402F8E19703D}"/>
    <cellStyle name="Comma 2 4 3 2 8" xfId="4438" xr:uid="{00000000-0005-0000-0000-000054110000}"/>
    <cellStyle name="Comma 2 4 3 2 8 2" xfId="25409" xr:uid="{0BE7EBB3-E7CF-4478-B09D-EF69D8E713E8}"/>
    <cellStyle name="Comma 2 4 3 2 9" xfId="25362" xr:uid="{5936F398-4A2A-4987-82C9-BB8E7F691011}"/>
    <cellStyle name="Comma 2 4 3 3" xfId="4439" xr:uid="{00000000-0005-0000-0000-000055110000}"/>
    <cellStyle name="Comma 2 4 3 3 2" xfId="4440" xr:uid="{00000000-0005-0000-0000-000056110000}"/>
    <cellStyle name="Comma 2 4 3 3 2 2" xfId="4441" xr:uid="{00000000-0005-0000-0000-000057110000}"/>
    <cellStyle name="Comma 2 4 3 3 2 2 2" xfId="4442" xr:uid="{00000000-0005-0000-0000-000058110000}"/>
    <cellStyle name="Comma 2 4 3 3 2 2 2 2" xfId="25413" xr:uid="{64AE539C-864C-46DC-9B0F-3110A471A188}"/>
    <cellStyle name="Comma 2 4 3 3 2 2 3" xfId="4443" xr:uid="{00000000-0005-0000-0000-000059110000}"/>
    <cellStyle name="Comma 2 4 3 3 2 2 3 2" xfId="25414" xr:uid="{16A838FB-8224-4990-8C5B-9DF33E185F50}"/>
    <cellStyle name="Comma 2 4 3 3 2 2 4" xfId="4444" xr:uid="{00000000-0005-0000-0000-00005A110000}"/>
    <cellStyle name="Comma 2 4 3 3 2 2 4 2" xfId="25415" xr:uid="{9D875542-60F3-4739-B897-C652BCF8C4D4}"/>
    <cellStyle name="Comma 2 4 3 3 2 2 5" xfId="25412" xr:uid="{BD32CC52-D0C5-4632-A252-9667C0EFE871}"/>
    <cellStyle name="Comma 2 4 3 3 2 3" xfId="4445" xr:uid="{00000000-0005-0000-0000-00005B110000}"/>
    <cellStyle name="Comma 2 4 3 3 2 3 2" xfId="25416" xr:uid="{DB918FA3-7A39-45D9-B3D0-72A665EA5F9E}"/>
    <cellStyle name="Comma 2 4 3 3 2 4" xfId="4446" xr:uid="{00000000-0005-0000-0000-00005C110000}"/>
    <cellStyle name="Comma 2 4 3 3 2 4 2" xfId="25417" xr:uid="{20552BAE-285D-4EC6-89D5-D963026C5352}"/>
    <cellStyle name="Comma 2 4 3 3 2 5" xfId="4447" xr:uid="{00000000-0005-0000-0000-00005D110000}"/>
    <cellStyle name="Comma 2 4 3 3 2 5 2" xfId="25418" xr:uid="{EFCBA628-75C6-4F8F-950F-3AE47E3BFA84}"/>
    <cellStyle name="Comma 2 4 3 3 2 6" xfId="25411" xr:uid="{AC7114EA-121D-4FCF-B1E5-11C14D7A6826}"/>
    <cellStyle name="Comma 2 4 3 3 3" xfId="4448" xr:uid="{00000000-0005-0000-0000-00005E110000}"/>
    <cellStyle name="Comma 2 4 3 3 3 2" xfId="4449" xr:uid="{00000000-0005-0000-0000-00005F110000}"/>
    <cellStyle name="Comma 2 4 3 3 3 2 2" xfId="25420" xr:uid="{1FA48465-A78D-49DC-A7FF-57FCEA6EB84E}"/>
    <cellStyle name="Comma 2 4 3 3 3 3" xfId="4450" xr:uid="{00000000-0005-0000-0000-000060110000}"/>
    <cellStyle name="Comma 2 4 3 3 3 3 2" xfId="25421" xr:uid="{97371F17-481F-480C-952C-88D68E94421C}"/>
    <cellStyle name="Comma 2 4 3 3 3 4" xfId="4451" xr:uid="{00000000-0005-0000-0000-000061110000}"/>
    <cellStyle name="Comma 2 4 3 3 3 4 2" xfId="25422" xr:uid="{29ECF925-05F5-446C-8A54-C7E065DBEB10}"/>
    <cellStyle name="Comma 2 4 3 3 3 5" xfId="25419" xr:uid="{12E592DB-07D0-4092-8B7F-194CB5AB2865}"/>
    <cellStyle name="Comma 2 4 3 3 4" xfId="4452" xr:uid="{00000000-0005-0000-0000-000062110000}"/>
    <cellStyle name="Comma 2 4 3 3 4 2" xfId="25423" xr:uid="{D9D02B87-B76B-4E78-9409-DBCEDEA8B3AE}"/>
    <cellStyle name="Comma 2 4 3 3 5" xfId="4453" xr:uid="{00000000-0005-0000-0000-000063110000}"/>
    <cellStyle name="Comma 2 4 3 3 5 2" xfId="25424" xr:uid="{416B3A12-E28A-434E-8C80-93437086E081}"/>
    <cellStyle name="Comma 2 4 3 3 6" xfId="4454" xr:uid="{00000000-0005-0000-0000-000064110000}"/>
    <cellStyle name="Comma 2 4 3 3 6 2" xfId="25425" xr:uid="{B7589886-4B36-4901-8B75-0C0F6D7EF9AB}"/>
    <cellStyle name="Comma 2 4 3 3 7" xfId="25410" xr:uid="{C6964593-DD9C-4F01-8A7E-E9389252ADC5}"/>
    <cellStyle name="Comma 2 4 3 4" xfId="4455" xr:uid="{00000000-0005-0000-0000-000065110000}"/>
    <cellStyle name="Comma 2 4 3 4 2" xfId="4456" xr:uid="{00000000-0005-0000-0000-000066110000}"/>
    <cellStyle name="Comma 2 4 3 4 2 2" xfId="4457" xr:uid="{00000000-0005-0000-0000-000067110000}"/>
    <cellStyle name="Comma 2 4 3 4 2 2 2" xfId="4458" xr:uid="{00000000-0005-0000-0000-000068110000}"/>
    <cellStyle name="Comma 2 4 3 4 2 2 2 2" xfId="25429" xr:uid="{BF0A057D-2D20-4EC4-82B7-3B38374F24CE}"/>
    <cellStyle name="Comma 2 4 3 4 2 2 3" xfId="4459" xr:uid="{00000000-0005-0000-0000-000069110000}"/>
    <cellStyle name="Comma 2 4 3 4 2 2 3 2" xfId="25430" xr:uid="{552F4275-F8D7-4284-9F6F-34BC2D5F402A}"/>
    <cellStyle name="Comma 2 4 3 4 2 2 4" xfId="4460" xr:uid="{00000000-0005-0000-0000-00006A110000}"/>
    <cellStyle name="Comma 2 4 3 4 2 2 4 2" xfId="25431" xr:uid="{AEA6F8CE-FE09-49E0-8000-0B82BABBAF37}"/>
    <cellStyle name="Comma 2 4 3 4 2 2 5" xfId="25428" xr:uid="{A0394946-1752-4FDE-A5E1-9AE7BC7677DC}"/>
    <cellStyle name="Comma 2 4 3 4 2 3" xfId="4461" xr:uid="{00000000-0005-0000-0000-00006B110000}"/>
    <cellStyle name="Comma 2 4 3 4 2 3 2" xfId="25432" xr:uid="{93D02951-B5B8-442F-B836-B07DD002C53C}"/>
    <cellStyle name="Comma 2 4 3 4 2 4" xfId="4462" xr:uid="{00000000-0005-0000-0000-00006C110000}"/>
    <cellStyle name="Comma 2 4 3 4 2 4 2" xfId="25433" xr:uid="{D1BABC44-E404-4581-A0B0-9EF2DA4F2E7D}"/>
    <cellStyle name="Comma 2 4 3 4 2 5" xfId="4463" xr:uid="{00000000-0005-0000-0000-00006D110000}"/>
    <cellStyle name="Comma 2 4 3 4 2 5 2" xfId="25434" xr:uid="{0BAA2CEB-10A0-4811-88E7-4F8BB0D243AF}"/>
    <cellStyle name="Comma 2 4 3 4 2 6" xfId="25427" xr:uid="{AB389441-C80C-48F5-80C0-BF6011FADD40}"/>
    <cellStyle name="Comma 2 4 3 4 3" xfId="4464" xr:uid="{00000000-0005-0000-0000-00006E110000}"/>
    <cellStyle name="Comma 2 4 3 4 3 2" xfId="4465" xr:uid="{00000000-0005-0000-0000-00006F110000}"/>
    <cellStyle name="Comma 2 4 3 4 3 2 2" xfId="25436" xr:uid="{EEB4BE8C-B24E-4603-A0F1-59B650F3BC9D}"/>
    <cellStyle name="Comma 2 4 3 4 3 3" xfId="4466" xr:uid="{00000000-0005-0000-0000-000070110000}"/>
    <cellStyle name="Comma 2 4 3 4 3 3 2" xfId="25437" xr:uid="{1F11B9D7-D171-4759-92B1-6E6A7E3C1275}"/>
    <cellStyle name="Comma 2 4 3 4 3 4" xfId="4467" xr:uid="{00000000-0005-0000-0000-000071110000}"/>
    <cellStyle name="Comma 2 4 3 4 3 4 2" xfId="25438" xr:uid="{D82A1A6C-2571-484D-93FD-FF717DAB2F43}"/>
    <cellStyle name="Comma 2 4 3 4 3 5" xfId="25435" xr:uid="{1672AE63-3CCC-4E01-A20B-945A9AD8E823}"/>
    <cellStyle name="Comma 2 4 3 4 4" xfId="4468" xr:uid="{00000000-0005-0000-0000-000072110000}"/>
    <cellStyle name="Comma 2 4 3 4 4 2" xfId="25439" xr:uid="{911DB8FF-A53C-4146-B99F-9265EE47354C}"/>
    <cellStyle name="Comma 2 4 3 4 5" xfId="4469" xr:uid="{00000000-0005-0000-0000-000073110000}"/>
    <cellStyle name="Comma 2 4 3 4 5 2" xfId="25440" xr:uid="{15564F25-055A-4032-A2DE-D132EBA06A2A}"/>
    <cellStyle name="Comma 2 4 3 4 6" xfId="4470" xr:uid="{00000000-0005-0000-0000-000074110000}"/>
    <cellStyle name="Comma 2 4 3 4 6 2" xfId="25441" xr:uid="{9EAB6D57-67CD-4E5F-9FFD-82225EC7B7EA}"/>
    <cellStyle name="Comma 2 4 3 4 7" xfId="25426" xr:uid="{4DCFAA3B-14F3-484E-9667-0D80916B023A}"/>
    <cellStyle name="Comma 2 4 3 5" xfId="4471" xr:uid="{00000000-0005-0000-0000-000075110000}"/>
    <cellStyle name="Comma 2 4 3 5 2" xfId="4472" xr:uid="{00000000-0005-0000-0000-000076110000}"/>
    <cellStyle name="Comma 2 4 3 5 2 2" xfId="4473" xr:uid="{00000000-0005-0000-0000-000077110000}"/>
    <cellStyle name="Comma 2 4 3 5 2 2 2" xfId="25444" xr:uid="{863C4170-E3E3-45CA-A0DB-7B879ED35CCB}"/>
    <cellStyle name="Comma 2 4 3 5 2 3" xfId="4474" xr:uid="{00000000-0005-0000-0000-000078110000}"/>
    <cellStyle name="Comma 2 4 3 5 2 3 2" xfId="25445" xr:uid="{9C0DE950-C614-4F78-8217-094EF54F5EC9}"/>
    <cellStyle name="Comma 2 4 3 5 2 4" xfId="4475" xr:uid="{00000000-0005-0000-0000-000079110000}"/>
    <cellStyle name="Comma 2 4 3 5 2 4 2" xfId="25446" xr:uid="{977DEF13-595F-4B2B-AA03-D861D8EF3978}"/>
    <cellStyle name="Comma 2 4 3 5 2 5" xfId="25443" xr:uid="{C3B710DE-284B-420B-8CB0-2837FCC43171}"/>
    <cellStyle name="Comma 2 4 3 5 3" xfId="4476" xr:uid="{00000000-0005-0000-0000-00007A110000}"/>
    <cellStyle name="Comma 2 4 3 5 3 2" xfId="25447" xr:uid="{03548238-4167-4403-B8F4-E1F5355BBF4F}"/>
    <cellStyle name="Comma 2 4 3 5 4" xfId="4477" xr:uid="{00000000-0005-0000-0000-00007B110000}"/>
    <cellStyle name="Comma 2 4 3 5 4 2" xfId="25448" xr:uid="{543A80A2-8356-4393-B9F0-0657AB091E0F}"/>
    <cellStyle name="Comma 2 4 3 5 5" xfId="4478" xr:uid="{00000000-0005-0000-0000-00007C110000}"/>
    <cellStyle name="Comma 2 4 3 5 5 2" xfId="25449" xr:uid="{D51E6EA9-5562-4B64-8EDD-6EAF06F4AEA9}"/>
    <cellStyle name="Comma 2 4 3 5 6" xfId="25442" xr:uid="{CCAC832F-C23D-49B3-9156-2C9BC0E08441}"/>
    <cellStyle name="Comma 2 4 3 6" xfId="4479" xr:uid="{00000000-0005-0000-0000-00007D110000}"/>
    <cellStyle name="Comma 2 4 3 6 2" xfId="4480" xr:uid="{00000000-0005-0000-0000-00007E110000}"/>
    <cellStyle name="Comma 2 4 3 6 2 2" xfId="25451" xr:uid="{067C54EE-B6A2-46F6-A36B-0140D00FD9B6}"/>
    <cellStyle name="Comma 2 4 3 6 3" xfId="4481" xr:uid="{00000000-0005-0000-0000-00007F110000}"/>
    <cellStyle name="Comma 2 4 3 6 3 2" xfId="25452" xr:uid="{5E430682-6C5F-4AF2-9B56-F39754195E7C}"/>
    <cellStyle name="Comma 2 4 3 6 4" xfId="4482" xr:uid="{00000000-0005-0000-0000-000080110000}"/>
    <cellStyle name="Comma 2 4 3 6 4 2" xfId="25453" xr:uid="{02B66D28-2BC3-4C78-8DD3-05982A9FBEB0}"/>
    <cellStyle name="Comma 2 4 3 6 5" xfId="25450" xr:uid="{EBCDC9AC-40E3-4392-9660-4DA3CC977114}"/>
    <cellStyle name="Comma 2 4 3 7" xfId="4483" xr:uid="{00000000-0005-0000-0000-000081110000}"/>
    <cellStyle name="Comma 2 4 3 7 2" xfId="25454" xr:uid="{119E5A68-15A4-436F-9744-5DA9D753F3DA}"/>
    <cellStyle name="Comma 2 4 3 8" xfId="4484" xr:uid="{00000000-0005-0000-0000-000082110000}"/>
    <cellStyle name="Comma 2 4 3 8 2" xfId="25455" xr:uid="{131347B4-DDF7-4F23-A2A7-52C5C27550D0}"/>
    <cellStyle name="Comma 2 4 3 9" xfId="4485" xr:uid="{00000000-0005-0000-0000-000083110000}"/>
    <cellStyle name="Comma 2 4 3 9 2" xfId="25456" xr:uid="{DB798757-20BE-4795-BDB1-9B3EDEAC7EF6}"/>
    <cellStyle name="Comma 2 4 4" xfId="4486" xr:uid="{00000000-0005-0000-0000-000084110000}"/>
    <cellStyle name="Comma 2 4 4 2" xfId="25457" xr:uid="{690C9E72-18F2-429E-BBF6-FE7FFEBAC6C5}"/>
    <cellStyle name="Comma 2 4 5" xfId="4487" xr:uid="{00000000-0005-0000-0000-000085110000}"/>
    <cellStyle name="Comma 2 4 5 10" xfId="25458" xr:uid="{AB8A7793-06E8-4C01-981C-A6AAAC9026A0}"/>
    <cellStyle name="Comma 2 4 5 2" xfId="4488" xr:uid="{00000000-0005-0000-0000-000086110000}"/>
    <cellStyle name="Comma 2 4 5 2 2" xfId="4489" xr:uid="{00000000-0005-0000-0000-000087110000}"/>
    <cellStyle name="Comma 2 4 5 2 2 2" xfId="4490" xr:uid="{00000000-0005-0000-0000-000088110000}"/>
    <cellStyle name="Comma 2 4 5 2 2 2 2" xfId="4491" xr:uid="{00000000-0005-0000-0000-000089110000}"/>
    <cellStyle name="Comma 2 4 5 2 2 2 2 2" xfId="4492" xr:uid="{00000000-0005-0000-0000-00008A110000}"/>
    <cellStyle name="Comma 2 4 5 2 2 2 2 2 2" xfId="25463" xr:uid="{BEA7DA0E-6579-4DD2-8122-2FFD3DE3044B}"/>
    <cellStyle name="Comma 2 4 5 2 2 2 2 3" xfId="4493" xr:uid="{00000000-0005-0000-0000-00008B110000}"/>
    <cellStyle name="Comma 2 4 5 2 2 2 2 3 2" xfId="25464" xr:uid="{129EED4D-2C24-4DF7-A32D-B1B1A0F4E84E}"/>
    <cellStyle name="Comma 2 4 5 2 2 2 2 4" xfId="4494" xr:uid="{00000000-0005-0000-0000-00008C110000}"/>
    <cellStyle name="Comma 2 4 5 2 2 2 2 4 2" xfId="25465" xr:uid="{5C2FAFBC-EDD7-4A44-BBA6-B335F4FD70AA}"/>
    <cellStyle name="Comma 2 4 5 2 2 2 2 5" xfId="25462" xr:uid="{7A67A89D-BCF6-4C1F-94EA-D3A9173718CC}"/>
    <cellStyle name="Comma 2 4 5 2 2 2 3" xfId="4495" xr:uid="{00000000-0005-0000-0000-00008D110000}"/>
    <cellStyle name="Comma 2 4 5 2 2 2 3 2" xfId="25466" xr:uid="{FC73DA2A-805B-4005-8521-B10FFE4D0891}"/>
    <cellStyle name="Comma 2 4 5 2 2 2 4" xfId="4496" xr:uid="{00000000-0005-0000-0000-00008E110000}"/>
    <cellStyle name="Comma 2 4 5 2 2 2 4 2" xfId="25467" xr:uid="{D2FC7C09-B505-4C82-BEF2-2AEB8C29DB60}"/>
    <cellStyle name="Comma 2 4 5 2 2 2 5" xfId="4497" xr:uid="{00000000-0005-0000-0000-00008F110000}"/>
    <cellStyle name="Comma 2 4 5 2 2 2 5 2" xfId="25468" xr:uid="{D0CD1B7F-5129-4106-91FB-6BA376A26C05}"/>
    <cellStyle name="Comma 2 4 5 2 2 2 6" xfId="25461" xr:uid="{C82BF56C-1DFC-45B2-84E4-535BC7CD0DC9}"/>
    <cellStyle name="Comma 2 4 5 2 2 3" xfId="4498" xr:uid="{00000000-0005-0000-0000-000090110000}"/>
    <cellStyle name="Comma 2 4 5 2 2 3 2" xfId="4499" xr:uid="{00000000-0005-0000-0000-000091110000}"/>
    <cellStyle name="Comma 2 4 5 2 2 3 2 2" xfId="25470" xr:uid="{4005C1D6-57C1-41E3-8B66-AF4DE0401299}"/>
    <cellStyle name="Comma 2 4 5 2 2 3 3" xfId="4500" xr:uid="{00000000-0005-0000-0000-000092110000}"/>
    <cellStyle name="Comma 2 4 5 2 2 3 3 2" xfId="25471" xr:uid="{0D784943-E34A-4215-8D57-994095B799C9}"/>
    <cellStyle name="Comma 2 4 5 2 2 3 4" xfId="4501" xr:uid="{00000000-0005-0000-0000-000093110000}"/>
    <cellStyle name="Comma 2 4 5 2 2 3 4 2" xfId="25472" xr:uid="{6245D3E7-CB6C-42B0-81E2-FDA68B09CD8C}"/>
    <cellStyle name="Comma 2 4 5 2 2 3 5" xfId="25469" xr:uid="{9A3F4166-0049-48CC-8979-BA144874C43F}"/>
    <cellStyle name="Comma 2 4 5 2 2 4" xfId="4502" xr:uid="{00000000-0005-0000-0000-000094110000}"/>
    <cellStyle name="Comma 2 4 5 2 2 4 2" xfId="25473" xr:uid="{A2429216-F529-4482-B7E6-F9653757A070}"/>
    <cellStyle name="Comma 2 4 5 2 2 5" xfId="4503" xr:uid="{00000000-0005-0000-0000-000095110000}"/>
    <cellStyle name="Comma 2 4 5 2 2 5 2" xfId="25474" xr:uid="{D0FB3B46-2466-478D-8841-A51D5FDB7899}"/>
    <cellStyle name="Comma 2 4 5 2 2 6" xfId="4504" xr:uid="{00000000-0005-0000-0000-000096110000}"/>
    <cellStyle name="Comma 2 4 5 2 2 6 2" xfId="25475" xr:uid="{178196CD-253A-4889-B2AC-3F0169CFECD7}"/>
    <cellStyle name="Comma 2 4 5 2 2 7" xfId="25460" xr:uid="{02F3E8BD-AAD0-42E1-8E26-8D48640923F1}"/>
    <cellStyle name="Comma 2 4 5 2 3" xfId="4505" xr:uid="{00000000-0005-0000-0000-000097110000}"/>
    <cellStyle name="Comma 2 4 5 2 3 2" xfId="4506" xr:uid="{00000000-0005-0000-0000-000098110000}"/>
    <cellStyle name="Comma 2 4 5 2 3 2 2" xfId="4507" xr:uid="{00000000-0005-0000-0000-000099110000}"/>
    <cellStyle name="Comma 2 4 5 2 3 2 2 2" xfId="4508" xr:uid="{00000000-0005-0000-0000-00009A110000}"/>
    <cellStyle name="Comma 2 4 5 2 3 2 2 2 2" xfId="25479" xr:uid="{FCF41BD9-D33C-4FD5-8504-F92389B4AF4D}"/>
    <cellStyle name="Comma 2 4 5 2 3 2 2 3" xfId="4509" xr:uid="{00000000-0005-0000-0000-00009B110000}"/>
    <cellStyle name="Comma 2 4 5 2 3 2 2 3 2" xfId="25480" xr:uid="{F3302A11-DCBE-49AF-BCF9-C039FEB2B8EA}"/>
    <cellStyle name="Comma 2 4 5 2 3 2 2 4" xfId="4510" xr:uid="{00000000-0005-0000-0000-00009C110000}"/>
    <cellStyle name="Comma 2 4 5 2 3 2 2 4 2" xfId="25481" xr:uid="{F1C7EF75-5A45-4C13-831B-0D78FD9BC7C0}"/>
    <cellStyle name="Comma 2 4 5 2 3 2 2 5" xfId="25478" xr:uid="{0856D844-CD38-4E34-9CD5-3FC74EE45308}"/>
    <cellStyle name="Comma 2 4 5 2 3 2 3" xfId="4511" xr:uid="{00000000-0005-0000-0000-00009D110000}"/>
    <cellStyle name="Comma 2 4 5 2 3 2 3 2" xfId="25482" xr:uid="{3B263859-B318-45CE-9EA3-4ABA522C5E20}"/>
    <cellStyle name="Comma 2 4 5 2 3 2 4" xfId="4512" xr:uid="{00000000-0005-0000-0000-00009E110000}"/>
    <cellStyle name="Comma 2 4 5 2 3 2 4 2" xfId="25483" xr:uid="{D6C95F81-0302-4369-A211-D7B48B1A5F7D}"/>
    <cellStyle name="Comma 2 4 5 2 3 2 5" xfId="4513" xr:uid="{00000000-0005-0000-0000-00009F110000}"/>
    <cellStyle name="Comma 2 4 5 2 3 2 5 2" xfId="25484" xr:uid="{672BF7F7-5788-4E1A-BB34-1685E8692D8A}"/>
    <cellStyle name="Comma 2 4 5 2 3 2 6" xfId="25477" xr:uid="{9E061A1F-F683-4AB5-97C9-8ADA6C8D423A}"/>
    <cellStyle name="Comma 2 4 5 2 3 3" xfId="4514" xr:uid="{00000000-0005-0000-0000-0000A0110000}"/>
    <cellStyle name="Comma 2 4 5 2 3 3 2" xfId="4515" xr:uid="{00000000-0005-0000-0000-0000A1110000}"/>
    <cellStyle name="Comma 2 4 5 2 3 3 2 2" xfId="25486" xr:uid="{86A60153-C7DA-45F9-AE31-6F06DC3B1BA7}"/>
    <cellStyle name="Comma 2 4 5 2 3 3 3" xfId="4516" xr:uid="{00000000-0005-0000-0000-0000A2110000}"/>
    <cellStyle name="Comma 2 4 5 2 3 3 3 2" xfId="25487" xr:uid="{7F3B4F0E-B52A-47E6-A0EE-05DBB4F79425}"/>
    <cellStyle name="Comma 2 4 5 2 3 3 4" xfId="4517" xr:uid="{00000000-0005-0000-0000-0000A3110000}"/>
    <cellStyle name="Comma 2 4 5 2 3 3 4 2" xfId="25488" xr:uid="{EA67F8E5-03CC-42D4-B3D5-355BDB3A7A16}"/>
    <cellStyle name="Comma 2 4 5 2 3 3 5" xfId="25485" xr:uid="{C94470BA-BDEF-4DFA-8B6C-7CAA5E97AFDB}"/>
    <cellStyle name="Comma 2 4 5 2 3 4" xfId="4518" xr:uid="{00000000-0005-0000-0000-0000A4110000}"/>
    <cellStyle name="Comma 2 4 5 2 3 4 2" xfId="25489" xr:uid="{9BDB91E9-6A0F-4F4A-A0B7-A912C886120E}"/>
    <cellStyle name="Comma 2 4 5 2 3 5" xfId="4519" xr:uid="{00000000-0005-0000-0000-0000A5110000}"/>
    <cellStyle name="Comma 2 4 5 2 3 5 2" xfId="25490" xr:uid="{6F9E8210-F185-48C5-8D29-4EDEE4575BAC}"/>
    <cellStyle name="Comma 2 4 5 2 3 6" xfId="4520" xr:uid="{00000000-0005-0000-0000-0000A6110000}"/>
    <cellStyle name="Comma 2 4 5 2 3 6 2" xfId="25491" xr:uid="{5F07821A-AB15-4578-807D-A60B469BC88A}"/>
    <cellStyle name="Comma 2 4 5 2 3 7" xfId="25476" xr:uid="{6F84AE17-AB1C-43A0-94B4-E3CD98C92292}"/>
    <cellStyle name="Comma 2 4 5 2 4" xfId="4521" xr:uid="{00000000-0005-0000-0000-0000A7110000}"/>
    <cellStyle name="Comma 2 4 5 2 4 2" xfId="4522" xr:uid="{00000000-0005-0000-0000-0000A8110000}"/>
    <cellStyle name="Comma 2 4 5 2 4 2 2" xfId="4523" xr:uid="{00000000-0005-0000-0000-0000A9110000}"/>
    <cellStyle name="Comma 2 4 5 2 4 2 2 2" xfId="25494" xr:uid="{DA7A491C-5DB1-41DF-9874-39A8E8297E3D}"/>
    <cellStyle name="Comma 2 4 5 2 4 2 3" xfId="4524" xr:uid="{00000000-0005-0000-0000-0000AA110000}"/>
    <cellStyle name="Comma 2 4 5 2 4 2 3 2" xfId="25495" xr:uid="{034985DE-34D0-4DE8-B9F2-C5D6D3CB79DC}"/>
    <cellStyle name="Comma 2 4 5 2 4 2 4" xfId="4525" xr:uid="{00000000-0005-0000-0000-0000AB110000}"/>
    <cellStyle name="Comma 2 4 5 2 4 2 4 2" xfId="25496" xr:uid="{B4B51248-EB12-4153-A3F5-940D3578B877}"/>
    <cellStyle name="Comma 2 4 5 2 4 2 5" xfId="25493" xr:uid="{929723C9-81E2-483E-950B-156A3CEA6031}"/>
    <cellStyle name="Comma 2 4 5 2 4 3" xfId="4526" xr:uid="{00000000-0005-0000-0000-0000AC110000}"/>
    <cellStyle name="Comma 2 4 5 2 4 3 2" xfId="25497" xr:uid="{7ECA5954-0F18-4067-BB87-FCE7F5602B9B}"/>
    <cellStyle name="Comma 2 4 5 2 4 4" xfId="4527" xr:uid="{00000000-0005-0000-0000-0000AD110000}"/>
    <cellStyle name="Comma 2 4 5 2 4 4 2" xfId="25498" xr:uid="{E853CC63-8C7A-4D49-9757-E77925FB4EC1}"/>
    <cellStyle name="Comma 2 4 5 2 4 5" xfId="4528" xr:uid="{00000000-0005-0000-0000-0000AE110000}"/>
    <cellStyle name="Comma 2 4 5 2 4 5 2" xfId="25499" xr:uid="{269812A6-D836-4892-8ED8-B489A704DEE9}"/>
    <cellStyle name="Comma 2 4 5 2 4 6" xfId="25492" xr:uid="{5CB84A25-6808-4AF1-8A30-FBB23A3D490A}"/>
    <cellStyle name="Comma 2 4 5 2 5" xfId="4529" xr:uid="{00000000-0005-0000-0000-0000AF110000}"/>
    <cellStyle name="Comma 2 4 5 2 5 2" xfId="4530" xr:uid="{00000000-0005-0000-0000-0000B0110000}"/>
    <cellStyle name="Comma 2 4 5 2 5 2 2" xfId="25501" xr:uid="{33819809-DB3B-48B8-A38F-F86C2A5882B5}"/>
    <cellStyle name="Comma 2 4 5 2 5 3" xfId="4531" xr:uid="{00000000-0005-0000-0000-0000B1110000}"/>
    <cellStyle name="Comma 2 4 5 2 5 3 2" xfId="25502" xr:uid="{45D5F261-9F1E-4231-B1A1-9B17844E76B6}"/>
    <cellStyle name="Comma 2 4 5 2 5 4" xfId="4532" xr:uid="{00000000-0005-0000-0000-0000B2110000}"/>
    <cellStyle name="Comma 2 4 5 2 5 4 2" xfId="25503" xr:uid="{35E27545-8365-4E05-B73E-E818DED7A108}"/>
    <cellStyle name="Comma 2 4 5 2 5 5" xfId="25500" xr:uid="{8691394F-2473-47E1-B9A4-3F57FCB637B8}"/>
    <cellStyle name="Comma 2 4 5 2 6" xfId="4533" xr:uid="{00000000-0005-0000-0000-0000B3110000}"/>
    <cellStyle name="Comma 2 4 5 2 6 2" xfId="25504" xr:uid="{708BC197-F419-4910-B0F1-929A1E43DA7F}"/>
    <cellStyle name="Comma 2 4 5 2 7" xfId="4534" xr:uid="{00000000-0005-0000-0000-0000B4110000}"/>
    <cellStyle name="Comma 2 4 5 2 7 2" xfId="25505" xr:uid="{D060617D-E438-425B-9139-175008523F0A}"/>
    <cellStyle name="Comma 2 4 5 2 8" xfId="4535" xr:uid="{00000000-0005-0000-0000-0000B5110000}"/>
    <cellStyle name="Comma 2 4 5 2 8 2" xfId="25506" xr:uid="{17A75973-E9A4-4A55-9524-095F6620D1DD}"/>
    <cellStyle name="Comma 2 4 5 2 9" xfId="25459" xr:uid="{F6C9332E-0B30-4091-982E-E6798D0F4981}"/>
    <cellStyle name="Comma 2 4 5 3" xfId="4536" xr:uid="{00000000-0005-0000-0000-0000B6110000}"/>
    <cellStyle name="Comma 2 4 5 3 2" xfId="4537" xr:uid="{00000000-0005-0000-0000-0000B7110000}"/>
    <cellStyle name="Comma 2 4 5 3 2 2" xfId="4538" xr:uid="{00000000-0005-0000-0000-0000B8110000}"/>
    <cellStyle name="Comma 2 4 5 3 2 2 2" xfId="4539" xr:uid="{00000000-0005-0000-0000-0000B9110000}"/>
    <cellStyle name="Comma 2 4 5 3 2 2 2 2" xfId="25510" xr:uid="{F515B496-57D4-48BF-A043-D7C1118AADA6}"/>
    <cellStyle name="Comma 2 4 5 3 2 2 3" xfId="4540" xr:uid="{00000000-0005-0000-0000-0000BA110000}"/>
    <cellStyle name="Comma 2 4 5 3 2 2 3 2" xfId="25511" xr:uid="{F8BCB739-5ACC-4B01-A3C4-816CB654C17C}"/>
    <cellStyle name="Comma 2 4 5 3 2 2 4" xfId="4541" xr:uid="{00000000-0005-0000-0000-0000BB110000}"/>
    <cellStyle name="Comma 2 4 5 3 2 2 4 2" xfId="25512" xr:uid="{3AF6FB0C-38C3-4C9B-8E7A-87B2FFFE76E8}"/>
    <cellStyle name="Comma 2 4 5 3 2 2 5" xfId="25509" xr:uid="{3BCC324F-BD9C-46D8-BB7B-D47F55A225E4}"/>
    <cellStyle name="Comma 2 4 5 3 2 3" xfId="4542" xr:uid="{00000000-0005-0000-0000-0000BC110000}"/>
    <cellStyle name="Comma 2 4 5 3 2 3 2" xfId="25513" xr:uid="{1F7D1DC2-7765-4E90-ABE9-EAD21E49B674}"/>
    <cellStyle name="Comma 2 4 5 3 2 4" xfId="4543" xr:uid="{00000000-0005-0000-0000-0000BD110000}"/>
    <cellStyle name="Comma 2 4 5 3 2 4 2" xfId="25514" xr:uid="{09D1D263-113F-4041-ADDD-89C63EA16BDF}"/>
    <cellStyle name="Comma 2 4 5 3 2 5" xfId="4544" xr:uid="{00000000-0005-0000-0000-0000BE110000}"/>
    <cellStyle name="Comma 2 4 5 3 2 5 2" xfId="25515" xr:uid="{E83CBC00-7361-4B66-BB75-01D4CC5BF710}"/>
    <cellStyle name="Comma 2 4 5 3 2 6" xfId="25508" xr:uid="{61289F7A-CF08-49F7-A2E7-F0F620934CA5}"/>
    <cellStyle name="Comma 2 4 5 3 3" xfId="4545" xr:uid="{00000000-0005-0000-0000-0000BF110000}"/>
    <cellStyle name="Comma 2 4 5 3 3 2" xfId="4546" xr:uid="{00000000-0005-0000-0000-0000C0110000}"/>
    <cellStyle name="Comma 2 4 5 3 3 2 2" xfId="25517" xr:uid="{AFDF1455-EB37-4076-AEA7-5CD8095730D7}"/>
    <cellStyle name="Comma 2 4 5 3 3 3" xfId="4547" xr:uid="{00000000-0005-0000-0000-0000C1110000}"/>
    <cellStyle name="Comma 2 4 5 3 3 3 2" xfId="25518" xr:uid="{170B207F-CF7A-4131-B335-7AA9902454B9}"/>
    <cellStyle name="Comma 2 4 5 3 3 4" xfId="4548" xr:uid="{00000000-0005-0000-0000-0000C2110000}"/>
    <cellStyle name="Comma 2 4 5 3 3 4 2" xfId="25519" xr:uid="{E5BB6EFD-A2FC-430F-B278-12D53C457065}"/>
    <cellStyle name="Comma 2 4 5 3 3 5" xfId="25516" xr:uid="{B2BD4331-5E90-4271-9B8B-4A197F6870E7}"/>
    <cellStyle name="Comma 2 4 5 3 4" xfId="4549" xr:uid="{00000000-0005-0000-0000-0000C3110000}"/>
    <cellStyle name="Comma 2 4 5 3 4 2" xfId="25520" xr:uid="{01C8D149-F650-4FC9-BC73-10C39CB2BCDD}"/>
    <cellStyle name="Comma 2 4 5 3 5" xfId="4550" xr:uid="{00000000-0005-0000-0000-0000C4110000}"/>
    <cellStyle name="Comma 2 4 5 3 5 2" xfId="25521" xr:uid="{4F1C4AE9-E753-45EC-9DAF-B1F36FDF5DE3}"/>
    <cellStyle name="Comma 2 4 5 3 6" xfId="4551" xr:uid="{00000000-0005-0000-0000-0000C5110000}"/>
    <cellStyle name="Comma 2 4 5 3 6 2" xfId="25522" xr:uid="{58691937-E770-4D4B-A611-6ACDFC9A0086}"/>
    <cellStyle name="Comma 2 4 5 3 7" xfId="25507" xr:uid="{DD1E967B-DB5A-4F01-9D02-A964FDED7052}"/>
    <cellStyle name="Comma 2 4 5 4" xfId="4552" xr:uid="{00000000-0005-0000-0000-0000C6110000}"/>
    <cellStyle name="Comma 2 4 5 4 2" xfId="4553" xr:uid="{00000000-0005-0000-0000-0000C7110000}"/>
    <cellStyle name="Comma 2 4 5 4 2 2" xfId="4554" xr:uid="{00000000-0005-0000-0000-0000C8110000}"/>
    <cellStyle name="Comma 2 4 5 4 2 2 2" xfId="4555" xr:uid="{00000000-0005-0000-0000-0000C9110000}"/>
    <cellStyle name="Comma 2 4 5 4 2 2 2 2" xfId="25526" xr:uid="{9DE3DE0E-B92A-49E8-B344-285302CD08B8}"/>
    <cellStyle name="Comma 2 4 5 4 2 2 3" xfId="4556" xr:uid="{00000000-0005-0000-0000-0000CA110000}"/>
    <cellStyle name="Comma 2 4 5 4 2 2 3 2" xfId="25527" xr:uid="{B9B5A2C3-FED2-4C33-A521-1642F5D8F136}"/>
    <cellStyle name="Comma 2 4 5 4 2 2 4" xfId="4557" xr:uid="{00000000-0005-0000-0000-0000CB110000}"/>
    <cellStyle name="Comma 2 4 5 4 2 2 4 2" xfId="25528" xr:uid="{A034ADA4-3D47-481C-A265-5601E6B1AC37}"/>
    <cellStyle name="Comma 2 4 5 4 2 2 5" xfId="25525" xr:uid="{CBE54595-E5D2-44F6-83A5-D98C3D822824}"/>
    <cellStyle name="Comma 2 4 5 4 2 3" xfId="4558" xr:uid="{00000000-0005-0000-0000-0000CC110000}"/>
    <cellStyle name="Comma 2 4 5 4 2 3 2" xfId="25529" xr:uid="{099FDE29-3783-4908-8AB6-FB1B0C74CB73}"/>
    <cellStyle name="Comma 2 4 5 4 2 4" xfId="4559" xr:uid="{00000000-0005-0000-0000-0000CD110000}"/>
    <cellStyle name="Comma 2 4 5 4 2 4 2" xfId="25530" xr:uid="{A679C166-FB42-4CAE-9337-ACEAD6EEAC9C}"/>
    <cellStyle name="Comma 2 4 5 4 2 5" xfId="4560" xr:uid="{00000000-0005-0000-0000-0000CE110000}"/>
    <cellStyle name="Comma 2 4 5 4 2 5 2" xfId="25531" xr:uid="{BD8F433D-080E-4D75-8B73-2D056B9BF7B4}"/>
    <cellStyle name="Comma 2 4 5 4 2 6" xfId="25524" xr:uid="{E09FCB52-C153-404F-80E6-D12D2D5614EC}"/>
    <cellStyle name="Comma 2 4 5 4 3" xfId="4561" xr:uid="{00000000-0005-0000-0000-0000CF110000}"/>
    <cellStyle name="Comma 2 4 5 4 3 2" xfId="4562" xr:uid="{00000000-0005-0000-0000-0000D0110000}"/>
    <cellStyle name="Comma 2 4 5 4 3 2 2" xfId="25533" xr:uid="{8DE65134-BC6A-4B9E-A35E-7872EA378AB6}"/>
    <cellStyle name="Comma 2 4 5 4 3 3" xfId="4563" xr:uid="{00000000-0005-0000-0000-0000D1110000}"/>
    <cellStyle name="Comma 2 4 5 4 3 3 2" xfId="25534" xr:uid="{69290DF2-B413-439D-816D-29BC3EE5F76C}"/>
    <cellStyle name="Comma 2 4 5 4 3 4" xfId="4564" xr:uid="{00000000-0005-0000-0000-0000D2110000}"/>
    <cellStyle name="Comma 2 4 5 4 3 4 2" xfId="25535" xr:uid="{3A428DE3-7271-43C7-B0C8-0708C43559E1}"/>
    <cellStyle name="Comma 2 4 5 4 3 5" xfId="25532" xr:uid="{ACFF6127-E31C-4283-8711-20BD5A37235E}"/>
    <cellStyle name="Comma 2 4 5 4 4" xfId="4565" xr:uid="{00000000-0005-0000-0000-0000D3110000}"/>
    <cellStyle name="Comma 2 4 5 4 4 2" xfId="25536" xr:uid="{0A341793-2C17-40AA-B19D-610681E8BEA9}"/>
    <cellStyle name="Comma 2 4 5 4 5" xfId="4566" xr:uid="{00000000-0005-0000-0000-0000D4110000}"/>
    <cellStyle name="Comma 2 4 5 4 5 2" xfId="25537" xr:uid="{2ED449C3-50B8-457D-BFFA-915EA0D955E0}"/>
    <cellStyle name="Comma 2 4 5 4 6" xfId="4567" xr:uid="{00000000-0005-0000-0000-0000D5110000}"/>
    <cellStyle name="Comma 2 4 5 4 6 2" xfId="25538" xr:uid="{EC831CAB-B7B7-4354-9D4E-6376E5F63973}"/>
    <cellStyle name="Comma 2 4 5 4 7" xfId="25523" xr:uid="{64AE157F-83AA-4973-AD55-4ED31357386F}"/>
    <cellStyle name="Comma 2 4 5 5" xfId="4568" xr:uid="{00000000-0005-0000-0000-0000D6110000}"/>
    <cellStyle name="Comma 2 4 5 5 2" xfId="4569" xr:uid="{00000000-0005-0000-0000-0000D7110000}"/>
    <cellStyle name="Comma 2 4 5 5 2 2" xfId="4570" xr:uid="{00000000-0005-0000-0000-0000D8110000}"/>
    <cellStyle name="Comma 2 4 5 5 2 2 2" xfId="25541" xr:uid="{F9DE7319-C34A-46A3-8CB4-F4E07C225865}"/>
    <cellStyle name="Comma 2 4 5 5 2 3" xfId="4571" xr:uid="{00000000-0005-0000-0000-0000D9110000}"/>
    <cellStyle name="Comma 2 4 5 5 2 3 2" xfId="25542" xr:uid="{1B50E87E-8B58-4E70-A2EC-D209F3CD9B66}"/>
    <cellStyle name="Comma 2 4 5 5 2 4" xfId="4572" xr:uid="{00000000-0005-0000-0000-0000DA110000}"/>
    <cellStyle name="Comma 2 4 5 5 2 4 2" xfId="25543" xr:uid="{1E69049A-23D9-45AC-B466-2A61A2CD0FCB}"/>
    <cellStyle name="Comma 2 4 5 5 2 5" xfId="25540" xr:uid="{81EEA174-5D34-456C-8503-F7BA905DD347}"/>
    <cellStyle name="Comma 2 4 5 5 3" xfId="4573" xr:uid="{00000000-0005-0000-0000-0000DB110000}"/>
    <cellStyle name="Comma 2 4 5 5 3 2" xfId="25544" xr:uid="{1DFE8F5B-764A-4A78-8B5D-9E94A941D948}"/>
    <cellStyle name="Comma 2 4 5 5 4" xfId="4574" xr:uid="{00000000-0005-0000-0000-0000DC110000}"/>
    <cellStyle name="Comma 2 4 5 5 4 2" xfId="25545" xr:uid="{FC926045-AD06-48AB-8AF2-B201230CF9AD}"/>
    <cellStyle name="Comma 2 4 5 5 5" xfId="4575" xr:uid="{00000000-0005-0000-0000-0000DD110000}"/>
    <cellStyle name="Comma 2 4 5 5 5 2" xfId="25546" xr:uid="{7AFAFBF7-D2E1-4328-9392-B1AAD1E46425}"/>
    <cellStyle name="Comma 2 4 5 5 6" xfId="25539" xr:uid="{E3C52D42-F082-4E7F-810A-4EF986290D6E}"/>
    <cellStyle name="Comma 2 4 5 6" xfId="4576" xr:uid="{00000000-0005-0000-0000-0000DE110000}"/>
    <cellStyle name="Comma 2 4 5 6 2" xfId="4577" xr:uid="{00000000-0005-0000-0000-0000DF110000}"/>
    <cellStyle name="Comma 2 4 5 6 2 2" xfId="25548" xr:uid="{DC196B3F-1C40-46B6-B721-086552D5250B}"/>
    <cellStyle name="Comma 2 4 5 6 3" xfId="4578" xr:uid="{00000000-0005-0000-0000-0000E0110000}"/>
    <cellStyle name="Comma 2 4 5 6 3 2" xfId="25549" xr:uid="{C7393678-5AD0-4F68-A66E-85CCEDA58CBE}"/>
    <cellStyle name="Comma 2 4 5 6 4" xfId="4579" xr:uid="{00000000-0005-0000-0000-0000E1110000}"/>
    <cellStyle name="Comma 2 4 5 6 4 2" xfId="25550" xr:uid="{2D6601C5-E30C-4092-8B45-EE2BC0CEDEA8}"/>
    <cellStyle name="Comma 2 4 5 6 5" xfId="25547" xr:uid="{96FB810D-C083-4BC4-B15C-9819A62F6584}"/>
    <cellStyle name="Comma 2 4 5 7" xfId="4580" xr:uid="{00000000-0005-0000-0000-0000E2110000}"/>
    <cellStyle name="Comma 2 4 5 7 2" xfId="25551" xr:uid="{492CF8CE-7F84-462F-B78F-0D7775044696}"/>
    <cellStyle name="Comma 2 4 5 8" xfId="4581" xr:uid="{00000000-0005-0000-0000-0000E3110000}"/>
    <cellStyle name="Comma 2 4 5 8 2" xfId="25552" xr:uid="{9C263E5D-2C50-4EA8-869E-DA1D6A533D4F}"/>
    <cellStyle name="Comma 2 4 5 9" xfId="4582" xr:uid="{00000000-0005-0000-0000-0000E4110000}"/>
    <cellStyle name="Comma 2 4 5 9 2" xfId="25553" xr:uid="{DB5C1AC7-A872-40B5-9C22-658A71BD299C}"/>
    <cellStyle name="Comma 2 4 6" xfId="4583" xr:uid="{00000000-0005-0000-0000-0000E5110000}"/>
    <cellStyle name="Comma 2 4 6 2" xfId="4584" xr:uid="{00000000-0005-0000-0000-0000E6110000}"/>
    <cellStyle name="Comma 2 4 6 2 2" xfId="4585" xr:uid="{00000000-0005-0000-0000-0000E7110000}"/>
    <cellStyle name="Comma 2 4 6 2 2 2" xfId="4586" xr:uid="{00000000-0005-0000-0000-0000E8110000}"/>
    <cellStyle name="Comma 2 4 6 2 2 2 2" xfId="4587" xr:uid="{00000000-0005-0000-0000-0000E9110000}"/>
    <cellStyle name="Comma 2 4 6 2 2 2 2 2" xfId="25558" xr:uid="{BBE5CB63-BFB6-4380-96E8-AE2FE9CDA083}"/>
    <cellStyle name="Comma 2 4 6 2 2 2 3" xfId="4588" xr:uid="{00000000-0005-0000-0000-0000EA110000}"/>
    <cellStyle name="Comma 2 4 6 2 2 2 3 2" xfId="25559" xr:uid="{D3E08832-2559-4374-8158-9C642C8E8E90}"/>
    <cellStyle name="Comma 2 4 6 2 2 2 4" xfId="4589" xr:uid="{00000000-0005-0000-0000-0000EB110000}"/>
    <cellStyle name="Comma 2 4 6 2 2 2 4 2" xfId="25560" xr:uid="{E6CD9F48-81DD-4DD3-8F46-8334BF120179}"/>
    <cellStyle name="Comma 2 4 6 2 2 2 5" xfId="25557" xr:uid="{195FFB75-3612-4BA5-BB06-B6456C3B8E61}"/>
    <cellStyle name="Comma 2 4 6 2 2 3" xfId="4590" xr:uid="{00000000-0005-0000-0000-0000EC110000}"/>
    <cellStyle name="Comma 2 4 6 2 2 3 2" xfId="25561" xr:uid="{0C21B0D3-1340-4AAD-B33C-899262FE5BC5}"/>
    <cellStyle name="Comma 2 4 6 2 2 4" xfId="4591" xr:uid="{00000000-0005-0000-0000-0000ED110000}"/>
    <cellStyle name="Comma 2 4 6 2 2 4 2" xfId="25562" xr:uid="{73B99A56-7659-4AAF-A657-E071F90D0FC9}"/>
    <cellStyle name="Comma 2 4 6 2 2 5" xfId="4592" xr:uid="{00000000-0005-0000-0000-0000EE110000}"/>
    <cellStyle name="Comma 2 4 6 2 2 5 2" xfId="25563" xr:uid="{1620E251-2FD6-4E3C-998E-09AD359E1D5C}"/>
    <cellStyle name="Comma 2 4 6 2 2 6" xfId="25556" xr:uid="{7ADE4586-8DE0-476A-8473-931C3405F3DC}"/>
    <cellStyle name="Comma 2 4 6 2 3" xfId="4593" xr:uid="{00000000-0005-0000-0000-0000EF110000}"/>
    <cellStyle name="Comma 2 4 6 2 3 2" xfId="4594" xr:uid="{00000000-0005-0000-0000-0000F0110000}"/>
    <cellStyle name="Comma 2 4 6 2 3 2 2" xfId="25565" xr:uid="{D240866F-4BC6-449A-BA7A-445F8BB29EE5}"/>
    <cellStyle name="Comma 2 4 6 2 3 3" xfId="4595" xr:uid="{00000000-0005-0000-0000-0000F1110000}"/>
    <cellStyle name="Comma 2 4 6 2 3 3 2" xfId="25566" xr:uid="{509293F9-132E-48CB-B1B4-9FB1B60AF9E5}"/>
    <cellStyle name="Comma 2 4 6 2 3 4" xfId="4596" xr:uid="{00000000-0005-0000-0000-0000F2110000}"/>
    <cellStyle name="Comma 2 4 6 2 3 4 2" xfId="25567" xr:uid="{445D5A6C-1E61-46CC-B28D-CF076A8FBA84}"/>
    <cellStyle name="Comma 2 4 6 2 3 5" xfId="25564" xr:uid="{15828FDD-51EA-4FC5-BAEF-75D9D5B3B07C}"/>
    <cellStyle name="Comma 2 4 6 2 4" xfId="4597" xr:uid="{00000000-0005-0000-0000-0000F3110000}"/>
    <cellStyle name="Comma 2 4 6 2 4 2" xfId="25568" xr:uid="{3A200A75-BF1F-4EE3-863D-6EB1C50E44CF}"/>
    <cellStyle name="Comma 2 4 6 2 5" xfId="4598" xr:uid="{00000000-0005-0000-0000-0000F4110000}"/>
    <cellStyle name="Comma 2 4 6 2 5 2" xfId="25569" xr:uid="{F3B7E16D-A0F0-4071-839D-FDE0A016717B}"/>
    <cellStyle name="Comma 2 4 6 2 6" xfId="4599" xr:uid="{00000000-0005-0000-0000-0000F5110000}"/>
    <cellStyle name="Comma 2 4 6 2 6 2" xfId="25570" xr:uid="{3A33E67A-A2C6-46AE-8CD5-C200D5466923}"/>
    <cellStyle name="Comma 2 4 6 2 7" xfId="25555" xr:uid="{8F8508BA-7177-4DE8-AADD-221D9658B395}"/>
    <cellStyle name="Comma 2 4 6 3" xfId="4600" xr:uid="{00000000-0005-0000-0000-0000F6110000}"/>
    <cellStyle name="Comma 2 4 6 3 2" xfId="4601" xr:uid="{00000000-0005-0000-0000-0000F7110000}"/>
    <cellStyle name="Comma 2 4 6 3 2 2" xfId="4602" xr:uid="{00000000-0005-0000-0000-0000F8110000}"/>
    <cellStyle name="Comma 2 4 6 3 2 2 2" xfId="4603" xr:uid="{00000000-0005-0000-0000-0000F9110000}"/>
    <cellStyle name="Comma 2 4 6 3 2 2 2 2" xfId="25574" xr:uid="{5D1C46E1-AA0A-49A3-BF7B-3D0CD5BF5546}"/>
    <cellStyle name="Comma 2 4 6 3 2 2 3" xfId="4604" xr:uid="{00000000-0005-0000-0000-0000FA110000}"/>
    <cellStyle name="Comma 2 4 6 3 2 2 3 2" xfId="25575" xr:uid="{0BC7F000-F615-46A8-A172-58F9F5094C3C}"/>
    <cellStyle name="Comma 2 4 6 3 2 2 4" xfId="4605" xr:uid="{00000000-0005-0000-0000-0000FB110000}"/>
    <cellStyle name="Comma 2 4 6 3 2 2 4 2" xfId="25576" xr:uid="{DB18700F-DDB2-44C8-BF81-D0B632D9DD8F}"/>
    <cellStyle name="Comma 2 4 6 3 2 2 5" xfId="25573" xr:uid="{6C864844-63F7-4B5E-8157-D15A006452AE}"/>
    <cellStyle name="Comma 2 4 6 3 2 3" xfId="4606" xr:uid="{00000000-0005-0000-0000-0000FC110000}"/>
    <cellStyle name="Comma 2 4 6 3 2 3 2" xfId="25577" xr:uid="{B72AFBF1-A7E1-4066-9DEB-3221A660AC5B}"/>
    <cellStyle name="Comma 2 4 6 3 2 4" xfId="4607" xr:uid="{00000000-0005-0000-0000-0000FD110000}"/>
    <cellStyle name="Comma 2 4 6 3 2 4 2" xfId="25578" xr:uid="{ACD0CB5A-0CBF-47C7-851E-9E53FE8D481D}"/>
    <cellStyle name="Comma 2 4 6 3 2 5" xfId="4608" xr:uid="{00000000-0005-0000-0000-0000FE110000}"/>
    <cellStyle name="Comma 2 4 6 3 2 5 2" xfId="25579" xr:uid="{60C5230D-9D04-4CDA-9B02-5651CFBF939A}"/>
    <cellStyle name="Comma 2 4 6 3 2 6" xfId="25572" xr:uid="{2B28C36B-35BB-4D5C-B1B3-3B7070417184}"/>
    <cellStyle name="Comma 2 4 6 3 3" xfId="4609" xr:uid="{00000000-0005-0000-0000-0000FF110000}"/>
    <cellStyle name="Comma 2 4 6 3 3 2" xfId="4610" xr:uid="{00000000-0005-0000-0000-000000120000}"/>
    <cellStyle name="Comma 2 4 6 3 3 2 2" xfId="25581" xr:uid="{000874B0-F216-4B85-96FB-491ABD6239A7}"/>
    <cellStyle name="Comma 2 4 6 3 3 3" xfId="4611" xr:uid="{00000000-0005-0000-0000-000001120000}"/>
    <cellStyle name="Comma 2 4 6 3 3 3 2" xfId="25582" xr:uid="{45D7D5BB-93E1-4C9C-8088-DD75FE5D1E6B}"/>
    <cellStyle name="Comma 2 4 6 3 3 4" xfId="4612" xr:uid="{00000000-0005-0000-0000-000002120000}"/>
    <cellStyle name="Comma 2 4 6 3 3 4 2" xfId="25583" xr:uid="{DF7CDB3A-7923-4A85-87D7-81A7F324988A}"/>
    <cellStyle name="Comma 2 4 6 3 3 5" xfId="25580" xr:uid="{9A44CD21-029D-4E89-9F30-EBD6677EE59E}"/>
    <cellStyle name="Comma 2 4 6 3 4" xfId="4613" xr:uid="{00000000-0005-0000-0000-000003120000}"/>
    <cellStyle name="Comma 2 4 6 3 4 2" xfId="25584" xr:uid="{4C8CC9F3-FE22-4854-B6B3-DE0C20231F29}"/>
    <cellStyle name="Comma 2 4 6 3 5" xfId="4614" xr:uid="{00000000-0005-0000-0000-000004120000}"/>
    <cellStyle name="Comma 2 4 6 3 5 2" xfId="25585" xr:uid="{1CCED086-9CEB-471C-892C-0AD0CF4BE60D}"/>
    <cellStyle name="Comma 2 4 6 3 6" xfId="4615" xr:uid="{00000000-0005-0000-0000-000005120000}"/>
    <cellStyle name="Comma 2 4 6 3 6 2" xfId="25586" xr:uid="{6E31A6D5-D34F-42D9-A13F-2B5C8F850E10}"/>
    <cellStyle name="Comma 2 4 6 3 7" xfId="25571" xr:uid="{725DF5FF-DF5F-4953-83E7-01A28C7ECA73}"/>
    <cellStyle name="Comma 2 4 6 4" xfId="4616" xr:uid="{00000000-0005-0000-0000-000006120000}"/>
    <cellStyle name="Comma 2 4 6 4 2" xfId="4617" xr:uid="{00000000-0005-0000-0000-000007120000}"/>
    <cellStyle name="Comma 2 4 6 4 2 2" xfId="4618" xr:uid="{00000000-0005-0000-0000-000008120000}"/>
    <cellStyle name="Comma 2 4 6 4 2 2 2" xfId="25589" xr:uid="{FDD52B8D-60B3-4433-82D2-A02A9B57448E}"/>
    <cellStyle name="Comma 2 4 6 4 2 3" xfId="4619" xr:uid="{00000000-0005-0000-0000-000009120000}"/>
    <cellStyle name="Comma 2 4 6 4 2 3 2" xfId="25590" xr:uid="{CC9C67AD-C2E7-4081-AD65-A468BBCFDE09}"/>
    <cellStyle name="Comma 2 4 6 4 2 4" xfId="4620" xr:uid="{00000000-0005-0000-0000-00000A120000}"/>
    <cellStyle name="Comma 2 4 6 4 2 4 2" xfId="25591" xr:uid="{C1724C5C-6BCF-4CE9-9AF1-DC510CB1D032}"/>
    <cellStyle name="Comma 2 4 6 4 2 5" xfId="25588" xr:uid="{F1FAFD89-D940-4C29-9191-0D3B52844BEF}"/>
    <cellStyle name="Comma 2 4 6 4 3" xfId="4621" xr:uid="{00000000-0005-0000-0000-00000B120000}"/>
    <cellStyle name="Comma 2 4 6 4 3 2" xfId="25592" xr:uid="{DF86EEBF-84F3-4050-A235-5D7F19057340}"/>
    <cellStyle name="Comma 2 4 6 4 4" xfId="4622" xr:uid="{00000000-0005-0000-0000-00000C120000}"/>
    <cellStyle name="Comma 2 4 6 4 4 2" xfId="25593" xr:uid="{4E08DDA3-F15E-49A7-95EB-FAA1C73CFD9B}"/>
    <cellStyle name="Comma 2 4 6 4 5" xfId="4623" xr:uid="{00000000-0005-0000-0000-00000D120000}"/>
    <cellStyle name="Comma 2 4 6 4 5 2" xfId="25594" xr:uid="{A5FCCEF4-1EC9-426F-BF4F-6AD1D0459550}"/>
    <cellStyle name="Comma 2 4 6 4 6" xfId="25587" xr:uid="{3C81CB41-8375-4DB8-9199-36102C4D6CA2}"/>
    <cellStyle name="Comma 2 4 6 5" xfId="4624" xr:uid="{00000000-0005-0000-0000-00000E120000}"/>
    <cellStyle name="Comma 2 4 6 5 2" xfId="4625" xr:uid="{00000000-0005-0000-0000-00000F120000}"/>
    <cellStyle name="Comma 2 4 6 5 2 2" xfId="25596" xr:uid="{7CB9764A-51BE-4214-B6F2-EF5035F40BC9}"/>
    <cellStyle name="Comma 2 4 6 5 3" xfId="4626" xr:uid="{00000000-0005-0000-0000-000010120000}"/>
    <cellStyle name="Comma 2 4 6 5 3 2" xfId="25597" xr:uid="{A71A71DD-1C7C-433E-972C-D2A7A3E3B0B4}"/>
    <cellStyle name="Comma 2 4 6 5 4" xfId="4627" xr:uid="{00000000-0005-0000-0000-000011120000}"/>
    <cellStyle name="Comma 2 4 6 5 4 2" xfId="25598" xr:uid="{77A22185-F7FD-4B4A-A5FE-7EB74B71B86C}"/>
    <cellStyle name="Comma 2 4 6 5 5" xfId="25595" xr:uid="{7E7C2CC0-459C-458D-B9AC-3486F58A775D}"/>
    <cellStyle name="Comma 2 4 6 6" xfId="4628" xr:uid="{00000000-0005-0000-0000-000012120000}"/>
    <cellStyle name="Comma 2 4 6 6 2" xfId="25599" xr:uid="{106E2B28-457C-40DD-9B12-EBBD2FED06E8}"/>
    <cellStyle name="Comma 2 4 6 7" xfId="4629" xr:uid="{00000000-0005-0000-0000-000013120000}"/>
    <cellStyle name="Comma 2 4 6 7 2" xfId="25600" xr:uid="{3B707283-678A-42C0-ADEB-D66E1B0FBFA4}"/>
    <cellStyle name="Comma 2 4 6 8" xfId="4630" xr:uid="{00000000-0005-0000-0000-000014120000}"/>
    <cellStyle name="Comma 2 4 6 8 2" xfId="25601" xr:uid="{AB8B0F2C-A929-488F-8DD2-5C25FFFE2367}"/>
    <cellStyle name="Comma 2 4 6 9" xfId="25554" xr:uid="{83A636CC-C344-4323-B7FB-9017C83B9CC4}"/>
    <cellStyle name="Comma 2 4 7" xfId="4631" xr:uid="{00000000-0005-0000-0000-000015120000}"/>
    <cellStyle name="Comma 2 4 7 2" xfId="4632" xr:uid="{00000000-0005-0000-0000-000016120000}"/>
    <cellStyle name="Comma 2 4 7 2 2" xfId="4633" xr:uid="{00000000-0005-0000-0000-000017120000}"/>
    <cellStyle name="Comma 2 4 7 2 2 2" xfId="4634" xr:uid="{00000000-0005-0000-0000-000018120000}"/>
    <cellStyle name="Comma 2 4 7 2 2 2 2" xfId="4635" xr:uid="{00000000-0005-0000-0000-000019120000}"/>
    <cellStyle name="Comma 2 4 7 2 2 2 2 2" xfId="25606" xr:uid="{81289A32-D4D4-48DE-AFDA-B20A3C01018B}"/>
    <cellStyle name="Comma 2 4 7 2 2 2 3" xfId="4636" xr:uid="{00000000-0005-0000-0000-00001A120000}"/>
    <cellStyle name="Comma 2 4 7 2 2 2 3 2" xfId="25607" xr:uid="{34DF6468-3481-486F-B7CD-6F8C3CCFBA32}"/>
    <cellStyle name="Comma 2 4 7 2 2 2 4" xfId="4637" xr:uid="{00000000-0005-0000-0000-00001B120000}"/>
    <cellStyle name="Comma 2 4 7 2 2 2 4 2" xfId="25608" xr:uid="{CEA7BCDD-9148-4894-B251-845744A470B1}"/>
    <cellStyle name="Comma 2 4 7 2 2 2 5" xfId="25605" xr:uid="{45BC3616-FB33-436A-AE68-86BD24A32428}"/>
    <cellStyle name="Comma 2 4 7 2 2 3" xfId="4638" xr:uid="{00000000-0005-0000-0000-00001C120000}"/>
    <cellStyle name="Comma 2 4 7 2 2 3 2" xfId="25609" xr:uid="{9004BC0E-5F00-4BAF-BBCD-2C9BC6837B6A}"/>
    <cellStyle name="Comma 2 4 7 2 2 4" xfId="4639" xr:uid="{00000000-0005-0000-0000-00001D120000}"/>
    <cellStyle name="Comma 2 4 7 2 2 4 2" xfId="25610" xr:uid="{BC41CB0A-8E72-4E1A-A492-FB7F964AA1E1}"/>
    <cellStyle name="Comma 2 4 7 2 2 5" xfId="4640" xr:uid="{00000000-0005-0000-0000-00001E120000}"/>
    <cellStyle name="Comma 2 4 7 2 2 5 2" xfId="25611" xr:uid="{36F2643B-2789-4AB9-B16F-FD9B6BA369FD}"/>
    <cellStyle name="Comma 2 4 7 2 2 6" xfId="25604" xr:uid="{DF3A9963-E27A-4BF9-B5CD-923EE1B9FAA7}"/>
    <cellStyle name="Comma 2 4 7 2 3" xfId="4641" xr:uid="{00000000-0005-0000-0000-00001F120000}"/>
    <cellStyle name="Comma 2 4 7 2 3 2" xfId="4642" xr:uid="{00000000-0005-0000-0000-000020120000}"/>
    <cellStyle name="Comma 2 4 7 2 3 2 2" xfId="25613" xr:uid="{2F86CC1D-F76B-4FE0-A7D7-49B889B9724D}"/>
    <cellStyle name="Comma 2 4 7 2 3 3" xfId="4643" xr:uid="{00000000-0005-0000-0000-000021120000}"/>
    <cellStyle name="Comma 2 4 7 2 3 3 2" xfId="25614" xr:uid="{C3381A0C-BFD4-4824-BFF6-067BFDB708DE}"/>
    <cellStyle name="Comma 2 4 7 2 3 4" xfId="4644" xr:uid="{00000000-0005-0000-0000-000022120000}"/>
    <cellStyle name="Comma 2 4 7 2 3 4 2" xfId="25615" xr:uid="{17517D6C-62E0-4033-B683-CE7629501F74}"/>
    <cellStyle name="Comma 2 4 7 2 3 5" xfId="25612" xr:uid="{3AA97118-BC4B-4DA5-8DA8-F2CB8284011B}"/>
    <cellStyle name="Comma 2 4 7 2 4" xfId="4645" xr:uid="{00000000-0005-0000-0000-000023120000}"/>
    <cellStyle name="Comma 2 4 7 2 4 2" xfId="25616" xr:uid="{C99C548E-9B66-4890-A31F-3F1B86653CF7}"/>
    <cellStyle name="Comma 2 4 7 2 5" xfId="4646" xr:uid="{00000000-0005-0000-0000-000024120000}"/>
    <cellStyle name="Comma 2 4 7 2 5 2" xfId="25617" xr:uid="{B5F2045D-250B-4F82-9179-CF3B88E721B6}"/>
    <cellStyle name="Comma 2 4 7 2 6" xfId="4647" xr:uid="{00000000-0005-0000-0000-000025120000}"/>
    <cellStyle name="Comma 2 4 7 2 6 2" xfId="25618" xr:uid="{87CC66AB-0E40-484C-9ED1-9D897E858F2F}"/>
    <cellStyle name="Comma 2 4 7 2 7" xfId="25603" xr:uid="{F0F4CEBE-AEA7-441D-8A53-7822759AC3B3}"/>
    <cellStyle name="Comma 2 4 7 3" xfId="4648" xr:uid="{00000000-0005-0000-0000-000026120000}"/>
    <cellStyle name="Comma 2 4 7 3 2" xfId="4649" xr:uid="{00000000-0005-0000-0000-000027120000}"/>
    <cellStyle name="Comma 2 4 7 3 2 2" xfId="4650" xr:uid="{00000000-0005-0000-0000-000028120000}"/>
    <cellStyle name="Comma 2 4 7 3 2 2 2" xfId="4651" xr:uid="{00000000-0005-0000-0000-000029120000}"/>
    <cellStyle name="Comma 2 4 7 3 2 2 2 2" xfId="25622" xr:uid="{FD7E41EB-9F02-4697-9FF1-5FE4D236C0A1}"/>
    <cellStyle name="Comma 2 4 7 3 2 2 3" xfId="4652" xr:uid="{00000000-0005-0000-0000-00002A120000}"/>
    <cellStyle name="Comma 2 4 7 3 2 2 3 2" xfId="25623" xr:uid="{87CE148F-313F-434C-B482-789465E52D12}"/>
    <cellStyle name="Comma 2 4 7 3 2 2 4" xfId="4653" xr:uid="{00000000-0005-0000-0000-00002B120000}"/>
    <cellStyle name="Comma 2 4 7 3 2 2 4 2" xfId="25624" xr:uid="{5CA1F8F3-350B-4B2E-BC76-4B59E226BDB1}"/>
    <cellStyle name="Comma 2 4 7 3 2 2 5" xfId="25621" xr:uid="{134A1CC7-8686-4333-96EA-9BDF885EDB8A}"/>
    <cellStyle name="Comma 2 4 7 3 2 3" xfId="4654" xr:uid="{00000000-0005-0000-0000-00002C120000}"/>
    <cellStyle name="Comma 2 4 7 3 2 3 2" xfId="25625" xr:uid="{F0E26577-A289-4866-8C31-42BD49164A73}"/>
    <cellStyle name="Comma 2 4 7 3 2 4" xfId="4655" xr:uid="{00000000-0005-0000-0000-00002D120000}"/>
    <cellStyle name="Comma 2 4 7 3 2 4 2" xfId="25626" xr:uid="{A5343B9B-88B2-4C6E-9F8E-2FF8686DAA90}"/>
    <cellStyle name="Comma 2 4 7 3 2 5" xfId="4656" xr:uid="{00000000-0005-0000-0000-00002E120000}"/>
    <cellStyle name="Comma 2 4 7 3 2 5 2" xfId="25627" xr:uid="{65A41FBF-D44E-4A7A-B510-401ED2231DF8}"/>
    <cellStyle name="Comma 2 4 7 3 2 6" xfId="25620" xr:uid="{F5E57AA2-E46B-4C90-9B35-B102C41D693C}"/>
    <cellStyle name="Comma 2 4 7 3 3" xfId="4657" xr:uid="{00000000-0005-0000-0000-00002F120000}"/>
    <cellStyle name="Comma 2 4 7 3 3 2" xfId="4658" xr:uid="{00000000-0005-0000-0000-000030120000}"/>
    <cellStyle name="Comma 2 4 7 3 3 2 2" xfId="25629" xr:uid="{46E3EF62-8AB9-4280-BB79-825E42D38AAE}"/>
    <cellStyle name="Comma 2 4 7 3 3 3" xfId="4659" xr:uid="{00000000-0005-0000-0000-000031120000}"/>
    <cellStyle name="Comma 2 4 7 3 3 3 2" xfId="25630" xr:uid="{A165FB6C-3AFB-4B51-A51A-CD5EBABF7A13}"/>
    <cellStyle name="Comma 2 4 7 3 3 4" xfId="4660" xr:uid="{00000000-0005-0000-0000-000032120000}"/>
    <cellStyle name="Comma 2 4 7 3 3 4 2" xfId="25631" xr:uid="{E38E4352-46FC-41ED-8E8F-26FA6E0934B0}"/>
    <cellStyle name="Comma 2 4 7 3 3 5" xfId="25628" xr:uid="{14CC5790-246A-423B-BDB0-2BCEB491B305}"/>
    <cellStyle name="Comma 2 4 7 3 4" xfId="4661" xr:uid="{00000000-0005-0000-0000-000033120000}"/>
    <cellStyle name="Comma 2 4 7 3 4 2" xfId="25632" xr:uid="{A89327D9-EBE5-4368-8EEE-505E2B30D48A}"/>
    <cellStyle name="Comma 2 4 7 3 5" xfId="4662" xr:uid="{00000000-0005-0000-0000-000034120000}"/>
    <cellStyle name="Comma 2 4 7 3 5 2" xfId="25633" xr:uid="{B21AF99E-83B1-43E5-8C65-ECB7724A2451}"/>
    <cellStyle name="Comma 2 4 7 3 6" xfId="4663" xr:uid="{00000000-0005-0000-0000-000035120000}"/>
    <cellStyle name="Comma 2 4 7 3 6 2" xfId="25634" xr:uid="{CE3A8A3F-A4F1-461A-95E0-6D1D35C9DC17}"/>
    <cellStyle name="Comma 2 4 7 3 7" xfId="25619" xr:uid="{4800FF6B-D76D-431C-941F-B897EF56CFBD}"/>
    <cellStyle name="Comma 2 4 7 4" xfId="4664" xr:uid="{00000000-0005-0000-0000-000036120000}"/>
    <cellStyle name="Comma 2 4 7 4 2" xfId="4665" xr:uid="{00000000-0005-0000-0000-000037120000}"/>
    <cellStyle name="Comma 2 4 7 4 2 2" xfId="4666" xr:uid="{00000000-0005-0000-0000-000038120000}"/>
    <cellStyle name="Comma 2 4 7 4 2 2 2" xfId="25637" xr:uid="{3F56582D-DACC-4116-8363-F4254FCBF3A9}"/>
    <cellStyle name="Comma 2 4 7 4 2 3" xfId="4667" xr:uid="{00000000-0005-0000-0000-000039120000}"/>
    <cellStyle name="Comma 2 4 7 4 2 3 2" xfId="25638" xr:uid="{256FD987-AAFD-46D9-B012-EFA04C57B1CF}"/>
    <cellStyle name="Comma 2 4 7 4 2 4" xfId="4668" xr:uid="{00000000-0005-0000-0000-00003A120000}"/>
    <cellStyle name="Comma 2 4 7 4 2 4 2" xfId="25639" xr:uid="{5456401D-CDDB-4B93-B9B9-4DB68244C0DB}"/>
    <cellStyle name="Comma 2 4 7 4 2 5" xfId="25636" xr:uid="{B12CAC96-5C02-4F25-8158-31AD63AFA215}"/>
    <cellStyle name="Comma 2 4 7 4 3" xfId="4669" xr:uid="{00000000-0005-0000-0000-00003B120000}"/>
    <cellStyle name="Comma 2 4 7 4 3 2" xfId="25640" xr:uid="{C3993389-675C-42BB-9772-3E9B429D357F}"/>
    <cellStyle name="Comma 2 4 7 4 4" xfId="4670" xr:uid="{00000000-0005-0000-0000-00003C120000}"/>
    <cellStyle name="Comma 2 4 7 4 4 2" xfId="25641" xr:uid="{33E4C8A4-02BF-4F18-841C-FD89E09681A7}"/>
    <cellStyle name="Comma 2 4 7 4 5" xfId="4671" xr:uid="{00000000-0005-0000-0000-00003D120000}"/>
    <cellStyle name="Comma 2 4 7 4 5 2" xfId="25642" xr:uid="{D69D9AE8-7C5A-4720-86FD-0764FB06D2C4}"/>
    <cellStyle name="Comma 2 4 7 4 6" xfId="25635" xr:uid="{B7FD2E53-7A5B-4A0E-8CA2-565D28180E30}"/>
    <cellStyle name="Comma 2 4 7 5" xfId="4672" xr:uid="{00000000-0005-0000-0000-00003E120000}"/>
    <cellStyle name="Comma 2 4 7 5 2" xfId="4673" xr:uid="{00000000-0005-0000-0000-00003F120000}"/>
    <cellStyle name="Comma 2 4 7 5 2 2" xfId="25644" xr:uid="{E5BD0CA2-24C9-4366-85D0-B22CAE8BD79F}"/>
    <cellStyle name="Comma 2 4 7 5 3" xfId="4674" xr:uid="{00000000-0005-0000-0000-000040120000}"/>
    <cellStyle name="Comma 2 4 7 5 3 2" xfId="25645" xr:uid="{697A87E7-4A33-40E8-A890-1B0C0FE3D7D3}"/>
    <cellStyle name="Comma 2 4 7 5 4" xfId="4675" xr:uid="{00000000-0005-0000-0000-000041120000}"/>
    <cellStyle name="Comma 2 4 7 5 4 2" xfId="25646" xr:uid="{47C1BB1B-07D7-49F7-8BA9-2066CACB793C}"/>
    <cellStyle name="Comma 2 4 7 5 5" xfId="25643" xr:uid="{DA331D1D-18E3-4F4A-80BA-0B3A9EFBE6A4}"/>
    <cellStyle name="Comma 2 4 7 6" xfId="4676" xr:uid="{00000000-0005-0000-0000-000042120000}"/>
    <cellStyle name="Comma 2 4 7 6 2" xfId="25647" xr:uid="{0233350A-2169-4C0E-AA67-84DDA7EC28C9}"/>
    <cellStyle name="Comma 2 4 7 7" xfId="4677" xr:uid="{00000000-0005-0000-0000-000043120000}"/>
    <cellStyle name="Comma 2 4 7 7 2" xfId="25648" xr:uid="{2AF734C7-2910-4035-92AE-0B5026D853E0}"/>
    <cellStyle name="Comma 2 4 7 8" xfId="4678" xr:uid="{00000000-0005-0000-0000-000044120000}"/>
    <cellStyle name="Comma 2 4 7 8 2" xfId="25649" xr:uid="{3BD0BF60-9741-4A49-91BE-0B86988F5C41}"/>
    <cellStyle name="Comma 2 4 7 9" xfId="25602" xr:uid="{3C58F96E-ADAD-4136-92B6-2D61E013EFB0}"/>
    <cellStyle name="Comma 2 4 8" xfId="4679" xr:uid="{00000000-0005-0000-0000-000045120000}"/>
    <cellStyle name="Comma 2 4 8 2" xfId="4680" xr:uid="{00000000-0005-0000-0000-000046120000}"/>
    <cellStyle name="Comma 2 4 8 2 2" xfId="4681" xr:uid="{00000000-0005-0000-0000-000047120000}"/>
    <cellStyle name="Comma 2 4 8 2 2 2" xfId="4682" xr:uid="{00000000-0005-0000-0000-000048120000}"/>
    <cellStyle name="Comma 2 4 8 2 2 2 2" xfId="25653" xr:uid="{1901077C-F691-4975-A19A-61044898EB76}"/>
    <cellStyle name="Comma 2 4 8 2 2 3" xfId="4683" xr:uid="{00000000-0005-0000-0000-000049120000}"/>
    <cellStyle name="Comma 2 4 8 2 2 3 2" xfId="25654" xr:uid="{4378E290-FFC8-4E62-ACA6-FD604C8B1838}"/>
    <cellStyle name="Comma 2 4 8 2 2 4" xfId="4684" xr:uid="{00000000-0005-0000-0000-00004A120000}"/>
    <cellStyle name="Comma 2 4 8 2 2 4 2" xfId="25655" xr:uid="{05BFB3FA-C051-465B-AD01-85CFB159B741}"/>
    <cellStyle name="Comma 2 4 8 2 2 5" xfId="25652" xr:uid="{E17B2121-3300-4B6E-8F4E-E77B9CA6395A}"/>
    <cellStyle name="Comma 2 4 8 2 3" xfId="4685" xr:uid="{00000000-0005-0000-0000-00004B120000}"/>
    <cellStyle name="Comma 2 4 8 2 3 2" xfId="25656" xr:uid="{DBB3B4F3-0499-49B7-B437-DED5B3ED6646}"/>
    <cellStyle name="Comma 2 4 8 2 4" xfId="4686" xr:uid="{00000000-0005-0000-0000-00004C120000}"/>
    <cellStyle name="Comma 2 4 8 2 4 2" xfId="25657" xr:uid="{EAD75911-8614-4192-8A58-66B883CB5665}"/>
    <cellStyle name="Comma 2 4 8 2 5" xfId="4687" xr:uid="{00000000-0005-0000-0000-00004D120000}"/>
    <cellStyle name="Comma 2 4 8 2 5 2" xfId="25658" xr:uid="{CEEDF0C8-A824-4E17-AF8D-B1D46DB4AA2F}"/>
    <cellStyle name="Comma 2 4 8 2 6" xfId="25651" xr:uid="{60373C34-D8C9-4A32-AB78-5D15251E856A}"/>
    <cellStyle name="Comma 2 4 8 3" xfId="4688" xr:uid="{00000000-0005-0000-0000-00004E120000}"/>
    <cellStyle name="Comma 2 4 8 3 2" xfId="4689" xr:uid="{00000000-0005-0000-0000-00004F120000}"/>
    <cellStyle name="Comma 2 4 8 3 2 2" xfId="25660" xr:uid="{396B8E94-7EF0-4BC0-A15D-23360E437716}"/>
    <cellStyle name="Comma 2 4 8 3 3" xfId="4690" xr:uid="{00000000-0005-0000-0000-000050120000}"/>
    <cellStyle name="Comma 2 4 8 3 3 2" xfId="25661" xr:uid="{5AFC4D9C-9951-4B95-B7AC-E6E3C11B2FB7}"/>
    <cellStyle name="Comma 2 4 8 3 4" xfId="4691" xr:uid="{00000000-0005-0000-0000-000051120000}"/>
    <cellStyle name="Comma 2 4 8 3 4 2" xfId="25662" xr:uid="{0381E8A4-8464-4808-84B2-296B282CE31B}"/>
    <cellStyle name="Comma 2 4 8 3 5" xfId="25659" xr:uid="{D9E75B47-3BCC-42D5-AC3F-BBC2C47A0849}"/>
    <cellStyle name="Comma 2 4 8 4" xfId="4692" xr:uid="{00000000-0005-0000-0000-000052120000}"/>
    <cellStyle name="Comma 2 4 8 4 2" xfId="25663" xr:uid="{FB3142B0-56C3-461A-86BB-F3B00AB1B3C7}"/>
    <cellStyle name="Comma 2 4 8 5" xfId="4693" xr:uid="{00000000-0005-0000-0000-000053120000}"/>
    <cellStyle name="Comma 2 4 8 5 2" xfId="25664" xr:uid="{47C07C63-D8AA-4A91-9BF3-09B5FD660FB5}"/>
    <cellStyle name="Comma 2 4 8 6" xfId="4694" xr:uid="{00000000-0005-0000-0000-000054120000}"/>
    <cellStyle name="Comma 2 4 8 6 2" xfId="25665" xr:uid="{C4655E93-9567-4A09-B40E-FEDB9B036DE0}"/>
    <cellStyle name="Comma 2 4 8 7" xfId="25650" xr:uid="{C9B33C9D-F0CD-4D0B-84CC-835D61838F1D}"/>
    <cellStyle name="Comma 2 4 9" xfId="4695" xr:uid="{00000000-0005-0000-0000-000055120000}"/>
    <cellStyle name="Comma 2 4 9 2" xfId="4696" xr:uid="{00000000-0005-0000-0000-000056120000}"/>
    <cellStyle name="Comma 2 4 9 2 2" xfId="4697" xr:uid="{00000000-0005-0000-0000-000057120000}"/>
    <cellStyle name="Comma 2 4 9 2 2 2" xfId="4698" xr:uid="{00000000-0005-0000-0000-000058120000}"/>
    <cellStyle name="Comma 2 4 9 2 2 2 2" xfId="25669" xr:uid="{F981509D-2C64-40DF-9DE7-17009BAB8147}"/>
    <cellStyle name="Comma 2 4 9 2 2 3" xfId="4699" xr:uid="{00000000-0005-0000-0000-000059120000}"/>
    <cellStyle name="Comma 2 4 9 2 2 3 2" xfId="25670" xr:uid="{73C45BDF-1CF7-475E-A399-6BCC848F9D3F}"/>
    <cellStyle name="Comma 2 4 9 2 2 4" xfId="4700" xr:uid="{00000000-0005-0000-0000-00005A120000}"/>
    <cellStyle name="Comma 2 4 9 2 2 4 2" xfId="25671" xr:uid="{EF7E330E-731B-44C8-8E8D-5FB72BB4DE13}"/>
    <cellStyle name="Comma 2 4 9 2 2 5" xfId="25668" xr:uid="{1E40CF56-F7A7-439A-A730-7A34CE5D0080}"/>
    <cellStyle name="Comma 2 4 9 2 3" xfId="4701" xr:uid="{00000000-0005-0000-0000-00005B120000}"/>
    <cellStyle name="Comma 2 4 9 2 3 2" xfId="25672" xr:uid="{9A6D1A20-8E2F-471A-BBF1-001900ABB6FC}"/>
    <cellStyle name="Comma 2 4 9 2 4" xfId="4702" xr:uid="{00000000-0005-0000-0000-00005C120000}"/>
    <cellStyle name="Comma 2 4 9 2 4 2" xfId="25673" xr:uid="{D4990BB3-A45D-4402-BFAB-C8718B4A2968}"/>
    <cellStyle name="Comma 2 4 9 2 5" xfId="4703" xr:uid="{00000000-0005-0000-0000-00005D120000}"/>
    <cellStyle name="Comma 2 4 9 2 5 2" xfId="25674" xr:uid="{9C61F254-1D98-4D5A-BB60-08F0DB2AB460}"/>
    <cellStyle name="Comma 2 4 9 2 6" xfId="25667" xr:uid="{8AFF6F4C-96D3-49B7-8271-E636F270EEDB}"/>
    <cellStyle name="Comma 2 4 9 3" xfId="4704" xr:uid="{00000000-0005-0000-0000-00005E120000}"/>
    <cellStyle name="Comma 2 4 9 3 2" xfId="4705" xr:uid="{00000000-0005-0000-0000-00005F120000}"/>
    <cellStyle name="Comma 2 4 9 3 2 2" xfId="25676" xr:uid="{B937E011-3C6A-4F63-A081-092504175757}"/>
    <cellStyle name="Comma 2 4 9 3 3" xfId="4706" xr:uid="{00000000-0005-0000-0000-000060120000}"/>
    <cellStyle name="Comma 2 4 9 3 3 2" xfId="25677" xr:uid="{DF1ACFDE-BDB7-4B4C-96E5-E57FC1A6F9DD}"/>
    <cellStyle name="Comma 2 4 9 3 4" xfId="4707" xr:uid="{00000000-0005-0000-0000-000061120000}"/>
    <cellStyle name="Comma 2 4 9 3 4 2" xfId="25678" xr:uid="{4823BC45-AD8E-48F8-BDE5-48AC2FC91ADD}"/>
    <cellStyle name="Comma 2 4 9 3 5" xfId="25675" xr:uid="{D09BA615-906B-42BE-9D3B-29D09CA3D26B}"/>
    <cellStyle name="Comma 2 4 9 4" xfId="4708" xr:uid="{00000000-0005-0000-0000-000062120000}"/>
    <cellStyle name="Comma 2 4 9 4 2" xfId="25679" xr:uid="{E338DB51-2432-409A-94AC-4FBCE625F0C6}"/>
    <cellStyle name="Comma 2 4 9 5" xfId="4709" xr:uid="{00000000-0005-0000-0000-000063120000}"/>
    <cellStyle name="Comma 2 4 9 5 2" xfId="25680" xr:uid="{06394060-6D7A-49A1-AD92-F378B0B3F161}"/>
    <cellStyle name="Comma 2 4 9 6" xfId="4710" xr:uid="{00000000-0005-0000-0000-000064120000}"/>
    <cellStyle name="Comma 2 4 9 6 2" xfId="25681" xr:uid="{05D43425-E840-49CA-99A3-2C4C2F687812}"/>
    <cellStyle name="Comma 2 4 9 7" xfId="25666" xr:uid="{5A8403D3-759D-45C9-934C-C2030352824F}"/>
    <cellStyle name="Comma 2 40" xfId="4711" xr:uid="{00000000-0005-0000-0000-000065120000}"/>
    <cellStyle name="Comma 2 40 2" xfId="25682" xr:uid="{6CE42A58-E28A-42B4-8B11-C125B396F90B}"/>
    <cellStyle name="Comma 2 41" xfId="4712" xr:uid="{00000000-0005-0000-0000-000066120000}"/>
    <cellStyle name="Comma 2 41 2" xfId="25683" xr:uid="{61B0243D-02C8-4269-AB78-95E066D0DA99}"/>
    <cellStyle name="Comma 2 42" xfId="4713" xr:uid="{00000000-0005-0000-0000-000067120000}"/>
    <cellStyle name="Comma 2 42 2" xfId="25684" xr:uid="{3D96C245-B2B4-4B62-8512-267640EE73F1}"/>
    <cellStyle name="Comma 2 43" xfId="4714" xr:uid="{00000000-0005-0000-0000-000068120000}"/>
    <cellStyle name="Comma 2 43 2" xfId="25685" xr:uid="{D72A6886-30A0-4589-B61D-148222D4AC5C}"/>
    <cellStyle name="Comma 2 44" xfId="4715" xr:uid="{00000000-0005-0000-0000-000069120000}"/>
    <cellStyle name="Comma 2 44 2" xfId="25686" xr:uid="{D9F84F1D-04D0-4785-B66C-441E078C35BC}"/>
    <cellStyle name="Comma 2 45" xfId="4716" xr:uid="{00000000-0005-0000-0000-00006A120000}"/>
    <cellStyle name="Comma 2 45 2" xfId="25687" xr:uid="{A750B834-3FC4-4A6A-A495-AE46C2FB3992}"/>
    <cellStyle name="Comma 2 46" xfId="4717" xr:uid="{00000000-0005-0000-0000-00006B120000}"/>
    <cellStyle name="Comma 2 46 2" xfId="25688" xr:uid="{B997A638-377C-4E33-8981-351A4FBB6A94}"/>
    <cellStyle name="Comma 2 47" xfId="4718" xr:uid="{00000000-0005-0000-0000-00006C120000}"/>
    <cellStyle name="Comma 2 47 2" xfId="25689" xr:uid="{6D251501-F5D7-4996-8A93-FB628FC026C0}"/>
    <cellStyle name="Comma 2 48" xfId="4719" xr:uid="{00000000-0005-0000-0000-00006D120000}"/>
    <cellStyle name="Comma 2 48 2" xfId="25690" xr:uid="{576FEA25-BDC3-41A6-85C5-51331EEF065D}"/>
    <cellStyle name="Comma 2 49" xfId="4720" xr:uid="{00000000-0005-0000-0000-00006E120000}"/>
    <cellStyle name="Comma 2 49 2" xfId="25691" xr:uid="{165E3FFB-3187-4074-9BEB-45B62EB695CF}"/>
    <cellStyle name="Comma 2 5" xfId="4721" xr:uid="{00000000-0005-0000-0000-00006F120000}"/>
    <cellStyle name="Comma 2 5 10" xfId="4722" xr:uid="{00000000-0005-0000-0000-000070120000}"/>
    <cellStyle name="Comma 2 5 10 2" xfId="25693" xr:uid="{A447E0F7-D58B-45BF-B757-24C0CEB617AC}"/>
    <cellStyle name="Comma 2 5 11" xfId="4723" xr:uid="{00000000-0005-0000-0000-000071120000}"/>
    <cellStyle name="Comma 2 5 11 2" xfId="25694" xr:uid="{F78549D4-E6FB-466F-A962-32D3FE63E221}"/>
    <cellStyle name="Comma 2 5 12" xfId="25692" xr:uid="{5752B3C4-FEEB-49C7-BAF7-D0561AF7C6BD}"/>
    <cellStyle name="Comma 2 5 2" xfId="4724" xr:uid="{00000000-0005-0000-0000-000072120000}"/>
    <cellStyle name="Comma 2 5 2 2" xfId="4725" xr:uid="{00000000-0005-0000-0000-000073120000}"/>
    <cellStyle name="Comma 2 5 2 2 2" xfId="25696" xr:uid="{CA63D29E-65A4-4B05-BB35-61143BE113DE}"/>
    <cellStyle name="Comma 2 5 2 3" xfId="4726" xr:uid="{00000000-0005-0000-0000-000074120000}"/>
    <cellStyle name="Comma 2 5 2 3 2" xfId="25697" xr:uid="{1CFB2B46-6F49-4B1D-BFB8-1E071120847D}"/>
    <cellStyle name="Comma 2 5 2 4" xfId="25695" xr:uid="{1C921524-184B-4E89-A7A2-7126050DF649}"/>
    <cellStyle name="Comma 2 5 3" xfId="4727" xr:uid="{00000000-0005-0000-0000-000075120000}"/>
    <cellStyle name="Comma 2 5 3 2" xfId="4728" xr:uid="{00000000-0005-0000-0000-000076120000}"/>
    <cellStyle name="Comma 2 5 3 2 2" xfId="4729" xr:uid="{00000000-0005-0000-0000-000077120000}"/>
    <cellStyle name="Comma 2 5 3 2 2 2" xfId="4730" xr:uid="{00000000-0005-0000-0000-000078120000}"/>
    <cellStyle name="Comma 2 5 3 2 2 2 2" xfId="4731" xr:uid="{00000000-0005-0000-0000-000079120000}"/>
    <cellStyle name="Comma 2 5 3 2 2 2 2 2" xfId="25702" xr:uid="{C35EB92F-8A3E-408F-8844-428FCA66E381}"/>
    <cellStyle name="Comma 2 5 3 2 2 2 3" xfId="4732" xr:uid="{00000000-0005-0000-0000-00007A120000}"/>
    <cellStyle name="Comma 2 5 3 2 2 2 3 2" xfId="25703" xr:uid="{B5AAE1C9-FE9D-4A0B-A3F5-693613332330}"/>
    <cellStyle name="Comma 2 5 3 2 2 2 4" xfId="4733" xr:uid="{00000000-0005-0000-0000-00007B120000}"/>
    <cellStyle name="Comma 2 5 3 2 2 2 4 2" xfId="25704" xr:uid="{FD0A339E-D50B-4B90-9F99-B21F4EF9E8ED}"/>
    <cellStyle name="Comma 2 5 3 2 2 2 5" xfId="25701" xr:uid="{8214B910-8B3F-436B-AB04-12E7070641B7}"/>
    <cellStyle name="Comma 2 5 3 2 2 3" xfId="4734" xr:uid="{00000000-0005-0000-0000-00007C120000}"/>
    <cellStyle name="Comma 2 5 3 2 2 3 2" xfId="25705" xr:uid="{DCCB1055-02A8-424E-BD0B-F88516538740}"/>
    <cellStyle name="Comma 2 5 3 2 2 4" xfId="4735" xr:uid="{00000000-0005-0000-0000-00007D120000}"/>
    <cellStyle name="Comma 2 5 3 2 2 4 2" xfId="25706" xr:uid="{EF3D422F-8941-4792-8910-2AF92414BD98}"/>
    <cellStyle name="Comma 2 5 3 2 2 5" xfId="4736" xr:uid="{00000000-0005-0000-0000-00007E120000}"/>
    <cellStyle name="Comma 2 5 3 2 2 5 2" xfId="25707" xr:uid="{0CC03620-4739-4D73-A480-FFB305A3EE52}"/>
    <cellStyle name="Comma 2 5 3 2 2 6" xfId="25700" xr:uid="{B8590657-D925-406D-9A16-CC2B2DD15BBE}"/>
    <cellStyle name="Comma 2 5 3 2 3" xfId="4737" xr:uid="{00000000-0005-0000-0000-00007F120000}"/>
    <cellStyle name="Comma 2 5 3 2 3 2" xfId="4738" xr:uid="{00000000-0005-0000-0000-000080120000}"/>
    <cellStyle name="Comma 2 5 3 2 3 2 2" xfId="25709" xr:uid="{05F639ED-E642-4EFC-9A5C-FFC047EB9CDA}"/>
    <cellStyle name="Comma 2 5 3 2 3 3" xfId="4739" xr:uid="{00000000-0005-0000-0000-000081120000}"/>
    <cellStyle name="Comma 2 5 3 2 3 3 2" xfId="25710" xr:uid="{DCDAEC6E-269F-4BD6-8E30-40481BFEC671}"/>
    <cellStyle name="Comma 2 5 3 2 3 4" xfId="4740" xr:uid="{00000000-0005-0000-0000-000082120000}"/>
    <cellStyle name="Comma 2 5 3 2 3 4 2" xfId="25711" xr:uid="{FF15FE96-B2EC-4857-91DC-CB5455ED04E5}"/>
    <cellStyle name="Comma 2 5 3 2 3 5" xfId="25708" xr:uid="{2AFA88DA-D16F-40B5-ADE6-9A19555F0F68}"/>
    <cellStyle name="Comma 2 5 3 2 4" xfId="4741" xr:uid="{00000000-0005-0000-0000-000083120000}"/>
    <cellStyle name="Comma 2 5 3 2 4 2" xfId="25712" xr:uid="{71A19F92-F0F4-48A0-9EB1-46FF98F59182}"/>
    <cellStyle name="Comma 2 5 3 2 5" xfId="4742" xr:uid="{00000000-0005-0000-0000-000084120000}"/>
    <cellStyle name="Comma 2 5 3 2 5 2" xfId="25713" xr:uid="{B8104667-E8AE-4E84-89B0-CC35CF5251ED}"/>
    <cellStyle name="Comma 2 5 3 2 6" xfId="4743" xr:uid="{00000000-0005-0000-0000-000085120000}"/>
    <cellStyle name="Comma 2 5 3 2 6 2" xfId="25714" xr:uid="{42569A53-057B-4316-87D1-B28F8549654E}"/>
    <cellStyle name="Comma 2 5 3 2 7" xfId="25699" xr:uid="{41372069-FA3F-43CE-9535-2F8A6E33522C}"/>
    <cellStyle name="Comma 2 5 3 3" xfId="4744" xr:uid="{00000000-0005-0000-0000-000086120000}"/>
    <cellStyle name="Comma 2 5 3 3 2" xfId="4745" xr:uid="{00000000-0005-0000-0000-000087120000}"/>
    <cellStyle name="Comma 2 5 3 3 2 2" xfId="4746" xr:uid="{00000000-0005-0000-0000-000088120000}"/>
    <cellStyle name="Comma 2 5 3 3 2 2 2" xfId="4747" xr:uid="{00000000-0005-0000-0000-000089120000}"/>
    <cellStyle name="Comma 2 5 3 3 2 2 2 2" xfId="25718" xr:uid="{AB90C662-FBAA-4FC0-931D-C10CA39B4D55}"/>
    <cellStyle name="Comma 2 5 3 3 2 2 3" xfId="4748" xr:uid="{00000000-0005-0000-0000-00008A120000}"/>
    <cellStyle name="Comma 2 5 3 3 2 2 3 2" xfId="25719" xr:uid="{D0628407-E7A3-46FC-9356-E38B6F5B09FE}"/>
    <cellStyle name="Comma 2 5 3 3 2 2 4" xfId="4749" xr:uid="{00000000-0005-0000-0000-00008B120000}"/>
    <cellStyle name="Comma 2 5 3 3 2 2 4 2" xfId="25720" xr:uid="{3CF4D232-7A4C-4590-8222-B187F1BE9F27}"/>
    <cellStyle name="Comma 2 5 3 3 2 2 5" xfId="25717" xr:uid="{AC90B046-1351-4736-9B3B-C2BFFE79CF9C}"/>
    <cellStyle name="Comma 2 5 3 3 2 3" xfId="4750" xr:uid="{00000000-0005-0000-0000-00008C120000}"/>
    <cellStyle name="Comma 2 5 3 3 2 3 2" xfId="25721" xr:uid="{999499BB-D7FA-40BB-B323-B590679BC0C4}"/>
    <cellStyle name="Comma 2 5 3 3 2 4" xfId="4751" xr:uid="{00000000-0005-0000-0000-00008D120000}"/>
    <cellStyle name="Comma 2 5 3 3 2 4 2" xfId="25722" xr:uid="{AB8DDE2C-3314-41BF-B607-960C17BE8207}"/>
    <cellStyle name="Comma 2 5 3 3 2 5" xfId="4752" xr:uid="{00000000-0005-0000-0000-00008E120000}"/>
    <cellStyle name="Comma 2 5 3 3 2 5 2" xfId="25723" xr:uid="{7F33F10C-0E7F-49DB-8353-57998161DC86}"/>
    <cellStyle name="Comma 2 5 3 3 2 6" xfId="25716" xr:uid="{8DA4CFB9-FDC2-4E2B-87BE-05F14C6173B9}"/>
    <cellStyle name="Comma 2 5 3 3 3" xfId="4753" xr:uid="{00000000-0005-0000-0000-00008F120000}"/>
    <cellStyle name="Comma 2 5 3 3 3 2" xfId="4754" xr:uid="{00000000-0005-0000-0000-000090120000}"/>
    <cellStyle name="Comma 2 5 3 3 3 2 2" xfId="25725" xr:uid="{EC0BDFB7-DDAC-4F7A-A39E-79E1923DE772}"/>
    <cellStyle name="Comma 2 5 3 3 3 3" xfId="4755" xr:uid="{00000000-0005-0000-0000-000091120000}"/>
    <cellStyle name="Comma 2 5 3 3 3 3 2" xfId="25726" xr:uid="{342C3ADE-55F3-49C7-BAC6-730A2B14D9FD}"/>
    <cellStyle name="Comma 2 5 3 3 3 4" xfId="4756" xr:uid="{00000000-0005-0000-0000-000092120000}"/>
    <cellStyle name="Comma 2 5 3 3 3 4 2" xfId="25727" xr:uid="{62792339-2F17-47DB-8371-240F5A20DBAC}"/>
    <cellStyle name="Comma 2 5 3 3 3 5" xfId="25724" xr:uid="{C7CDD06D-D960-4AD0-8989-33A65FA56882}"/>
    <cellStyle name="Comma 2 5 3 3 4" xfId="4757" xr:uid="{00000000-0005-0000-0000-000093120000}"/>
    <cellStyle name="Comma 2 5 3 3 4 2" xfId="25728" xr:uid="{F604F74E-846E-4ABA-8508-DD7CD8FA7BF2}"/>
    <cellStyle name="Comma 2 5 3 3 5" xfId="4758" xr:uid="{00000000-0005-0000-0000-000094120000}"/>
    <cellStyle name="Comma 2 5 3 3 5 2" xfId="25729" xr:uid="{9FE9342B-DDA6-45EE-8CDC-22F048765BA1}"/>
    <cellStyle name="Comma 2 5 3 3 6" xfId="4759" xr:uid="{00000000-0005-0000-0000-000095120000}"/>
    <cellStyle name="Comma 2 5 3 3 6 2" xfId="25730" xr:uid="{3100061B-6587-4B2A-BE65-7B10DD99C3D7}"/>
    <cellStyle name="Comma 2 5 3 3 7" xfId="25715" xr:uid="{79E28769-2A68-4F20-A2BF-83C55192E4CE}"/>
    <cellStyle name="Comma 2 5 3 4" xfId="4760" xr:uid="{00000000-0005-0000-0000-000096120000}"/>
    <cellStyle name="Comma 2 5 3 4 2" xfId="4761" xr:uid="{00000000-0005-0000-0000-000097120000}"/>
    <cellStyle name="Comma 2 5 3 4 2 2" xfId="4762" xr:uid="{00000000-0005-0000-0000-000098120000}"/>
    <cellStyle name="Comma 2 5 3 4 2 2 2" xfId="25733" xr:uid="{85022A5C-2D8A-44D4-A051-CF3E39E3074B}"/>
    <cellStyle name="Comma 2 5 3 4 2 3" xfId="4763" xr:uid="{00000000-0005-0000-0000-000099120000}"/>
    <cellStyle name="Comma 2 5 3 4 2 3 2" xfId="25734" xr:uid="{9779A3A9-0120-4795-B655-384408735EBB}"/>
    <cellStyle name="Comma 2 5 3 4 2 4" xfId="4764" xr:uid="{00000000-0005-0000-0000-00009A120000}"/>
    <cellStyle name="Comma 2 5 3 4 2 4 2" xfId="25735" xr:uid="{E1A182B3-F67D-4A1D-9CC4-F8FE1F634EDD}"/>
    <cellStyle name="Comma 2 5 3 4 2 5" xfId="25732" xr:uid="{E2E455C9-7118-4BC4-8BAF-805BC2554D41}"/>
    <cellStyle name="Comma 2 5 3 4 3" xfId="4765" xr:uid="{00000000-0005-0000-0000-00009B120000}"/>
    <cellStyle name="Comma 2 5 3 4 3 2" xfId="25736" xr:uid="{C993168D-1074-4612-AA53-E26BA5A6EC89}"/>
    <cellStyle name="Comma 2 5 3 4 4" xfId="4766" xr:uid="{00000000-0005-0000-0000-00009C120000}"/>
    <cellStyle name="Comma 2 5 3 4 4 2" xfId="25737" xr:uid="{0A4C4B54-1C5A-417E-A835-770C5D365A9D}"/>
    <cellStyle name="Comma 2 5 3 4 5" xfId="4767" xr:uid="{00000000-0005-0000-0000-00009D120000}"/>
    <cellStyle name="Comma 2 5 3 4 5 2" xfId="25738" xr:uid="{C699A0C4-6A33-4F76-AE27-E4653AE37EF9}"/>
    <cellStyle name="Comma 2 5 3 4 6" xfId="25731" xr:uid="{05639E2F-64B7-45D6-B7AE-DF02B35E9A1D}"/>
    <cellStyle name="Comma 2 5 3 5" xfId="4768" xr:uid="{00000000-0005-0000-0000-00009E120000}"/>
    <cellStyle name="Comma 2 5 3 5 2" xfId="4769" xr:uid="{00000000-0005-0000-0000-00009F120000}"/>
    <cellStyle name="Comma 2 5 3 5 2 2" xfId="25740" xr:uid="{9A86A494-1E6B-40B2-882D-BCC9E48EFBD5}"/>
    <cellStyle name="Comma 2 5 3 5 3" xfId="4770" xr:uid="{00000000-0005-0000-0000-0000A0120000}"/>
    <cellStyle name="Comma 2 5 3 5 3 2" xfId="25741" xr:uid="{E5C7759E-2A69-4061-9777-D6D5890DEE07}"/>
    <cellStyle name="Comma 2 5 3 5 4" xfId="4771" xr:uid="{00000000-0005-0000-0000-0000A1120000}"/>
    <cellStyle name="Comma 2 5 3 5 4 2" xfId="25742" xr:uid="{ADB0EB38-FC5C-48E4-B62C-4EBB2ABAFF77}"/>
    <cellStyle name="Comma 2 5 3 5 5" xfId="25739" xr:uid="{725A0A6B-2BD2-441D-B8C1-387D98D2AD72}"/>
    <cellStyle name="Comma 2 5 3 6" xfId="4772" xr:uid="{00000000-0005-0000-0000-0000A2120000}"/>
    <cellStyle name="Comma 2 5 3 6 2" xfId="25743" xr:uid="{49E74505-694B-4B0A-8905-35BD95B1D235}"/>
    <cellStyle name="Comma 2 5 3 7" xfId="4773" xr:uid="{00000000-0005-0000-0000-0000A3120000}"/>
    <cellStyle name="Comma 2 5 3 7 2" xfId="25744" xr:uid="{6DE0E0BD-4FAE-4491-BC62-F6267B2D3C2D}"/>
    <cellStyle name="Comma 2 5 3 8" xfId="4774" xr:uid="{00000000-0005-0000-0000-0000A4120000}"/>
    <cellStyle name="Comma 2 5 3 8 2" xfId="25745" xr:uid="{11A7A64D-26A1-40C1-A7C1-012B7302D7B9}"/>
    <cellStyle name="Comma 2 5 3 9" xfId="25698" xr:uid="{20BB60BA-CF9F-4B6F-B530-7732074E4508}"/>
    <cellStyle name="Comma 2 5 4" xfId="4775" xr:uid="{00000000-0005-0000-0000-0000A5120000}"/>
    <cellStyle name="Comma 2 5 4 2" xfId="4776" xr:uid="{00000000-0005-0000-0000-0000A6120000}"/>
    <cellStyle name="Comma 2 5 4 2 2" xfId="4777" xr:uid="{00000000-0005-0000-0000-0000A7120000}"/>
    <cellStyle name="Comma 2 5 4 2 2 2" xfId="4778" xr:uid="{00000000-0005-0000-0000-0000A8120000}"/>
    <cellStyle name="Comma 2 5 4 2 2 2 2" xfId="25749" xr:uid="{FAE0C96D-3501-4239-B443-A764F6C781A1}"/>
    <cellStyle name="Comma 2 5 4 2 2 3" xfId="4779" xr:uid="{00000000-0005-0000-0000-0000A9120000}"/>
    <cellStyle name="Comma 2 5 4 2 2 3 2" xfId="25750" xr:uid="{AC48D566-BFCF-4B50-825A-0D83D28E2165}"/>
    <cellStyle name="Comma 2 5 4 2 2 4" xfId="4780" xr:uid="{00000000-0005-0000-0000-0000AA120000}"/>
    <cellStyle name="Comma 2 5 4 2 2 4 2" xfId="25751" xr:uid="{9ADE91EB-A579-41D0-B78D-0DFEF49B84B8}"/>
    <cellStyle name="Comma 2 5 4 2 2 5" xfId="25748" xr:uid="{BF3C90ED-1012-41FB-BA3D-E3BCEB7349DB}"/>
    <cellStyle name="Comma 2 5 4 2 3" xfId="4781" xr:uid="{00000000-0005-0000-0000-0000AB120000}"/>
    <cellStyle name="Comma 2 5 4 2 3 2" xfId="25752" xr:uid="{46989C84-767B-4208-B3CF-814352DCE781}"/>
    <cellStyle name="Comma 2 5 4 2 4" xfId="4782" xr:uid="{00000000-0005-0000-0000-0000AC120000}"/>
    <cellStyle name="Comma 2 5 4 2 4 2" xfId="25753" xr:uid="{465E683B-0B28-467A-A2E8-9096C415882C}"/>
    <cellStyle name="Comma 2 5 4 2 5" xfId="4783" xr:uid="{00000000-0005-0000-0000-0000AD120000}"/>
    <cellStyle name="Comma 2 5 4 2 5 2" xfId="25754" xr:uid="{9F5B7DDF-EA23-47F8-9D0E-9F3B97A0E854}"/>
    <cellStyle name="Comma 2 5 4 2 6" xfId="25747" xr:uid="{0E70A0B1-19AD-434A-926E-9ADAB7E39FA9}"/>
    <cellStyle name="Comma 2 5 4 3" xfId="4784" xr:uid="{00000000-0005-0000-0000-0000AE120000}"/>
    <cellStyle name="Comma 2 5 4 3 2" xfId="4785" xr:uid="{00000000-0005-0000-0000-0000AF120000}"/>
    <cellStyle name="Comma 2 5 4 3 2 2" xfId="25756" xr:uid="{2E90E47E-AC0B-48B7-A8BA-B5AD0007B7E6}"/>
    <cellStyle name="Comma 2 5 4 3 3" xfId="4786" xr:uid="{00000000-0005-0000-0000-0000B0120000}"/>
    <cellStyle name="Comma 2 5 4 3 3 2" xfId="25757" xr:uid="{F4D06AE4-8C12-4E8A-96C6-DFFE93FCF633}"/>
    <cellStyle name="Comma 2 5 4 3 4" xfId="4787" xr:uid="{00000000-0005-0000-0000-0000B1120000}"/>
    <cellStyle name="Comma 2 5 4 3 4 2" xfId="25758" xr:uid="{3AD31C8D-C0CD-4764-93D0-0556B022BED0}"/>
    <cellStyle name="Comma 2 5 4 3 5" xfId="25755" xr:uid="{41504D18-FA83-4B0C-A31D-B79565E0B468}"/>
    <cellStyle name="Comma 2 5 4 4" xfId="4788" xr:uid="{00000000-0005-0000-0000-0000B2120000}"/>
    <cellStyle name="Comma 2 5 4 4 2" xfId="25759" xr:uid="{CEFB0C65-AA70-42B8-8006-F094EBE9CBB1}"/>
    <cellStyle name="Comma 2 5 4 5" xfId="4789" xr:uid="{00000000-0005-0000-0000-0000B3120000}"/>
    <cellStyle name="Comma 2 5 4 5 2" xfId="25760" xr:uid="{5C9A0557-51AA-4279-B3E1-F0CFF71C6331}"/>
    <cellStyle name="Comma 2 5 4 6" xfId="4790" xr:uid="{00000000-0005-0000-0000-0000B4120000}"/>
    <cellStyle name="Comma 2 5 4 6 2" xfId="25761" xr:uid="{2E3609F4-5C9D-4D01-89A9-74BC3EFE2156}"/>
    <cellStyle name="Comma 2 5 4 7" xfId="25746" xr:uid="{DF97B63A-5782-4215-AD6D-5A7248F08563}"/>
    <cellStyle name="Comma 2 5 5" xfId="4791" xr:uid="{00000000-0005-0000-0000-0000B5120000}"/>
    <cellStyle name="Comma 2 5 5 2" xfId="4792" xr:uid="{00000000-0005-0000-0000-0000B6120000}"/>
    <cellStyle name="Comma 2 5 5 2 2" xfId="4793" xr:uid="{00000000-0005-0000-0000-0000B7120000}"/>
    <cellStyle name="Comma 2 5 5 2 2 2" xfId="4794" xr:uid="{00000000-0005-0000-0000-0000B8120000}"/>
    <cellStyle name="Comma 2 5 5 2 2 2 2" xfId="25765" xr:uid="{C1E3A517-B7E7-46BB-B7F5-21E8E4856FB0}"/>
    <cellStyle name="Comma 2 5 5 2 2 3" xfId="4795" xr:uid="{00000000-0005-0000-0000-0000B9120000}"/>
    <cellStyle name="Comma 2 5 5 2 2 3 2" xfId="25766" xr:uid="{DA889AC4-56BF-4C0E-9A68-D26C544B0978}"/>
    <cellStyle name="Comma 2 5 5 2 2 4" xfId="4796" xr:uid="{00000000-0005-0000-0000-0000BA120000}"/>
    <cellStyle name="Comma 2 5 5 2 2 4 2" xfId="25767" xr:uid="{DA996190-675B-459E-9BFD-189C1840D3B2}"/>
    <cellStyle name="Comma 2 5 5 2 2 5" xfId="25764" xr:uid="{14C76966-CBA0-4DE6-BEC3-BE599A1BD4CE}"/>
    <cellStyle name="Comma 2 5 5 2 3" xfId="4797" xr:uid="{00000000-0005-0000-0000-0000BB120000}"/>
    <cellStyle name="Comma 2 5 5 2 3 2" xfId="25768" xr:uid="{9A2FB417-BBA5-41C3-99EB-33DC0293D8DD}"/>
    <cellStyle name="Comma 2 5 5 2 4" xfId="4798" xr:uid="{00000000-0005-0000-0000-0000BC120000}"/>
    <cellStyle name="Comma 2 5 5 2 4 2" xfId="25769" xr:uid="{62922499-7FAA-4F23-BD14-F288EF05B10C}"/>
    <cellStyle name="Comma 2 5 5 2 5" xfId="4799" xr:uid="{00000000-0005-0000-0000-0000BD120000}"/>
    <cellStyle name="Comma 2 5 5 2 5 2" xfId="25770" xr:uid="{E707C07B-0C9E-46B0-9EC2-6C8B8F09DFE9}"/>
    <cellStyle name="Comma 2 5 5 2 6" xfId="25763" xr:uid="{5BF277B6-F8B0-4D24-A267-052CB458B312}"/>
    <cellStyle name="Comma 2 5 5 3" xfId="4800" xr:uid="{00000000-0005-0000-0000-0000BE120000}"/>
    <cellStyle name="Comma 2 5 5 3 2" xfId="4801" xr:uid="{00000000-0005-0000-0000-0000BF120000}"/>
    <cellStyle name="Comma 2 5 5 3 2 2" xfId="25772" xr:uid="{C20419D1-FA7D-4FCD-98EB-52EA82EBAA15}"/>
    <cellStyle name="Comma 2 5 5 3 3" xfId="4802" xr:uid="{00000000-0005-0000-0000-0000C0120000}"/>
    <cellStyle name="Comma 2 5 5 3 3 2" xfId="25773" xr:uid="{118F3966-C192-46D6-BD9C-A43616BA3F80}"/>
    <cellStyle name="Comma 2 5 5 3 4" xfId="4803" xr:uid="{00000000-0005-0000-0000-0000C1120000}"/>
    <cellStyle name="Comma 2 5 5 3 4 2" xfId="25774" xr:uid="{56B7BE1B-0E42-4438-8F35-B10FEAA0532F}"/>
    <cellStyle name="Comma 2 5 5 3 5" xfId="25771" xr:uid="{947E5FF9-7771-4628-99F3-A9969C9413E3}"/>
    <cellStyle name="Comma 2 5 5 4" xfId="4804" xr:uid="{00000000-0005-0000-0000-0000C2120000}"/>
    <cellStyle name="Comma 2 5 5 4 2" xfId="25775" xr:uid="{91B43CAB-E91E-4132-9BA7-033D4593FFC1}"/>
    <cellStyle name="Comma 2 5 5 5" xfId="4805" xr:uid="{00000000-0005-0000-0000-0000C3120000}"/>
    <cellStyle name="Comma 2 5 5 5 2" xfId="25776" xr:uid="{F27767D0-0CED-47E3-9233-379F62F1795D}"/>
    <cellStyle name="Comma 2 5 5 6" xfId="4806" xr:uid="{00000000-0005-0000-0000-0000C4120000}"/>
    <cellStyle name="Comma 2 5 5 6 2" xfId="25777" xr:uid="{8E6BC87C-D1F1-4670-8AB6-CA071BFF5886}"/>
    <cellStyle name="Comma 2 5 5 7" xfId="25762" xr:uid="{DE7E329F-34BD-4E0B-B23E-41FB30A218EB}"/>
    <cellStyle name="Comma 2 5 6" xfId="4807" xr:uid="{00000000-0005-0000-0000-0000C5120000}"/>
    <cellStyle name="Comma 2 5 6 2" xfId="25778" xr:uid="{A91F5843-2D0B-4F24-9A09-6D7D5417CD68}"/>
    <cellStyle name="Comma 2 5 7" xfId="4808" xr:uid="{00000000-0005-0000-0000-0000C6120000}"/>
    <cellStyle name="Comma 2 5 7 2" xfId="4809" xr:uid="{00000000-0005-0000-0000-0000C7120000}"/>
    <cellStyle name="Comma 2 5 7 2 2" xfId="4810" xr:uid="{00000000-0005-0000-0000-0000C8120000}"/>
    <cellStyle name="Comma 2 5 7 2 2 2" xfId="25781" xr:uid="{4FF5926C-B9C7-45D5-AAB7-9B87CAF4E181}"/>
    <cellStyle name="Comma 2 5 7 2 3" xfId="4811" xr:uid="{00000000-0005-0000-0000-0000C9120000}"/>
    <cellStyle name="Comma 2 5 7 2 3 2" xfId="25782" xr:uid="{B4F4EB1E-48D3-4D7E-8080-F4E91330571A}"/>
    <cellStyle name="Comma 2 5 7 2 4" xfId="4812" xr:uid="{00000000-0005-0000-0000-0000CA120000}"/>
    <cellStyle name="Comma 2 5 7 2 4 2" xfId="25783" xr:uid="{E4054832-F783-4D09-9505-7EFEA9BB57DD}"/>
    <cellStyle name="Comma 2 5 7 2 5" xfId="25780" xr:uid="{F5E4AD96-B4E9-4F76-A55A-32F3BE7329D1}"/>
    <cellStyle name="Comma 2 5 7 3" xfId="4813" xr:uid="{00000000-0005-0000-0000-0000CB120000}"/>
    <cellStyle name="Comma 2 5 7 3 2" xfId="25784" xr:uid="{EF1A2F2F-3513-4FF2-BA6F-8BA41C6AB406}"/>
    <cellStyle name="Comma 2 5 7 4" xfId="4814" xr:uid="{00000000-0005-0000-0000-0000CC120000}"/>
    <cellStyle name="Comma 2 5 7 4 2" xfId="25785" xr:uid="{B44D6853-D55E-4C5A-AB17-8862D6DB8603}"/>
    <cellStyle name="Comma 2 5 7 5" xfId="4815" xr:uid="{00000000-0005-0000-0000-0000CD120000}"/>
    <cellStyle name="Comma 2 5 7 5 2" xfId="25786" xr:uid="{8109EE7B-7953-4F30-9889-64EA5DA875AC}"/>
    <cellStyle name="Comma 2 5 7 6" xfId="25779" xr:uid="{1C04C1C0-8E34-498D-8273-AAE583353415}"/>
    <cellStyle name="Comma 2 5 8" xfId="4816" xr:uid="{00000000-0005-0000-0000-0000CE120000}"/>
    <cellStyle name="Comma 2 5 8 2" xfId="4817" xr:uid="{00000000-0005-0000-0000-0000CF120000}"/>
    <cellStyle name="Comma 2 5 8 2 2" xfId="25788" xr:uid="{F43DBC02-8C9F-44D4-8081-D3D51E52B10F}"/>
    <cellStyle name="Comma 2 5 8 3" xfId="4818" xr:uid="{00000000-0005-0000-0000-0000D0120000}"/>
    <cellStyle name="Comma 2 5 8 3 2" xfId="25789" xr:uid="{A047AA77-07E2-4280-8EAE-9F9FF5FAFFCC}"/>
    <cellStyle name="Comma 2 5 8 4" xfId="4819" xr:uid="{00000000-0005-0000-0000-0000D1120000}"/>
    <cellStyle name="Comma 2 5 8 4 2" xfId="25790" xr:uid="{F0DEC177-0A40-4545-84AA-260CE73712B0}"/>
    <cellStyle name="Comma 2 5 8 5" xfId="25787" xr:uid="{BFE2C9FD-8DAB-4582-87CB-41AA18EF024B}"/>
    <cellStyle name="Comma 2 5 9" xfId="4820" xr:uid="{00000000-0005-0000-0000-0000D2120000}"/>
    <cellStyle name="Comma 2 5 9 2" xfId="25791" xr:uid="{D4F295D9-E88B-4EF3-9071-44217E6D222E}"/>
    <cellStyle name="Comma 2 50" xfId="4821" xr:uid="{00000000-0005-0000-0000-0000D3120000}"/>
    <cellStyle name="Comma 2 50 2" xfId="25792" xr:uid="{868B4470-84A3-47AF-8583-91AF462CF7AC}"/>
    <cellStyle name="Comma 2 51" xfId="4822" xr:uid="{00000000-0005-0000-0000-0000D4120000}"/>
    <cellStyle name="Comma 2 51 2" xfId="25793" xr:uid="{7BEF8901-9618-49E8-9B8F-464B9C0C8B55}"/>
    <cellStyle name="Comma 2 52" xfId="4823" xr:uid="{00000000-0005-0000-0000-0000D5120000}"/>
    <cellStyle name="Comma 2 52 2" xfId="25794" xr:uid="{CC1AA594-F772-407E-BB58-29143582F2D6}"/>
    <cellStyle name="Comma 2 53" xfId="4824" xr:uid="{00000000-0005-0000-0000-0000D6120000}"/>
    <cellStyle name="Comma 2 53 2" xfId="25795" xr:uid="{35512289-731B-4878-942B-26118B304439}"/>
    <cellStyle name="Comma 2 54" xfId="4825" xr:uid="{00000000-0005-0000-0000-0000D7120000}"/>
    <cellStyle name="Comma 2 54 2" xfId="25796" xr:uid="{7407CA23-11C2-4B72-A421-22FC0EABF974}"/>
    <cellStyle name="Comma 2 55" xfId="4826" xr:uid="{00000000-0005-0000-0000-0000D8120000}"/>
    <cellStyle name="Comma 2 55 2" xfId="25797" xr:uid="{A8D232D4-ADA0-4B82-A960-B3DBF9F97D9B}"/>
    <cellStyle name="Comma 2 56" xfId="4827" xr:uid="{00000000-0005-0000-0000-0000D9120000}"/>
    <cellStyle name="Comma 2 56 2" xfId="25798" xr:uid="{E2C0B032-080E-446A-91F1-560EBBA7E631}"/>
    <cellStyle name="Comma 2 57" xfId="4828" xr:uid="{00000000-0005-0000-0000-0000DA120000}"/>
    <cellStyle name="Comma 2 57 2" xfId="25799" xr:uid="{26B6F8D3-7946-4822-B09D-25F0D45B6BD6}"/>
    <cellStyle name="Comma 2 58" xfId="4829" xr:uid="{00000000-0005-0000-0000-0000DB120000}"/>
    <cellStyle name="Comma 2 58 2" xfId="25800" xr:uid="{588E0CE9-AD2C-4B19-8048-BD627D0807D2}"/>
    <cellStyle name="Comma 2 59" xfId="4830" xr:uid="{00000000-0005-0000-0000-0000DC120000}"/>
    <cellStyle name="Comma 2 59 2" xfId="25801" xr:uid="{93E921B0-88A7-4720-B550-73FA47D8565E}"/>
    <cellStyle name="Comma 2 6" xfId="4831" xr:uid="{00000000-0005-0000-0000-0000DD120000}"/>
    <cellStyle name="Comma 2 6 10" xfId="4832" xr:uid="{00000000-0005-0000-0000-0000DE120000}"/>
    <cellStyle name="Comma 2 6 10 2" xfId="25803" xr:uid="{AD654A22-6458-4C46-B912-4AD7413FAEBE}"/>
    <cellStyle name="Comma 2 6 11" xfId="4833" xr:uid="{00000000-0005-0000-0000-0000DF120000}"/>
    <cellStyle name="Comma 2 6 11 2" xfId="25804" xr:uid="{F2AAB0DD-429A-407E-889C-D35210670995}"/>
    <cellStyle name="Comma 2 6 12" xfId="25802" xr:uid="{EBB1A923-3B9F-4EE0-91F1-B111C81DE4C5}"/>
    <cellStyle name="Comma 2 6 2" xfId="4834" xr:uid="{00000000-0005-0000-0000-0000E0120000}"/>
    <cellStyle name="Comma 2 6 2 2" xfId="4835" xr:uid="{00000000-0005-0000-0000-0000E1120000}"/>
    <cellStyle name="Comma 2 6 2 2 2" xfId="25806" xr:uid="{4C719140-6154-4C2A-BB1A-71236B067D8C}"/>
    <cellStyle name="Comma 2 6 2 3" xfId="4836" xr:uid="{00000000-0005-0000-0000-0000E2120000}"/>
    <cellStyle name="Comma 2 6 2 3 2" xfId="25807" xr:uid="{ECB518C0-8528-4253-A26B-598F6D9F16D8}"/>
    <cellStyle name="Comma 2 6 2 4" xfId="25805" xr:uid="{A9BD41C4-0143-4D1F-81DA-594F525368F7}"/>
    <cellStyle name="Comma 2 6 3" xfId="4837" xr:uid="{00000000-0005-0000-0000-0000E3120000}"/>
    <cellStyle name="Comma 2 6 3 2" xfId="4838" xr:uid="{00000000-0005-0000-0000-0000E4120000}"/>
    <cellStyle name="Comma 2 6 3 2 2" xfId="4839" xr:uid="{00000000-0005-0000-0000-0000E5120000}"/>
    <cellStyle name="Comma 2 6 3 2 2 2" xfId="4840" xr:uid="{00000000-0005-0000-0000-0000E6120000}"/>
    <cellStyle name="Comma 2 6 3 2 2 2 2" xfId="4841" xr:uid="{00000000-0005-0000-0000-0000E7120000}"/>
    <cellStyle name="Comma 2 6 3 2 2 2 2 2" xfId="25812" xr:uid="{22BF1A26-C587-475C-AAE1-F11E8FB00870}"/>
    <cellStyle name="Comma 2 6 3 2 2 2 3" xfId="4842" xr:uid="{00000000-0005-0000-0000-0000E8120000}"/>
    <cellStyle name="Comma 2 6 3 2 2 2 3 2" xfId="25813" xr:uid="{06B38120-F4C1-4996-AA49-6ED8B165DAEF}"/>
    <cellStyle name="Comma 2 6 3 2 2 2 4" xfId="4843" xr:uid="{00000000-0005-0000-0000-0000E9120000}"/>
    <cellStyle name="Comma 2 6 3 2 2 2 4 2" xfId="25814" xr:uid="{0B9F48E4-9E2F-43D9-92F3-D19C2E3E5D6B}"/>
    <cellStyle name="Comma 2 6 3 2 2 2 5" xfId="25811" xr:uid="{ADFBBFA7-2223-4933-8251-48DB59548EC5}"/>
    <cellStyle name="Comma 2 6 3 2 2 3" xfId="4844" xr:uid="{00000000-0005-0000-0000-0000EA120000}"/>
    <cellStyle name="Comma 2 6 3 2 2 3 2" xfId="25815" xr:uid="{1D062BB4-4DE7-4189-9223-4904B03E0054}"/>
    <cellStyle name="Comma 2 6 3 2 2 4" xfId="4845" xr:uid="{00000000-0005-0000-0000-0000EB120000}"/>
    <cellStyle name="Comma 2 6 3 2 2 4 2" xfId="25816" xr:uid="{D9EEBB51-52E2-40B7-89E3-4BD88A4E7E63}"/>
    <cellStyle name="Comma 2 6 3 2 2 5" xfId="4846" xr:uid="{00000000-0005-0000-0000-0000EC120000}"/>
    <cellStyle name="Comma 2 6 3 2 2 5 2" xfId="25817" xr:uid="{B47BDA2D-FF78-4804-959C-EC56D48ABBD0}"/>
    <cellStyle name="Comma 2 6 3 2 2 6" xfId="25810" xr:uid="{0CB844E9-231F-4ACF-A5CB-57903E9C66BA}"/>
    <cellStyle name="Comma 2 6 3 2 3" xfId="4847" xr:uid="{00000000-0005-0000-0000-0000ED120000}"/>
    <cellStyle name="Comma 2 6 3 2 3 2" xfId="4848" xr:uid="{00000000-0005-0000-0000-0000EE120000}"/>
    <cellStyle name="Comma 2 6 3 2 3 2 2" xfId="25819" xr:uid="{88381149-D686-4A44-B82A-E899E9515FD0}"/>
    <cellStyle name="Comma 2 6 3 2 3 3" xfId="4849" xr:uid="{00000000-0005-0000-0000-0000EF120000}"/>
    <cellStyle name="Comma 2 6 3 2 3 3 2" xfId="25820" xr:uid="{D812B61B-FBD1-4CC9-A3B7-5C000EC54333}"/>
    <cellStyle name="Comma 2 6 3 2 3 4" xfId="4850" xr:uid="{00000000-0005-0000-0000-0000F0120000}"/>
    <cellStyle name="Comma 2 6 3 2 3 4 2" xfId="25821" xr:uid="{2E93F5C2-AC90-4ADC-B6DA-D1C28E08471D}"/>
    <cellStyle name="Comma 2 6 3 2 3 5" xfId="25818" xr:uid="{C7D4CAC8-773D-4A23-8278-CE6D5E152CE3}"/>
    <cellStyle name="Comma 2 6 3 2 4" xfId="4851" xr:uid="{00000000-0005-0000-0000-0000F1120000}"/>
    <cellStyle name="Comma 2 6 3 2 4 2" xfId="25822" xr:uid="{8EA23B6C-43C5-4A7C-BA6B-B264DEDD37DC}"/>
    <cellStyle name="Comma 2 6 3 2 5" xfId="4852" xr:uid="{00000000-0005-0000-0000-0000F2120000}"/>
    <cellStyle name="Comma 2 6 3 2 5 2" xfId="25823" xr:uid="{0FE778E0-082A-4A85-A849-A724324D0DF6}"/>
    <cellStyle name="Comma 2 6 3 2 6" xfId="4853" xr:uid="{00000000-0005-0000-0000-0000F3120000}"/>
    <cellStyle name="Comma 2 6 3 2 6 2" xfId="25824" xr:uid="{0D4061A4-37AA-4337-AF58-7F3B962D2FAF}"/>
    <cellStyle name="Comma 2 6 3 2 7" xfId="25809" xr:uid="{DD9C7C5F-F7B0-4402-A55A-EB6A98450163}"/>
    <cellStyle name="Comma 2 6 3 3" xfId="4854" xr:uid="{00000000-0005-0000-0000-0000F4120000}"/>
    <cellStyle name="Comma 2 6 3 3 2" xfId="4855" xr:uid="{00000000-0005-0000-0000-0000F5120000}"/>
    <cellStyle name="Comma 2 6 3 3 2 2" xfId="4856" xr:uid="{00000000-0005-0000-0000-0000F6120000}"/>
    <cellStyle name="Comma 2 6 3 3 2 2 2" xfId="4857" xr:uid="{00000000-0005-0000-0000-0000F7120000}"/>
    <cellStyle name="Comma 2 6 3 3 2 2 2 2" xfId="25828" xr:uid="{D3DD3BAD-ED7B-4C06-9B2A-07055BF5C0B8}"/>
    <cellStyle name="Comma 2 6 3 3 2 2 3" xfId="4858" xr:uid="{00000000-0005-0000-0000-0000F8120000}"/>
    <cellStyle name="Comma 2 6 3 3 2 2 3 2" xfId="25829" xr:uid="{BD9DD34E-1986-46F4-BFED-DB8E8206876B}"/>
    <cellStyle name="Comma 2 6 3 3 2 2 4" xfId="4859" xr:uid="{00000000-0005-0000-0000-0000F9120000}"/>
    <cellStyle name="Comma 2 6 3 3 2 2 4 2" xfId="25830" xr:uid="{D7A4239C-657E-44E0-8C68-B9678FF1F4A1}"/>
    <cellStyle name="Comma 2 6 3 3 2 2 5" xfId="25827" xr:uid="{7A0869BC-9E76-4169-975B-19FFC2712B1D}"/>
    <cellStyle name="Comma 2 6 3 3 2 3" xfId="4860" xr:uid="{00000000-0005-0000-0000-0000FA120000}"/>
    <cellStyle name="Comma 2 6 3 3 2 3 2" xfId="25831" xr:uid="{2AE3DF7E-C7E4-4D1A-B7C4-319B06BC063C}"/>
    <cellStyle name="Comma 2 6 3 3 2 4" xfId="4861" xr:uid="{00000000-0005-0000-0000-0000FB120000}"/>
    <cellStyle name="Comma 2 6 3 3 2 4 2" xfId="25832" xr:uid="{08B5A531-C826-49E2-8440-CB602B5FB65D}"/>
    <cellStyle name="Comma 2 6 3 3 2 5" xfId="4862" xr:uid="{00000000-0005-0000-0000-0000FC120000}"/>
    <cellStyle name="Comma 2 6 3 3 2 5 2" xfId="25833" xr:uid="{78034BC3-1826-486A-B7B0-A87653535CA2}"/>
    <cellStyle name="Comma 2 6 3 3 2 6" xfId="25826" xr:uid="{18C106C3-CA07-43E6-84BE-296DED57DD2F}"/>
    <cellStyle name="Comma 2 6 3 3 3" xfId="4863" xr:uid="{00000000-0005-0000-0000-0000FD120000}"/>
    <cellStyle name="Comma 2 6 3 3 3 2" xfId="4864" xr:uid="{00000000-0005-0000-0000-0000FE120000}"/>
    <cellStyle name="Comma 2 6 3 3 3 2 2" xfId="25835" xr:uid="{3B9FB3FC-54BD-4001-8BE7-E8BAF81C5185}"/>
    <cellStyle name="Comma 2 6 3 3 3 3" xfId="4865" xr:uid="{00000000-0005-0000-0000-0000FF120000}"/>
    <cellStyle name="Comma 2 6 3 3 3 3 2" xfId="25836" xr:uid="{05C87357-E512-4DB4-A94B-085FC0B1AD72}"/>
    <cellStyle name="Comma 2 6 3 3 3 4" xfId="4866" xr:uid="{00000000-0005-0000-0000-000000130000}"/>
    <cellStyle name="Comma 2 6 3 3 3 4 2" xfId="25837" xr:uid="{403EA0D8-E175-4205-ABBA-1940899F535D}"/>
    <cellStyle name="Comma 2 6 3 3 3 5" xfId="25834" xr:uid="{D1134251-5801-4005-A053-91BE83DCAA41}"/>
    <cellStyle name="Comma 2 6 3 3 4" xfId="4867" xr:uid="{00000000-0005-0000-0000-000001130000}"/>
    <cellStyle name="Comma 2 6 3 3 4 2" xfId="25838" xr:uid="{21C2F323-F156-4433-9CF9-5425313E4A68}"/>
    <cellStyle name="Comma 2 6 3 3 5" xfId="4868" xr:uid="{00000000-0005-0000-0000-000002130000}"/>
    <cellStyle name="Comma 2 6 3 3 5 2" xfId="25839" xr:uid="{83C73F89-6EA2-4556-B39E-F71F46C1DEC7}"/>
    <cellStyle name="Comma 2 6 3 3 6" xfId="4869" xr:uid="{00000000-0005-0000-0000-000003130000}"/>
    <cellStyle name="Comma 2 6 3 3 6 2" xfId="25840" xr:uid="{148F349D-500B-4D43-9973-7719DEB4A7C1}"/>
    <cellStyle name="Comma 2 6 3 3 7" xfId="25825" xr:uid="{431BC2D2-28CC-414D-9E17-D89BD1929F28}"/>
    <cellStyle name="Comma 2 6 3 4" xfId="4870" xr:uid="{00000000-0005-0000-0000-000004130000}"/>
    <cellStyle name="Comma 2 6 3 4 2" xfId="4871" xr:uid="{00000000-0005-0000-0000-000005130000}"/>
    <cellStyle name="Comma 2 6 3 4 2 2" xfId="4872" xr:uid="{00000000-0005-0000-0000-000006130000}"/>
    <cellStyle name="Comma 2 6 3 4 2 2 2" xfId="25843" xr:uid="{6A7F3268-4D81-47E1-96DC-5718F0BE2E3E}"/>
    <cellStyle name="Comma 2 6 3 4 2 3" xfId="4873" xr:uid="{00000000-0005-0000-0000-000007130000}"/>
    <cellStyle name="Comma 2 6 3 4 2 3 2" xfId="25844" xr:uid="{381260D8-A050-46C5-A735-D6CDF3D9AB32}"/>
    <cellStyle name="Comma 2 6 3 4 2 4" xfId="4874" xr:uid="{00000000-0005-0000-0000-000008130000}"/>
    <cellStyle name="Comma 2 6 3 4 2 4 2" xfId="25845" xr:uid="{0DEBAB24-51F3-4F59-AC5C-72EC584792CC}"/>
    <cellStyle name="Comma 2 6 3 4 2 5" xfId="25842" xr:uid="{605DF04D-37AC-410B-86A2-E66154CFA34B}"/>
    <cellStyle name="Comma 2 6 3 4 3" xfId="4875" xr:uid="{00000000-0005-0000-0000-000009130000}"/>
    <cellStyle name="Comma 2 6 3 4 3 2" xfId="25846" xr:uid="{27D62376-420B-4E6F-8E60-72A8CEEB04E5}"/>
    <cellStyle name="Comma 2 6 3 4 4" xfId="4876" xr:uid="{00000000-0005-0000-0000-00000A130000}"/>
    <cellStyle name="Comma 2 6 3 4 4 2" xfId="25847" xr:uid="{4287E509-E161-4DA9-AC31-35A2B86CE073}"/>
    <cellStyle name="Comma 2 6 3 4 5" xfId="4877" xr:uid="{00000000-0005-0000-0000-00000B130000}"/>
    <cellStyle name="Comma 2 6 3 4 5 2" xfId="25848" xr:uid="{C0C848D2-873C-4B99-9902-4CA8CD759048}"/>
    <cellStyle name="Comma 2 6 3 4 6" xfId="25841" xr:uid="{A59C3B7B-110C-4315-819E-DF9D8307307D}"/>
    <cellStyle name="Comma 2 6 3 5" xfId="4878" xr:uid="{00000000-0005-0000-0000-00000C130000}"/>
    <cellStyle name="Comma 2 6 3 5 2" xfId="4879" xr:uid="{00000000-0005-0000-0000-00000D130000}"/>
    <cellStyle name="Comma 2 6 3 5 2 2" xfId="25850" xr:uid="{95619057-CC90-41CD-9CB0-3B09F40A1DFF}"/>
    <cellStyle name="Comma 2 6 3 5 3" xfId="4880" xr:uid="{00000000-0005-0000-0000-00000E130000}"/>
    <cellStyle name="Comma 2 6 3 5 3 2" xfId="25851" xr:uid="{2667B477-B9B9-4F53-AE5F-5D497FDB1533}"/>
    <cellStyle name="Comma 2 6 3 5 4" xfId="4881" xr:uid="{00000000-0005-0000-0000-00000F130000}"/>
    <cellStyle name="Comma 2 6 3 5 4 2" xfId="25852" xr:uid="{5A51EE65-C7A5-4431-93DE-077770AAB5D3}"/>
    <cellStyle name="Comma 2 6 3 5 5" xfId="25849" xr:uid="{DA82DA2E-03A6-4721-B089-E5CDEF9ECCDA}"/>
    <cellStyle name="Comma 2 6 3 6" xfId="4882" xr:uid="{00000000-0005-0000-0000-000010130000}"/>
    <cellStyle name="Comma 2 6 3 6 2" xfId="25853" xr:uid="{1BED913C-B9C9-4CA7-85E5-BDAE7FB05EFF}"/>
    <cellStyle name="Comma 2 6 3 7" xfId="4883" xr:uid="{00000000-0005-0000-0000-000011130000}"/>
    <cellStyle name="Comma 2 6 3 7 2" xfId="25854" xr:uid="{207E2EAF-555C-4C91-9C58-8FD1ABA4726F}"/>
    <cellStyle name="Comma 2 6 3 8" xfId="4884" xr:uid="{00000000-0005-0000-0000-000012130000}"/>
    <cellStyle name="Comma 2 6 3 8 2" xfId="25855" xr:uid="{59899D34-8240-46CB-9A84-F4B55E440F11}"/>
    <cellStyle name="Comma 2 6 3 9" xfId="25808" xr:uid="{0389D7FF-2B76-4C6B-9031-1C4365C5A2C2}"/>
    <cellStyle name="Comma 2 6 4" xfId="4885" xr:uid="{00000000-0005-0000-0000-000013130000}"/>
    <cellStyle name="Comma 2 6 4 2" xfId="4886" xr:uid="{00000000-0005-0000-0000-000014130000}"/>
    <cellStyle name="Comma 2 6 4 2 2" xfId="4887" xr:uid="{00000000-0005-0000-0000-000015130000}"/>
    <cellStyle name="Comma 2 6 4 2 2 2" xfId="4888" xr:uid="{00000000-0005-0000-0000-000016130000}"/>
    <cellStyle name="Comma 2 6 4 2 2 2 2" xfId="25859" xr:uid="{5BD19AA3-EC78-4E58-9594-CBF99AD988AC}"/>
    <cellStyle name="Comma 2 6 4 2 2 3" xfId="4889" xr:uid="{00000000-0005-0000-0000-000017130000}"/>
    <cellStyle name="Comma 2 6 4 2 2 3 2" xfId="25860" xr:uid="{79D7D94B-CE13-4A42-9FE9-3C8F30FF9965}"/>
    <cellStyle name="Comma 2 6 4 2 2 4" xfId="4890" xr:uid="{00000000-0005-0000-0000-000018130000}"/>
    <cellStyle name="Comma 2 6 4 2 2 4 2" xfId="25861" xr:uid="{5821FEC2-A390-489C-B1DD-BDB44D5FC4A9}"/>
    <cellStyle name="Comma 2 6 4 2 2 5" xfId="25858" xr:uid="{E43577F1-516E-4258-B7FF-0E3DFB640877}"/>
    <cellStyle name="Comma 2 6 4 2 3" xfId="4891" xr:uid="{00000000-0005-0000-0000-000019130000}"/>
    <cellStyle name="Comma 2 6 4 2 3 2" xfId="25862" xr:uid="{9996077F-5062-480C-AFCB-7036E330219F}"/>
    <cellStyle name="Comma 2 6 4 2 4" xfId="4892" xr:uid="{00000000-0005-0000-0000-00001A130000}"/>
    <cellStyle name="Comma 2 6 4 2 4 2" xfId="25863" xr:uid="{DA3D8949-18F7-4607-9C84-315D087A1909}"/>
    <cellStyle name="Comma 2 6 4 2 5" xfId="4893" xr:uid="{00000000-0005-0000-0000-00001B130000}"/>
    <cellStyle name="Comma 2 6 4 2 5 2" xfId="25864" xr:uid="{E9FE8BA4-F22B-4371-B662-4C4644CD11A8}"/>
    <cellStyle name="Comma 2 6 4 2 6" xfId="25857" xr:uid="{A6B6222E-331D-4B42-933F-29049102755F}"/>
    <cellStyle name="Comma 2 6 4 3" xfId="4894" xr:uid="{00000000-0005-0000-0000-00001C130000}"/>
    <cellStyle name="Comma 2 6 4 3 2" xfId="4895" xr:uid="{00000000-0005-0000-0000-00001D130000}"/>
    <cellStyle name="Comma 2 6 4 3 2 2" xfId="25866" xr:uid="{F93AC14D-4AA7-4FD8-BB5C-37E8D7480653}"/>
    <cellStyle name="Comma 2 6 4 3 3" xfId="4896" xr:uid="{00000000-0005-0000-0000-00001E130000}"/>
    <cellStyle name="Comma 2 6 4 3 3 2" xfId="25867" xr:uid="{150A1DDB-3EAD-415A-A6FC-CD5AF8FE734F}"/>
    <cellStyle name="Comma 2 6 4 3 4" xfId="4897" xr:uid="{00000000-0005-0000-0000-00001F130000}"/>
    <cellStyle name="Comma 2 6 4 3 4 2" xfId="25868" xr:uid="{17EB4B2A-5A0C-48CB-AB83-3BDDB46E65D9}"/>
    <cellStyle name="Comma 2 6 4 3 5" xfId="25865" xr:uid="{5CA1FB38-0C97-4787-93E6-DE225AF1A7E3}"/>
    <cellStyle name="Comma 2 6 4 4" xfId="4898" xr:uid="{00000000-0005-0000-0000-000020130000}"/>
    <cellStyle name="Comma 2 6 4 4 2" xfId="25869" xr:uid="{9C197AB7-E020-482A-AF16-B2AADA327336}"/>
    <cellStyle name="Comma 2 6 4 5" xfId="4899" xr:uid="{00000000-0005-0000-0000-000021130000}"/>
    <cellStyle name="Comma 2 6 4 5 2" xfId="25870" xr:uid="{27D6FF8B-E7D6-4A76-87D9-FF2C6E69B1E8}"/>
    <cellStyle name="Comma 2 6 4 6" xfId="4900" xr:uid="{00000000-0005-0000-0000-000022130000}"/>
    <cellStyle name="Comma 2 6 4 6 2" xfId="25871" xr:uid="{36F10B96-8C64-445E-ABEC-1C2DF51389B6}"/>
    <cellStyle name="Comma 2 6 4 7" xfId="25856" xr:uid="{D59666F2-E2DF-41CD-810E-964CB7B93EAC}"/>
    <cellStyle name="Comma 2 6 5" xfId="4901" xr:uid="{00000000-0005-0000-0000-000023130000}"/>
    <cellStyle name="Comma 2 6 5 2" xfId="4902" xr:uid="{00000000-0005-0000-0000-000024130000}"/>
    <cellStyle name="Comma 2 6 5 2 2" xfId="4903" xr:uid="{00000000-0005-0000-0000-000025130000}"/>
    <cellStyle name="Comma 2 6 5 2 2 2" xfId="4904" xr:uid="{00000000-0005-0000-0000-000026130000}"/>
    <cellStyle name="Comma 2 6 5 2 2 2 2" xfId="25875" xr:uid="{E749421F-3BEA-46D0-9ABC-4A6DDF5A8465}"/>
    <cellStyle name="Comma 2 6 5 2 2 3" xfId="4905" xr:uid="{00000000-0005-0000-0000-000027130000}"/>
    <cellStyle name="Comma 2 6 5 2 2 3 2" xfId="25876" xr:uid="{E2E17641-BAAA-40D2-BB92-A3119FB2DCFD}"/>
    <cellStyle name="Comma 2 6 5 2 2 4" xfId="4906" xr:uid="{00000000-0005-0000-0000-000028130000}"/>
    <cellStyle name="Comma 2 6 5 2 2 4 2" xfId="25877" xr:uid="{02B2A655-DB1C-40D2-96F0-6C08C9CB4669}"/>
    <cellStyle name="Comma 2 6 5 2 2 5" xfId="25874" xr:uid="{6AF3E912-6FDB-4D41-801F-C119A0F825F5}"/>
    <cellStyle name="Comma 2 6 5 2 3" xfId="4907" xr:uid="{00000000-0005-0000-0000-000029130000}"/>
    <cellStyle name="Comma 2 6 5 2 3 2" xfId="25878" xr:uid="{FDE2C6AC-0079-4CD8-8F17-9FED0DA27B04}"/>
    <cellStyle name="Comma 2 6 5 2 4" xfId="4908" xr:uid="{00000000-0005-0000-0000-00002A130000}"/>
    <cellStyle name="Comma 2 6 5 2 4 2" xfId="25879" xr:uid="{1A5BF10E-F984-487B-B3D0-FC6EDFB61708}"/>
    <cellStyle name="Comma 2 6 5 2 5" xfId="4909" xr:uid="{00000000-0005-0000-0000-00002B130000}"/>
    <cellStyle name="Comma 2 6 5 2 5 2" xfId="25880" xr:uid="{645E0F66-93E3-4B04-92DC-1F914653DE3B}"/>
    <cellStyle name="Comma 2 6 5 2 6" xfId="25873" xr:uid="{F8D9A66A-C50A-492F-9EC3-62067B3C061A}"/>
    <cellStyle name="Comma 2 6 5 3" xfId="4910" xr:uid="{00000000-0005-0000-0000-00002C130000}"/>
    <cellStyle name="Comma 2 6 5 3 2" xfId="4911" xr:uid="{00000000-0005-0000-0000-00002D130000}"/>
    <cellStyle name="Comma 2 6 5 3 2 2" xfId="25882" xr:uid="{8C44B0A4-2DC8-45EF-98AA-FB2B39A81CCF}"/>
    <cellStyle name="Comma 2 6 5 3 3" xfId="4912" xr:uid="{00000000-0005-0000-0000-00002E130000}"/>
    <cellStyle name="Comma 2 6 5 3 3 2" xfId="25883" xr:uid="{6BE52FAA-6FB0-4DB8-943B-07B454AF451F}"/>
    <cellStyle name="Comma 2 6 5 3 4" xfId="4913" xr:uid="{00000000-0005-0000-0000-00002F130000}"/>
    <cellStyle name="Comma 2 6 5 3 4 2" xfId="25884" xr:uid="{000B6B2B-57CC-4E18-989F-CBEF1BE07307}"/>
    <cellStyle name="Comma 2 6 5 3 5" xfId="25881" xr:uid="{9356DFB6-1CBE-4C10-A052-A79CB8BB98D9}"/>
    <cellStyle name="Comma 2 6 5 4" xfId="4914" xr:uid="{00000000-0005-0000-0000-000030130000}"/>
    <cellStyle name="Comma 2 6 5 4 2" xfId="25885" xr:uid="{E8406B43-92F1-41D5-8864-8EDDDF5F9485}"/>
    <cellStyle name="Comma 2 6 5 5" xfId="4915" xr:uid="{00000000-0005-0000-0000-000031130000}"/>
    <cellStyle name="Comma 2 6 5 5 2" xfId="25886" xr:uid="{B7AAAE01-9935-446E-91F5-6B7EBE77DB27}"/>
    <cellStyle name="Comma 2 6 5 6" xfId="4916" xr:uid="{00000000-0005-0000-0000-000032130000}"/>
    <cellStyle name="Comma 2 6 5 6 2" xfId="25887" xr:uid="{965319DC-6CAC-4C9B-AED4-61CF99159C3F}"/>
    <cellStyle name="Comma 2 6 5 7" xfId="25872" xr:uid="{F37649F6-2A0A-42D2-B470-079B9C85AD9C}"/>
    <cellStyle name="Comma 2 6 6" xfId="4917" xr:uid="{00000000-0005-0000-0000-000033130000}"/>
    <cellStyle name="Comma 2 6 6 2" xfId="25888" xr:uid="{0DF29367-2262-4678-9F9B-BFB5BB2A471A}"/>
    <cellStyle name="Comma 2 6 7" xfId="4918" xr:uid="{00000000-0005-0000-0000-000034130000}"/>
    <cellStyle name="Comma 2 6 7 2" xfId="4919" xr:uid="{00000000-0005-0000-0000-000035130000}"/>
    <cellStyle name="Comma 2 6 7 2 2" xfId="4920" xr:uid="{00000000-0005-0000-0000-000036130000}"/>
    <cellStyle name="Comma 2 6 7 2 2 2" xfId="25891" xr:uid="{E83CCAE3-E874-4150-BF25-A8494248ADE2}"/>
    <cellStyle name="Comma 2 6 7 2 3" xfId="4921" xr:uid="{00000000-0005-0000-0000-000037130000}"/>
    <cellStyle name="Comma 2 6 7 2 3 2" xfId="25892" xr:uid="{C0854314-9696-4BE5-9CBF-D4213B89FE6D}"/>
    <cellStyle name="Comma 2 6 7 2 4" xfId="4922" xr:uid="{00000000-0005-0000-0000-000038130000}"/>
    <cellStyle name="Comma 2 6 7 2 4 2" xfId="25893" xr:uid="{2E46FC8B-62CC-4C78-9CB2-27E3AF7105F1}"/>
    <cellStyle name="Comma 2 6 7 2 5" xfId="25890" xr:uid="{785077FD-1009-447E-BA63-B216D4E0BE90}"/>
    <cellStyle name="Comma 2 6 7 3" xfId="4923" xr:uid="{00000000-0005-0000-0000-000039130000}"/>
    <cellStyle name="Comma 2 6 7 3 2" xfId="25894" xr:uid="{FD70D190-C234-4FA6-B623-4390E6E090BE}"/>
    <cellStyle name="Comma 2 6 7 4" xfId="4924" xr:uid="{00000000-0005-0000-0000-00003A130000}"/>
    <cellStyle name="Comma 2 6 7 4 2" xfId="25895" xr:uid="{BB3DE8F7-C5FE-404F-9509-1FED1097DAC3}"/>
    <cellStyle name="Comma 2 6 7 5" xfId="4925" xr:uid="{00000000-0005-0000-0000-00003B130000}"/>
    <cellStyle name="Comma 2 6 7 5 2" xfId="25896" xr:uid="{B8DB122B-0EBF-45B0-B344-6E9FFD7BD695}"/>
    <cellStyle name="Comma 2 6 7 6" xfId="25889" xr:uid="{702C2DEF-C30D-4A87-B8A0-49429BA821B1}"/>
    <cellStyle name="Comma 2 6 8" xfId="4926" xr:uid="{00000000-0005-0000-0000-00003C130000}"/>
    <cellStyle name="Comma 2 6 8 2" xfId="4927" xr:uid="{00000000-0005-0000-0000-00003D130000}"/>
    <cellStyle name="Comma 2 6 8 2 2" xfId="25898" xr:uid="{FE663F01-577D-4108-9B57-4681AFE7B0DE}"/>
    <cellStyle name="Comma 2 6 8 3" xfId="4928" xr:uid="{00000000-0005-0000-0000-00003E130000}"/>
    <cellStyle name="Comma 2 6 8 3 2" xfId="25899" xr:uid="{331CB1DE-16C6-4EE1-A9AD-C33282B1B4D9}"/>
    <cellStyle name="Comma 2 6 8 4" xfId="4929" xr:uid="{00000000-0005-0000-0000-00003F130000}"/>
    <cellStyle name="Comma 2 6 8 4 2" xfId="25900" xr:uid="{99FD9807-0932-4703-9372-F220C2A76ADE}"/>
    <cellStyle name="Comma 2 6 8 5" xfId="25897" xr:uid="{7B055677-6053-4819-BA43-948C0FA2D76C}"/>
    <cellStyle name="Comma 2 6 9" xfId="4930" xr:uid="{00000000-0005-0000-0000-000040130000}"/>
    <cellStyle name="Comma 2 6 9 2" xfId="25901" xr:uid="{B119CD4F-98F9-4B50-9AD4-570CB9A7AAD8}"/>
    <cellStyle name="Comma 2 60" xfId="4931" xr:uid="{00000000-0005-0000-0000-000041130000}"/>
    <cellStyle name="Comma 2 60 2" xfId="25902" xr:uid="{C4DF4D17-3AAF-4B90-9FA7-84C1C0A57841}"/>
    <cellStyle name="Comma 2 61" xfId="4932" xr:uid="{00000000-0005-0000-0000-000042130000}"/>
    <cellStyle name="Comma 2 61 2" xfId="25903" xr:uid="{C17071CC-2864-4355-90E2-2D9B2468A063}"/>
    <cellStyle name="Comma 2 62" xfId="4933" xr:uid="{00000000-0005-0000-0000-000043130000}"/>
    <cellStyle name="Comma 2 62 2" xfId="25904" xr:uid="{99C4387E-C52B-44E0-AC30-168157A57EB7}"/>
    <cellStyle name="Comma 2 63" xfId="4934" xr:uid="{00000000-0005-0000-0000-000044130000}"/>
    <cellStyle name="Comma 2 63 2" xfId="25905" xr:uid="{0A55D532-326C-4709-B2FF-C6946B96A110}"/>
    <cellStyle name="Comma 2 64" xfId="4935" xr:uid="{00000000-0005-0000-0000-000045130000}"/>
    <cellStyle name="Comma 2 64 2" xfId="25906" xr:uid="{ABBD890F-0FDB-4183-9170-8B0DA785CE2E}"/>
    <cellStyle name="Comma 2 65" xfId="4936" xr:uid="{00000000-0005-0000-0000-000046130000}"/>
    <cellStyle name="Comma 2 65 2" xfId="25907" xr:uid="{DEA62EE8-ACA4-4B69-9205-94418C562A57}"/>
    <cellStyle name="Comma 2 66" xfId="4937" xr:uid="{00000000-0005-0000-0000-000047130000}"/>
    <cellStyle name="Comma 2 66 2" xfId="25908" xr:uid="{50503933-801C-497F-9EB4-8C2A38154D72}"/>
    <cellStyle name="Comma 2 67" xfId="4938" xr:uid="{00000000-0005-0000-0000-000048130000}"/>
    <cellStyle name="Comma 2 67 2" xfId="25909" xr:uid="{D4553A57-7E2E-44FA-8CB1-4CC9F71498F4}"/>
    <cellStyle name="Comma 2 68" xfId="4939" xr:uid="{00000000-0005-0000-0000-000049130000}"/>
    <cellStyle name="Comma 2 68 2" xfId="25910" xr:uid="{C094B696-8FC6-41AF-81A5-CF3F097EDD4E}"/>
    <cellStyle name="Comma 2 69" xfId="4940" xr:uid="{00000000-0005-0000-0000-00004A130000}"/>
    <cellStyle name="Comma 2 69 2" xfId="25911" xr:uid="{52B9D8E1-3009-4555-BBFC-ED10207C2957}"/>
    <cellStyle name="Comma 2 7" xfId="4941" xr:uid="{00000000-0005-0000-0000-00004B130000}"/>
    <cellStyle name="Comma 2 7 2" xfId="4942" xr:uid="{00000000-0005-0000-0000-00004C130000}"/>
    <cellStyle name="Comma 2 7 2 2" xfId="4943" xr:uid="{00000000-0005-0000-0000-00004D130000}"/>
    <cellStyle name="Comma 2 7 2 2 2" xfId="4944" xr:uid="{00000000-0005-0000-0000-00004E130000}"/>
    <cellStyle name="Comma 2 7 2 2 2 2" xfId="25915" xr:uid="{3E8849FD-5A40-4CFB-8154-DCD9DFB949D6}"/>
    <cellStyle name="Comma 2 7 2 2 3" xfId="4945" xr:uid="{00000000-0005-0000-0000-00004F130000}"/>
    <cellStyle name="Comma 2 7 2 2 3 2" xfId="25916" xr:uid="{FCC7F53C-0B39-43EE-A534-AFAF89AE084B}"/>
    <cellStyle name="Comma 2 7 2 2 4" xfId="4946" xr:uid="{00000000-0005-0000-0000-000050130000}"/>
    <cellStyle name="Comma 2 7 2 2 4 2" xfId="25917" xr:uid="{13320A49-A292-4445-85A5-03FCFE1A60EC}"/>
    <cellStyle name="Comma 2 7 2 2 5" xfId="25914" xr:uid="{418A8550-81C5-48FB-A350-A3C88F8FA73B}"/>
    <cellStyle name="Comma 2 7 2 3" xfId="4947" xr:uid="{00000000-0005-0000-0000-000051130000}"/>
    <cellStyle name="Comma 2 7 2 3 2" xfId="4948" xr:uid="{00000000-0005-0000-0000-000052130000}"/>
    <cellStyle name="Comma 2 7 2 3 2 2" xfId="25919" xr:uid="{9CFD787B-AC18-42DE-A1A7-ED3637C91786}"/>
    <cellStyle name="Comma 2 7 2 3 3" xfId="4949" xr:uid="{00000000-0005-0000-0000-000053130000}"/>
    <cellStyle name="Comma 2 7 2 3 3 2" xfId="25920" xr:uid="{7D123211-49E7-4553-9887-198828414FD2}"/>
    <cellStyle name="Comma 2 7 2 3 4" xfId="4950" xr:uid="{00000000-0005-0000-0000-000054130000}"/>
    <cellStyle name="Comma 2 7 2 3 4 2" xfId="25921" xr:uid="{ACB8B854-0506-405B-8DC7-ECA20DCF4655}"/>
    <cellStyle name="Comma 2 7 2 3 5" xfId="25918" xr:uid="{8686527B-051D-46BE-8F20-BE52224BB5AE}"/>
    <cellStyle name="Comma 2 7 2 4" xfId="4951" xr:uid="{00000000-0005-0000-0000-000055130000}"/>
    <cellStyle name="Comma 2 7 2 4 2" xfId="4952" xr:uid="{00000000-0005-0000-0000-000056130000}"/>
    <cellStyle name="Comma 2 7 2 4 2 2" xfId="25923" xr:uid="{9D26C94F-F529-4AE9-9964-9AD236AEF329}"/>
    <cellStyle name="Comma 2 7 2 4 3" xfId="4953" xr:uid="{00000000-0005-0000-0000-000057130000}"/>
    <cellStyle name="Comma 2 7 2 4 3 2" xfId="25924" xr:uid="{8E9400EC-6AFA-4674-BEE1-6824D534D8D3}"/>
    <cellStyle name="Comma 2 7 2 4 4" xfId="4954" xr:uid="{00000000-0005-0000-0000-000058130000}"/>
    <cellStyle name="Comma 2 7 2 4 4 2" xfId="25925" xr:uid="{3DE81536-0C56-4678-9DFD-ACE164EC34C0}"/>
    <cellStyle name="Comma 2 7 2 4 5" xfId="25922" xr:uid="{06408586-F1F8-453E-B89D-575A8F3C16AB}"/>
    <cellStyle name="Comma 2 7 2 5" xfId="4955" xr:uid="{00000000-0005-0000-0000-000059130000}"/>
    <cellStyle name="Comma 2 7 2 5 2" xfId="25926" xr:uid="{1A74648E-BE18-4B45-AFD8-BD7122FF21BC}"/>
    <cellStyle name="Comma 2 7 2 6" xfId="4956" xr:uid="{00000000-0005-0000-0000-00005A130000}"/>
    <cellStyle name="Comma 2 7 2 6 2" xfId="25927" xr:uid="{A3A9BFA4-E708-47F5-A342-297869DCEBF5}"/>
    <cellStyle name="Comma 2 7 2 7" xfId="25913" xr:uid="{43878A12-8C41-48B7-A577-7884559F06CA}"/>
    <cellStyle name="Comma 2 7 3" xfId="4957" xr:uid="{00000000-0005-0000-0000-00005B130000}"/>
    <cellStyle name="Comma 2 7 3 2" xfId="25928" xr:uid="{FDA10438-09EA-4B94-8AAF-9AB735632BDC}"/>
    <cellStyle name="Comma 2 7 4" xfId="4958" xr:uid="{00000000-0005-0000-0000-00005C130000}"/>
    <cellStyle name="Comma 2 7 4 2" xfId="25929" xr:uid="{F28E8E16-5EF8-4F45-9F24-23025A6D279E}"/>
    <cellStyle name="Comma 2 7 5" xfId="4959" xr:uid="{00000000-0005-0000-0000-00005D130000}"/>
    <cellStyle name="Comma 2 7 5 2" xfId="25930" xr:uid="{5B7FFD97-A968-44E2-A354-9C5EF77EBCE9}"/>
    <cellStyle name="Comma 2 7 6" xfId="4960" xr:uid="{00000000-0005-0000-0000-00005E130000}"/>
    <cellStyle name="Comma 2 7 6 2" xfId="25931" xr:uid="{6F8E6633-FD40-4425-8DC0-13A2B075FD74}"/>
    <cellStyle name="Comma 2 7 7" xfId="4961" xr:uid="{00000000-0005-0000-0000-00005F130000}"/>
    <cellStyle name="Comma 2 7 7 2" xfId="4962" xr:uid="{00000000-0005-0000-0000-000060130000}"/>
    <cellStyle name="Comma 2 7 7 2 2" xfId="25933" xr:uid="{68CC4BB3-D9D4-4485-9295-406EB08A621E}"/>
    <cellStyle name="Comma 2 7 7 3" xfId="4963" xr:uid="{00000000-0005-0000-0000-000061130000}"/>
    <cellStyle name="Comma 2 7 7 3 2" xfId="25934" xr:uid="{80D2B643-76FA-47C6-98DF-BF67C9CF2032}"/>
    <cellStyle name="Comma 2 7 7 4" xfId="4964" xr:uid="{00000000-0005-0000-0000-000062130000}"/>
    <cellStyle name="Comma 2 7 7 4 2" xfId="25935" xr:uid="{DE99FEE7-B5C0-4797-8ACF-1ABB6B87048E}"/>
    <cellStyle name="Comma 2 7 7 5" xfId="25932" xr:uid="{368DE408-A677-4679-BA51-0A124A2B6B76}"/>
    <cellStyle name="Comma 2 7 8" xfId="25912" xr:uid="{E16A9939-6498-46AA-A9B1-C5F598BE5107}"/>
    <cellStyle name="Comma 2 70" xfId="4965" xr:uid="{00000000-0005-0000-0000-000063130000}"/>
    <cellStyle name="Comma 2 70 2" xfId="25936" xr:uid="{298AB5C7-076F-4266-8BAD-782C076414AB}"/>
    <cellStyle name="Comma 2 71" xfId="4966" xr:uid="{00000000-0005-0000-0000-000064130000}"/>
    <cellStyle name="Comma 2 71 2" xfId="25937" xr:uid="{CFDA1DD9-A3E5-4768-B409-67F21ACA5ED4}"/>
    <cellStyle name="Comma 2 72" xfId="4967" xr:uid="{00000000-0005-0000-0000-000065130000}"/>
    <cellStyle name="Comma 2 72 2" xfId="25938" xr:uid="{B08D3018-7799-4DB0-A65D-31422EB6C0EB}"/>
    <cellStyle name="Comma 2 73" xfId="4968" xr:uid="{00000000-0005-0000-0000-000066130000}"/>
    <cellStyle name="Comma 2 73 2" xfId="25939" xr:uid="{6EA73235-5A7D-4751-BC5E-B46FCDD28737}"/>
    <cellStyle name="Comma 2 74" xfId="4969" xr:uid="{00000000-0005-0000-0000-000067130000}"/>
    <cellStyle name="Comma 2 74 2" xfId="25940" xr:uid="{81EB00CB-910D-4D2D-A445-859FF59AE8DF}"/>
    <cellStyle name="Comma 2 75" xfId="4970" xr:uid="{00000000-0005-0000-0000-000068130000}"/>
    <cellStyle name="Comma 2 75 2" xfId="25941" xr:uid="{C2B33EEE-2417-4861-A6D2-23A834D4B3EF}"/>
    <cellStyle name="Comma 2 76" xfId="4971" xr:uid="{00000000-0005-0000-0000-000069130000}"/>
    <cellStyle name="Comma 2 76 2" xfId="25942" xr:uid="{DF7DC4CB-8D97-4B30-804A-F0AF514F98FD}"/>
    <cellStyle name="Comma 2 77" xfId="4972" xr:uid="{00000000-0005-0000-0000-00006A130000}"/>
    <cellStyle name="Comma 2 77 2" xfId="25943" xr:uid="{5CEA569C-FDC1-473D-B095-DDA8A1ADF3D7}"/>
    <cellStyle name="Comma 2 78" xfId="4973" xr:uid="{00000000-0005-0000-0000-00006B130000}"/>
    <cellStyle name="Comma 2 78 2" xfId="25944" xr:uid="{EE3A0C42-EA29-4B64-8F94-1D816BB2CC36}"/>
    <cellStyle name="Comma 2 79" xfId="4974" xr:uid="{00000000-0005-0000-0000-00006C130000}"/>
    <cellStyle name="Comma 2 79 2" xfId="25945" xr:uid="{7684AD73-26D1-47D4-B229-2A877FACD70C}"/>
    <cellStyle name="Comma 2 8" xfId="4975" xr:uid="{00000000-0005-0000-0000-00006D130000}"/>
    <cellStyle name="Comma 2 8 2" xfId="4976" xr:uid="{00000000-0005-0000-0000-00006E130000}"/>
    <cellStyle name="Comma 2 8 2 2" xfId="4977" xr:uid="{00000000-0005-0000-0000-00006F130000}"/>
    <cellStyle name="Comma 2 8 2 2 2" xfId="25948" xr:uid="{DE71315E-0B57-4A87-98BF-B15B9DDBF990}"/>
    <cellStyle name="Comma 2 8 2 3" xfId="4978" xr:uid="{00000000-0005-0000-0000-000070130000}"/>
    <cellStyle name="Comma 2 8 2 3 2" xfId="25949" xr:uid="{622D8C9C-DDD1-4567-ACA9-1DABBC21F651}"/>
    <cellStyle name="Comma 2 8 2 4" xfId="25947" xr:uid="{9FEB7297-B6FE-4C82-8579-95F914CE8AE5}"/>
    <cellStyle name="Comma 2 8 3" xfId="4979" xr:uid="{00000000-0005-0000-0000-000071130000}"/>
    <cellStyle name="Comma 2 8 3 2" xfId="4980" xr:uid="{00000000-0005-0000-0000-000072130000}"/>
    <cellStyle name="Comma 2 8 3 2 2" xfId="25951" xr:uid="{914BE123-40CC-4219-B734-27C70B1BD84A}"/>
    <cellStyle name="Comma 2 8 3 3" xfId="25950" xr:uid="{CF3D8BAA-E3C3-4244-A744-BC477635B1E0}"/>
    <cellStyle name="Comma 2 8 4" xfId="4981" xr:uid="{00000000-0005-0000-0000-000073130000}"/>
    <cellStyle name="Comma 2 8 4 2" xfId="25952" xr:uid="{A2AA51ED-6B12-47E5-BFB0-1B5C63BBA291}"/>
    <cellStyle name="Comma 2 8 5" xfId="4982" xr:uid="{00000000-0005-0000-0000-000074130000}"/>
    <cellStyle name="Comma 2 8 5 2" xfId="25953" xr:uid="{0C3C020C-04A7-4E11-880C-40A3FDE787B6}"/>
    <cellStyle name="Comma 2 8 6" xfId="4983" xr:uid="{00000000-0005-0000-0000-000075130000}"/>
    <cellStyle name="Comma 2 8 6 2" xfId="4984" xr:uid="{00000000-0005-0000-0000-000076130000}"/>
    <cellStyle name="Comma 2 8 6 2 2" xfId="25955" xr:uid="{3DD22BD4-4954-4F96-833A-C511D4BD5B16}"/>
    <cellStyle name="Comma 2 8 6 3" xfId="4985" xr:uid="{00000000-0005-0000-0000-000077130000}"/>
    <cellStyle name="Comma 2 8 6 3 2" xfId="25956" xr:uid="{3B376DC1-8683-486F-A2A7-FE74BF5D68A7}"/>
    <cellStyle name="Comma 2 8 6 4" xfId="4986" xr:uid="{00000000-0005-0000-0000-000078130000}"/>
    <cellStyle name="Comma 2 8 6 4 2" xfId="25957" xr:uid="{44DC9639-B4A4-4062-B89B-E50D5569B167}"/>
    <cellStyle name="Comma 2 8 6 5" xfId="25954" xr:uid="{6DE1364E-E510-4110-91D0-7F472DCFF12E}"/>
    <cellStyle name="Comma 2 8 7" xfId="25946" xr:uid="{ECA3C422-9E83-4407-BE82-C99BDC984026}"/>
    <cellStyle name="Comma 2 80" xfId="4987" xr:uid="{00000000-0005-0000-0000-000079130000}"/>
    <cellStyle name="Comma 2 80 2" xfId="25958" xr:uid="{A116C7CB-0675-4D7A-91F7-8600F32C57F5}"/>
    <cellStyle name="Comma 2 81" xfId="4988" xr:uid="{00000000-0005-0000-0000-00007A130000}"/>
    <cellStyle name="Comma 2 81 2" xfId="25959" xr:uid="{A38AFB70-C644-4083-9F59-5EA51B1F99BC}"/>
    <cellStyle name="Comma 2 82" xfId="4989" xr:uid="{00000000-0005-0000-0000-00007B130000}"/>
    <cellStyle name="Comma 2 82 2" xfId="25960" xr:uid="{4FEE9BA6-B51D-4FDE-ADC5-E068F08F4326}"/>
    <cellStyle name="Comma 2 83" xfId="4990" xr:uid="{00000000-0005-0000-0000-00007C130000}"/>
    <cellStyle name="Comma 2 83 2" xfId="25961" xr:uid="{542EECC1-0C6A-4B15-9D9D-1B2378E1088D}"/>
    <cellStyle name="Comma 2 84" xfId="4991" xr:uid="{00000000-0005-0000-0000-00007D130000}"/>
    <cellStyle name="Comma 2 84 2" xfId="25962" xr:uid="{C3FCFB43-DAE7-48E4-8CDD-16B7D8C8238F}"/>
    <cellStyle name="Comma 2 85" xfId="4992" xr:uid="{00000000-0005-0000-0000-00007E130000}"/>
    <cellStyle name="Comma 2 85 2" xfId="25963" xr:uid="{C3982972-EDD0-4217-A854-6A7CBF2796C5}"/>
    <cellStyle name="Comma 2 86" xfId="4993" xr:uid="{00000000-0005-0000-0000-00007F130000}"/>
    <cellStyle name="Comma 2 86 2" xfId="25964" xr:uid="{F6E7396A-B950-492E-A1DB-7C207F0B0C8E}"/>
    <cellStyle name="Comma 2 87" xfId="4994" xr:uid="{00000000-0005-0000-0000-000080130000}"/>
    <cellStyle name="Comma 2 87 2" xfId="25965" xr:uid="{FB2DF0FA-E840-4852-91A4-A68C3E38B08F}"/>
    <cellStyle name="Comma 2 88" xfId="4995" xr:uid="{00000000-0005-0000-0000-000081130000}"/>
    <cellStyle name="Comma 2 88 2" xfId="25966" xr:uid="{4089A96F-C339-422D-8A66-559B13FD1DD2}"/>
    <cellStyle name="Comma 2 89" xfId="4996" xr:uid="{00000000-0005-0000-0000-000082130000}"/>
    <cellStyle name="Comma 2 89 2" xfId="25967" xr:uid="{7D13C959-243B-4F6B-BED7-B2D0293103D4}"/>
    <cellStyle name="Comma 2 9" xfId="4997" xr:uid="{00000000-0005-0000-0000-000083130000}"/>
    <cellStyle name="Comma 2 9 2" xfId="4998" xr:uid="{00000000-0005-0000-0000-000084130000}"/>
    <cellStyle name="Comma 2 9 2 2" xfId="4999" xr:uid="{00000000-0005-0000-0000-000085130000}"/>
    <cellStyle name="Comma 2 9 2 2 2" xfId="25970" xr:uid="{8DC0B2D1-20E2-424F-951E-A4A7A24FE447}"/>
    <cellStyle name="Comma 2 9 2 3" xfId="25969" xr:uid="{266872F5-DEDE-44D7-B648-DDC631D62A8E}"/>
    <cellStyle name="Comma 2 9 3" xfId="5000" xr:uid="{00000000-0005-0000-0000-000086130000}"/>
    <cellStyle name="Comma 2 9 3 2" xfId="25971" xr:uid="{3B01BC3A-61C3-427B-9815-69E48D10AE0F}"/>
    <cellStyle name="Comma 2 9 4" xfId="5001" xr:uid="{00000000-0005-0000-0000-000087130000}"/>
    <cellStyle name="Comma 2 9 4 2" xfId="25972" xr:uid="{6EC0C95F-8A58-42F4-9DF6-482D5F07D4A7}"/>
    <cellStyle name="Comma 2 9 5" xfId="5002" xr:uid="{00000000-0005-0000-0000-000088130000}"/>
    <cellStyle name="Comma 2 9 5 2" xfId="5003" xr:uid="{00000000-0005-0000-0000-000089130000}"/>
    <cellStyle name="Comma 2 9 5 2 2" xfId="25974" xr:uid="{2D2F1040-DE4C-4678-9714-9C4DC4AD00D8}"/>
    <cellStyle name="Comma 2 9 5 3" xfId="5004" xr:uid="{00000000-0005-0000-0000-00008A130000}"/>
    <cellStyle name="Comma 2 9 5 3 2" xfId="25975" xr:uid="{F99F80F4-25FE-4530-9272-72750F85A380}"/>
    <cellStyle name="Comma 2 9 5 4" xfId="5005" xr:uid="{00000000-0005-0000-0000-00008B130000}"/>
    <cellStyle name="Comma 2 9 5 4 2" xfId="25976" xr:uid="{D485A166-9164-4701-8AB7-92EF18A896E1}"/>
    <cellStyle name="Comma 2 9 5 5" xfId="25973" xr:uid="{0F0E9A76-2EF5-49B4-95B7-A13583475B32}"/>
    <cellStyle name="Comma 2 9 6" xfId="25968" xr:uid="{10FDA1FB-8081-4B7A-9192-CD67A2D9D486}"/>
    <cellStyle name="Comma 2 90" xfId="5006" xr:uid="{00000000-0005-0000-0000-00008C130000}"/>
    <cellStyle name="Comma 2 90 2" xfId="25977" xr:uid="{E42F772A-6FB2-4B8E-A8CE-E0A394CBA7A0}"/>
    <cellStyle name="Comma 2 91" xfId="5007" xr:uid="{00000000-0005-0000-0000-00008D130000}"/>
    <cellStyle name="Comma 2 91 2" xfId="25978" xr:uid="{9602F94B-C7FF-41E0-A513-64CACBA8B8B0}"/>
    <cellStyle name="Comma 2 92" xfId="5008" xr:uid="{00000000-0005-0000-0000-00008E130000}"/>
    <cellStyle name="Comma 2 92 2" xfId="25979" xr:uid="{B80E7467-5C11-4903-8FF9-B30A221F9CCE}"/>
    <cellStyle name="Comma 2 93" xfId="5009" xr:uid="{00000000-0005-0000-0000-00008F130000}"/>
    <cellStyle name="Comma 2 93 2" xfId="25980" xr:uid="{3B8EC46D-5FE6-489C-ADBD-2A6A692221EA}"/>
    <cellStyle name="Comma 2 94" xfId="5010" xr:uid="{00000000-0005-0000-0000-000090130000}"/>
    <cellStyle name="Comma 2 94 2" xfId="25981" xr:uid="{15C89B96-1723-4FCD-930D-EC7BE14CE1FC}"/>
    <cellStyle name="Comma 2 95" xfId="5011" xr:uid="{00000000-0005-0000-0000-000091130000}"/>
    <cellStyle name="Comma 2 95 2" xfId="25982" xr:uid="{289A8DFF-1F50-4593-A9E0-5485F487C906}"/>
    <cellStyle name="Comma 2 96" xfId="5012" xr:uid="{00000000-0005-0000-0000-000092130000}"/>
    <cellStyle name="Comma 2 96 2" xfId="25983" xr:uid="{FC164EBF-5DCC-49D0-9233-EC05A02487F6}"/>
    <cellStyle name="Comma 2 97" xfId="5013" xr:uid="{00000000-0005-0000-0000-000093130000}"/>
    <cellStyle name="Comma 2 97 2" xfId="25984" xr:uid="{3ED6ECC9-0600-47C3-A9B7-0949D9D9CE55}"/>
    <cellStyle name="Comma 2 98" xfId="5014" xr:uid="{00000000-0005-0000-0000-000094130000}"/>
    <cellStyle name="Comma 2 98 2" xfId="25985" xr:uid="{A1E1F5FF-46B8-4B09-95BE-1CF09106B2DE}"/>
    <cellStyle name="Comma 2 99" xfId="5015" xr:uid="{00000000-0005-0000-0000-000095130000}"/>
    <cellStyle name="Comma 2 99 2" xfId="25986" xr:uid="{B1F6FA50-55FE-4685-88C6-90933762437B}"/>
    <cellStyle name="Comma 20" xfId="5016" xr:uid="{00000000-0005-0000-0000-000096130000}"/>
    <cellStyle name="Comma 20 10" xfId="5017" xr:uid="{00000000-0005-0000-0000-000097130000}"/>
    <cellStyle name="Comma 20 10 2" xfId="25988" xr:uid="{CE5B7D1B-37EE-48BE-A58E-B75A566CF777}"/>
    <cellStyle name="Comma 20 11" xfId="5018" xr:uid="{00000000-0005-0000-0000-000098130000}"/>
    <cellStyle name="Comma 20 11 2" xfId="25989" xr:uid="{75AEB003-04E5-487C-A370-2928FE75EA24}"/>
    <cellStyle name="Comma 20 12" xfId="5019" xr:uid="{00000000-0005-0000-0000-000099130000}"/>
    <cellStyle name="Comma 20 12 2" xfId="25990" xr:uid="{14224205-C4FC-461A-94CF-FBF9834CF5CC}"/>
    <cellStyle name="Comma 20 13" xfId="25987" xr:uid="{320FC22E-45FC-4F70-83DE-D92D45621532}"/>
    <cellStyle name="Comma 20 2" xfId="5020" xr:uid="{00000000-0005-0000-0000-00009A130000}"/>
    <cellStyle name="Comma 20 2 2" xfId="5021" xr:uid="{00000000-0005-0000-0000-00009B130000}"/>
    <cellStyle name="Comma 20 2 2 2" xfId="25992" xr:uid="{1784E737-1B00-49E2-854A-A565BE9E4385}"/>
    <cellStyle name="Comma 20 2 3" xfId="5022" xr:uid="{00000000-0005-0000-0000-00009C130000}"/>
    <cellStyle name="Comma 20 2 3 2" xfId="25993" xr:uid="{EF931C64-8019-4628-BB17-B87E5FDE11B8}"/>
    <cellStyle name="Comma 20 2 4" xfId="5023" xr:uid="{00000000-0005-0000-0000-00009D130000}"/>
    <cellStyle name="Comma 20 2 4 2" xfId="25994" xr:uid="{AA57C57A-3FD5-47B9-874B-88AC5475470A}"/>
    <cellStyle name="Comma 20 2 5" xfId="5024" xr:uid="{00000000-0005-0000-0000-00009E130000}"/>
    <cellStyle name="Comma 20 2 5 2" xfId="25995" xr:uid="{6F5939EA-AA16-4882-9CE0-4A0CD1BBAD56}"/>
    <cellStyle name="Comma 20 2 6" xfId="5025" xr:uid="{00000000-0005-0000-0000-00009F130000}"/>
    <cellStyle name="Comma 20 2 6 2" xfId="25996" xr:uid="{A912A472-990E-4B00-AD54-154E837C5C26}"/>
    <cellStyle name="Comma 20 2 7" xfId="5026" xr:uid="{00000000-0005-0000-0000-0000A0130000}"/>
    <cellStyle name="Comma 20 2 7 2" xfId="25997" xr:uid="{4E2EBC67-CFCD-4062-B2DE-0BFA8639A603}"/>
    <cellStyle name="Comma 20 2 8" xfId="25991" xr:uid="{B8AB6CAC-3C5A-429E-9031-BEF1368C2867}"/>
    <cellStyle name="Comma 20 3" xfId="5027" xr:uid="{00000000-0005-0000-0000-0000A1130000}"/>
    <cellStyle name="Comma 20 3 2" xfId="5028" xr:uid="{00000000-0005-0000-0000-0000A2130000}"/>
    <cellStyle name="Comma 20 3 2 2" xfId="25999" xr:uid="{83EDB36E-2F0A-41AA-BB9D-825A4AEA1967}"/>
    <cellStyle name="Comma 20 3 3" xfId="5029" xr:uid="{00000000-0005-0000-0000-0000A3130000}"/>
    <cellStyle name="Comma 20 3 3 2" xfId="26000" xr:uid="{4966986E-C1C6-4D7C-8D78-DE4619EE52E4}"/>
    <cellStyle name="Comma 20 3 4" xfId="5030" xr:uid="{00000000-0005-0000-0000-0000A4130000}"/>
    <cellStyle name="Comma 20 3 4 2" xfId="26001" xr:uid="{CEC413B6-37AD-4961-A96F-2261C69B7062}"/>
    <cellStyle name="Comma 20 3 5" xfId="5031" xr:uid="{00000000-0005-0000-0000-0000A5130000}"/>
    <cellStyle name="Comma 20 3 5 2" xfId="26002" xr:uid="{A5AE97CE-324F-4FB6-AAA8-08DB21A62A53}"/>
    <cellStyle name="Comma 20 3 6" xfId="5032" xr:uid="{00000000-0005-0000-0000-0000A6130000}"/>
    <cellStyle name="Comma 20 3 6 2" xfId="26003" xr:uid="{9C68D8CE-9CC3-44DF-B167-35A62AC66969}"/>
    <cellStyle name="Comma 20 3 7" xfId="25998" xr:uid="{774B0EE8-403D-4025-8BCF-72D37BA6B534}"/>
    <cellStyle name="Comma 20 4" xfId="5033" xr:uid="{00000000-0005-0000-0000-0000A7130000}"/>
    <cellStyle name="Comma 20 4 2" xfId="5034" xr:uid="{00000000-0005-0000-0000-0000A8130000}"/>
    <cellStyle name="Comma 20 4 2 2" xfId="26005" xr:uid="{6344BCDD-FDD6-481F-A20B-587C351A4E57}"/>
    <cellStyle name="Comma 20 4 3" xfId="5035" xr:uid="{00000000-0005-0000-0000-0000A9130000}"/>
    <cellStyle name="Comma 20 4 3 2" xfId="26006" xr:uid="{7F15835F-D426-445E-8B88-23B229F9A536}"/>
    <cellStyle name="Comma 20 4 4" xfId="5036" xr:uid="{00000000-0005-0000-0000-0000AA130000}"/>
    <cellStyle name="Comma 20 4 4 2" xfId="26007" xr:uid="{21C8389C-0777-432C-8F02-EC606C042A72}"/>
    <cellStyle name="Comma 20 4 5" xfId="5037" xr:uid="{00000000-0005-0000-0000-0000AB130000}"/>
    <cellStyle name="Comma 20 4 5 2" xfId="26008" xr:uid="{7D48BADA-E2B2-4379-B569-CB9012AF1E63}"/>
    <cellStyle name="Comma 20 4 6" xfId="5038" xr:uid="{00000000-0005-0000-0000-0000AC130000}"/>
    <cellStyle name="Comma 20 4 6 2" xfId="26009" xr:uid="{4982B034-1E12-49FE-98DB-C6A9E92991A1}"/>
    <cellStyle name="Comma 20 4 7" xfId="26004" xr:uid="{E2ED5A6D-7ABF-4A46-BED9-DDFEB34C3034}"/>
    <cellStyle name="Comma 20 5" xfId="5039" xr:uid="{00000000-0005-0000-0000-0000AD130000}"/>
    <cellStyle name="Comma 20 5 2" xfId="5040" xr:uid="{00000000-0005-0000-0000-0000AE130000}"/>
    <cellStyle name="Comma 20 5 2 2" xfId="26011" xr:uid="{84883BC6-34EF-446B-8ED2-97B542CC7D4A}"/>
    <cellStyle name="Comma 20 5 3" xfId="5041" xr:uid="{00000000-0005-0000-0000-0000AF130000}"/>
    <cellStyle name="Comma 20 5 3 2" xfId="26012" xr:uid="{5CE1F937-33F1-47AD-98CD-70CC3DB9CAD5}"/>
    <cellStyle name="Comma 20 5 4" xfId="5042" xr:uid="{00000000-0005-0000-0000-0000B0130000}"/>
    <cellStyle name="Comma 20 5 4 2" xfId="26013" xr:uid="{3EF60270-57F0-45BB-B4AC-56C3329B9428}"/>
    <cellStyle name="Comma 20 5 5" xfId="5043" xr:uid="{00000000-0005-0000-0000-0000B1130000}"/>
    <cellStyle name="Comma 20 5 5 2" xfId="26014" xr:uid="{DDCB1A8E-A4E8-4BA0-AFD1-0216275B5350}"/>
    <cellStyle name="Comma 20 5 6" xfId="5044" xr:uid="{00000000-0005-0000-0000-0000B2130000}"/>
    <cellStyle name="Comma 20 5 6 2" xfId="26015" xr:uid="{19CE0E3A-384C-4690-AB88-38BB98F305F8}"/>
    <cellStyle name="Comma 20 5 7" xfId="26010" xr:uid="{9B3D0B91-8687-4F65-8C82-FEF354CEA068}"/>
    <cellStyle name="Comma 20 6" xfId="5045" xr:uid="{00000000-0005-0000-0000-0000B3130000}"/>
    <cellStyle name="Comma 20 6 2" xfId="26016" xr:uid="{7A068FBE-B5CF-4C0A-B93E-358C466ED670}"/>
    <cellStyle name="Comma 20 7" xfId="5046" xr:uid="{00000000-0005-0000-0000-0000B4130000}"/>
    <cellStyle name="Comma 20 7 2" xfId="26017" xr:uid="{E0FC9977-A56F-4C16-B367-2AD7E239DE5F}"/>
    <cellStyle name="Comma 20 8" xfId="5047" xr:uid="{00000000-0005-0000-0000-0000B5130000}"/>
    <cellStyle name="Comma 20 8 2" xfId="26018" xr:uid="{8466DFE1-7BC3-492D-8E55-BB3D8722946C}"/>
    <cellStyle name="Comma 20 9" xfId="5048" xr:uid="{00000000-0005-0000-0000-0000B6130000}"/>
    <cellStyle name="Comma 20 9 2" xfId="26019" xr:uid="{927E02AD-C897-4795-B57C-D163436E1741}"/>
    <cellStyle name="Comma 21" xfId="5049" xr:uid="{00000000-0005-0000-0000-0000B7130000}"/>
    <cellStyle name="Comma 21 2" xfId="5050" xr:uid="{00000000-0005-0000-0000-0000B8130000}"/>
    <cellStyle name="Comma 21 2 2" xfId="5051" xr:uid="{00000000-0005-0000-0000-0000B9130000}"/>
    <cellStyle name="Comma 21 2 2 2" xfId="26022" xr:uid="{4DF201AD-2A3D-412F-BA22-D074C9D67BC0}"/>
    <cellStyle name="Comma 21 2 3" xfId="26021" xr:uid="{8A3D0C91-6811-4105-A673-D0B8EBE2D815}"/>
    <cellStyle name="Comma 21 3" xfId="5052" xr:uid="{00000000-0005-0000-0000-0000BA130000}"/>
    <cellStyle name="Comma 21 3 2" xfId="26023" xr:uid="{72BD7816-C8CB-4BD5-934D-75B431ADCE77}"/>
    <cellStyle name="Comma 21 4" xfId="26020" xr:uid="{B30ACA5A-C061-4440-9BCE-DCBBAA14AD16}"/>
    <cellStyle name="Comma 22" xfId="5053" xr:uid="{00000000-0005-0000-0000-0000BB130000}"/>
    <cellStyle name="Comma 22 2" xfId="5054" xr:uid="{00000000-0005-0000-0000-0000BC130000}"/>
    <cellStyle name="Comma 22 2 2" xfId="5055" xr:uid="{00000000-0005-0000-0000-0000BD130000}"/>
    <cellStyle name="Comma 22 2 2 2" xfId="26026" xr:uid="{7E70BE1B-9BFA-45FA-9C22-CA87107D5727}"/>
    <cellStyle name="Comma 22 2 3" xfId="26025" xr:uid="{D079F236-74C9-4DA1-8E71-3706C24B5574}"/>
    <cellStyle name="Comma 22 3" xfId="5056" xr:uid="{00000000-0005-0000-0000-0000BE130000}"/>
    <cellStyle name="Comma 22 3 2" xfId="26027" xr:uid="{CB8CF944-0800-4660-96F2-7536AB215856}"/>
    <cellStyle name="Comma 22 4" xfId="26024" xr:uid="{3F7C9A49-31C3-4EDF-B44F-6D234C6B8FA9}"/>
    <cellStyle name="Comma 23" xfId="5057" xr:uid="{00000000-0005-0000-0000-0000BF130000}"/>
    <cellStyle name="Comma 23 2" xfId="5058" xr:uid="{00000000-0005-0000-0000-0000C0130000}"/>
    <cellStyle name="Comma 23 2 2" xfId="26029" xr:uid="{28C194C2-6B9F-4B91-9E0F-5A856CE5D2FA}"/>
    <cellStyle name="Comma 23 3" xfId="26028" xr:uid="{7075927C-CC03-4261-96F0-C1B1F1FBE81A}"/>
    <cellStyle name="Comma 24" xfId="5059" xr:uid="{00000000-0005-0000-0000-0000C1130000}"/>
    <cellStyle name="Comma 24 2" xfId="5060" xr:uid="{00000000-0005-0000-0000-0000C2130000}"/>
    <cellStyle name="Comma 24 2 2" xfId="26031" xr:uid="{EDEE8AD3-4552-40F3-961F-2DCABD93A369}"/>
    <cellStyle name="Comma 24 3" xfId="26030" xr:uid="{5BD6545D-C660-4E09-9AA2-6F6FFD5ABA0E}"/>
    <cellStyle name="Comma 25" xfId="5061" xr:uid="{00000000-0005-0000-0000-0000C3130000}"/>
    <cellStyle name="Comma 25 2" xfId="5062" xr:uid="{00000000-0005-0000-0000-0000C4130000}"/>
    <cellStyle name="Comma 25 2 2" xfId="26033" xr:uid="{AFCB7091-7FF9-4E1D-A804-B66C84606F4E}"/>
    <cellStyle name="Comma 25 3" xfId="26032" xr:uid="{E4B2740B-C880-4FAB-A68B-5E957E5D13E8}"/>
    <cellStyle name="Comma 26" xfId="5063" xr:uid="{00000000-0005-0000-0000-0000C5130000}"/>
    <cellStyle name="Comma 26 2" xfId="5064" xr:uid="{00000000-0005-0000-0000-0000C6130000}"/>
    <cellStyle name="Comma 26 2 2" xfId="5065" xr:uid="{00000000-0005-0000-0000-0000C7130000}"/>
    <cellStyle name="Comma 26 2 2 2" xfId="26036" xr:uid="{32D32893-334C-43BE-983A-8EF4B0820873}"/>
    <cellStyle name="Comma 26 2 3" xfId="26035" xr:uid="{96BF0347-4AF2-4508-A082-219141241D4D}"/>
    <cellStyle name="Comma 26 3" xfId="5066" xr:uid="{00000000-0005-0000-0000-0000C8130000}"/>
    <cellStyle name="Comma 26 3 2" xfId="26037" xr:uid="{A74C60DD-C90B-428F-AD20-6F30FDA416B5}"/>
    <cellStyle name="Comma 26 4" xfId="5067" xr:uid="{00000000-0005-0000-0000-0000C9130000}"/>
    <cellStyle name="Comma 26 4 2" xfId="26038" xr:uid="{0813D87D-C633-45C0-8343-210BCAE7EDF8}"/>
    <cellStyle name="Comma 26 5" xfId="26034" xr:uid="{6876FBB3-5D4E-46DF-A62E-EADA5BB505DF}"/>
    <cellStyle name="Comma 27" xfId="5068" xr:uid="{00000000-0005-0000-0000-0000CA130000}"/>
    <cellStyle name="Comma 27 2" xfId="5069" xr:uid="{00000000-0005-0000-0000-0000CB130000}"/>
    <cellStyle name="Comma 27 2 2" xfId="5070" xr:uid="{00000000-0005-0000-0000-0000CC130000}"/>
    <cellStyle name="Comma 27 2 2 2" xfId="26041" xr:uid="{C366471F-EE7E-47CD-B5BF-8C7D3C4FC6F7}"/>
    <cellStyle name="Comma 27 2 3" xfId="26040" xr:uid="{B471F114-014B-42CA-AC80-AF574D3D0916}"/>
    <cellStyle name="Comma 27 3" xfId="5071" xr:uid="{00000000-0005-0000-0000-0000CD130000}"/>
    <cellStyle name="Comma 27 3 2" xfId="26042" xr:uid="{165F8BCE-62E3-4C60-83FC-FB8990B14746}"/>
    <cellStyle name="Comma 27 4" xfId="5072" xr:uid="{00000000-0005-0000-0000-0000CE130000}"/>
    <cellStyle name="Comma 27 4 2" xfId="26043" xr:uid="{9CC7E191-CF7C-4B21-B5E3-7C2F22F9114F}"/>
    <cellStyle name="Comma 27 5" xfId="26039" xr:uid="{24AE4F00-BD6A-46A4-8101-352960F7029F}"/>
    <cellStyle name="Comma 28" xfId="5073" xr:uid="{00000000-0005-0000-0000-0000CF130000}"/>
    <cellStyle name="Comma 28 2" xfId="5074" xr:uid="{00000000-0005-0000-0000-0000D0130000}"/>
    <cellStyle name="Comma 28 2 2" xfId="5075" xr:uid="{00000000-0005-0000-0000-0000D1130000}"/>
    <cellStyle name="Comma 28 2 2 2" xfId="26046" xr:uid="{4DD178B4-1CAB-4DB8-A5AC-6178148CE5A1}"/>
    <cellStyle name="Comma 28 2 3" xfId="26045" xr:uid="{9CEE837D-3B95-4CE1-8261-0071457683FB}"/>
    <cellStyle name="Comma 28 3" xfId="5076" xr:uid="{00000000-0005-0000-0000-0000D2130000}"/>
    <cellStyle name="Comma 28 3 2" xfId="26047" xr:uid="{5CD033EC-5897-459F-A713-40CF6568F62D}"/>
    <cellStyle name="Comma 28 4" xfId="5077" xr:uid="{00000000-0005-0000-0000-0000D3130000}"/>
    <cellStyle name="Comma 28 4 2" xfId="26048" xr:uid="{507D8447-B2FF-4C8B-A376-D1EB1BF0E29B}"/>
    <cellStyle name="Comma 28 5" xfId="26044" xr:uid="{977967C2-2375-45EB-8F94-3E1D521A8E12}"/>
    <cellStyle name="Comma 29" xfId="5078" xr:uid="{00000000-0005-0000-0000-0000D4130000}"/>
    <cellStyle name="Comma 29 2" xfId="5079" xr:uid="{00000000-0005-0000-0000-0000D5130000}"/>
    <cellStyle name="Comma 29 2 2" xfId="5080" xr:uid="{00000000-0005-0000-0000-0000D6130000}"/>
    <cellStyle name="Comma 29 2 2 2" xfId="26051" xr:uid="{8352A1EB-D953-4D64-B735-216ECA7BF88C}"/>
    <cellStyle name="Comma 29 2 3" xfId="26050" xr:uid="{30B6CB26-EF68-4E49-A7F0-5EF6078DD63E}"/>
    <cellStyle name="Comma 29 3" xfId="5081" xr:uid="{00000000-0005-0000-0000-0000D7130000}"/>
    <cellStyle name="Comma 29 3 2" xfId="26052" xr:uid="{E5410D36-236E-4947-A94D-F35D22DA59C8}"/>
    <cellStyle name="Comma 29 4" xfId="5082" xr:uid="{00000000-0005-0000-0000-0000D8130000}"/>
    <cellStyle name="Comma 29 4 2" xfId="26053" xr:uid="{3598E0E7-2A69-4D75-9C71-EF5067D46EF1}"/>
    <cellStyle name="Comma 29 5" xfId="26049" xr:uid="{69E1CC60-C56E-4DB6-9528-554EC7712F0C}"/>
    <cellStyle name="Comma 3" xfId="5083" xr:uid="{00000000-0005-0000-0000-0000D9130000}"/>
    <cellStyle name="Comma 3 10" xfId="5084" xr:uid="{00000000-0005-0000-0000-0000DA130000}"/>
    <cellStyle name="Comma 3 10 2" xfId="5085" xr:uid="{00000000-0005-0000-0000-0000DB130000}"/>
    <cellStyle name="Comma 3 10 2 2" xfId="26055" xr:uid="{3681612D-C0FB-4378-B0C2-89EE9CF5AF7F}"/>
    <cellStyle name="Comma 3 10 3" xfId="5086" xr:uid="{00000000-0005-0000-0000-0000DC130000}"/>
    <cellStyle name="Comma 3 10 3 2" xfId="26056" xr:uid="{7B09D667-1B46-4AE0-8B30-6B32D0D8F8C2}"/>
    <cellStyle name="Comma 3 10 4" xfId="5087" xr:uid="{00000000-0005-0000-0000-0000DD130000}"/>
    <cellStyle name="Comma 3 10 4 2" xfId="26057" xr:uid="{E9482CB6-7B32-4FD7-9C5A-5314195E8FDD}"/>
    <cellStyle name="Comma 3 10 5" xfId="26054" xr:uid="{767C2CE0-5C12-44B3-AB64-AB6442BA6770}"/>
    <cellStyle name="Comma 3 11" xfId="5088" xr:uid="{00000000-0005-0000-0000-0000DE130000}"/>
    <cellStyle name="Comma 3 11 2" xfId="5089" xr:uid="{00000000-0005-0000-0000-0000DF130000}"/>
    <cellStyle name="Comma 3 11 2 2" xfId="26059" xr:uid="{36C8581A-B51F-44CA-B26D-DE30976DD053}"/>
    <cellStyle name="Comma 3 11 3" xfId="26058" xr:uid="{14081E2B-FA20-42E6-92C6-100311E4B65F}"/>
    <cellStyle name="Comma 3 12" xfId="5090" xr:uid="{00000000-0005-0000-0000-0000E0130000}"/>
    <cellStyle name="Comma 3 12 2" xfId="5091" xr:uid="{00000000-0005-0000-0000-0000E1130000}"/>
    <cellStyle name="Comma 3 12 2 2" xfId="26061" xr:uid="{55303764-53EA-430F-8013-40C88AB519EE}"/>
    <cellStyle name="Comma 3 12 3" xfId="26060" xr:uid="{95FF11AE-1BBA-4652-AE38-B5C7DB0E9F88}"/>
    <cellStyle name="Comma 3 13" xfId="5092" xr:uid="{00000000-0005-0000-0000-0000E2130000}"/>
    <cellStyle name="Comma 3 13 2" xfId="5093" xr:uid="{00000000-0005-0000-0000-0000E3130000}"/>
    <cellStyle name="Comma 3 13 2 2" xfId="26063" xr:uid="{982774E8-911C-4040-859A-B7E2DE060EA8}"/>
    <cellStyle name="Comma 3 13 3" xfId="26062" xr:uid="{D0EE223F-FFF7-4DCC-A1D6-0951217A2588}"/>
    <cellStyle name="Comma 3 14" xfId="5094" xr:uid="{00000000-0005-0000-0000-0000E4130000}"/>
    <cellStyle name="Comma 3 14 2" xfId="5095" xr:uid="{00000000-0005-0000-0000-0000E5130000}"/>
    <cellStyle name="Comma 3 14 2 2" xfId="26065" xr:uid="{59BCFF28-4CE8-4956-8956-A1660851EE9F}"/>
    <cellStyle name="Comma 3 14 3" xfId="26064" xr:uid="{007D8E5D-32B7-4F27-94DD-59A60BE00692}"/>
    <cellStyle name="Comma 3 15" xfId="5096" xr:uid="{00000000-0005-0000-0000-0000E6130000}"/>
    <cellStyle name="Comma 3 15 2" xfId="5097" xr:uid="{00000000-0005-0000-0000-0000E7130000}"/>
    <cellStyle name="Comma 3 15 2 2" xfId="26067" xr:uid="{F2080A72-95A7-4AC9-9235-4F848958361B}"/>
    <cellStyle name="Comma 3 15 3" xfId="26066" xr:uid="{C2A367D0-11B8-4AB0-8CE2-5EB4A2A72CF9}"/>
    <cellStyle name="Comma 3 16" xfId="5098" xr:uid="{00000000-0005-0000-0000-0000E8130000}"/>
    <cellStyle name="Comma 3 16 2" xfId="5099" xr:uid="{00000000-0005-0000-0000-0000E9130000}"/>
    <cellStyle name="Comma 3 16 2 2" xfId="26069" xr:uid="{9440ACE9-9D08-403C-868C-1F357F9FA368}"/>
    <cellStyle name="Comma 3 16 3" xfId="26068" xr:uid="{2CEB4C11-04ED-43C8-9FC2-BB99C98EAA00}"/>
    <cellStyle name="Comma 3 17" xfId="5100" xr:uid="{00000000-0005-0000-0000-0000EA130000}"/>
    <cellStyle name="Comma 3 17 2" xfId="5101" xr:uid="{00000000-0005-0000-0000-0000EB130000}"/>
    <cellStyle name="Comma 3 17 2 2" xfId="26071" xr:uid="{2CEFC010-C445-46E3-9373-E311333DA0DC}"/>
    <cellStyle name="Comma 3 17 3" xfId="26070" xr:uid="{A516FEF7-FB76-4E09-B04A-CFD59971E41F}"/>
    <cellStyle name="Comma 3 18" xfId="5102" xr:uid="{00000000-0005-0000-0000-0000EC130000}"/>
    <cellStyle name="Comma 3 18 2" xfId="5103" xr:uid="{00000000-0005-0000-0000-0000ED130000}"/>
    <cellStyle name="Comma 3 18 2 2" xfId="26073" xr:uid="{E7DF2570-CF4D-471F-A6F1-2A6C635DDBA5}"/>
    <cellStyle name="Comma 3 18 3" xfId="26072" xr:uid="{33FB5180-7C43-46E5-9530-A8ADB9BD6389}"/>
    <cellStyle name="Comma 3 19" xfId="5104" xr:uid="{00000000-0005-0000-0000-0000EE130000}"/>
    <cellStyle name="Comma 3 19 2" xfId="5105" xr:uid="{00000000-0005-0000-0000-0000EF130000}"/>
    <cellStyle name="Comma 3 19 2 2" xfId="26075" xr:uid="{34B0CFCA-ED62-4C8D-9142-B5D1BAFD0529}"/>
    <cellStyle name="Comma 3 19 3" xfId="26074" xr:uid="{199DAA30-B659-4353-A099-6C779B66EB57}"/>
    <cellStyle name="Comma 3 2" xfId="5106" xr:uid="{00000000-0005-0000-0000-0000F0130000}"/>
    <cellStyle name="Comma 3 2 2" xfId="5107" xr:uid="{00000000-0005-0000-0000-0000F1130000}"/>
    <cellStyle name="Comma 3 2 2 2" xfId="5108" xr:uid="{00000000-0005-0000-0000-0000F2130000}"/>
    <cellStyle name="Comma 3 2 2 2 2" xfId="5109" xr:uid="{00000000-0005-0000-0000-0000F3130000}"/>
    <cellStyle name="Comma 3 2 2 2 2 2" xfId="26079" xr:uid="{4FE46CA4-1F25-44EE-9718-932BB373A866}"/>
    <cellStyle name="Comma 3 2 2 2 3" xfId="26078" xr:uid="{F9AB1C3D-503B-4042-BFEE-D6D1176A1829}"/>
    <cellStyle name="Comma 3 2 2 3" xfId="5110" xr:uid="{00000000-0005-0000-0000-0000F4130000}"/>
    <cellStyle name="Comma 3 2 2 3 2" xfId="5111" xr:uid="{00000000-0005-0000-0000-0000F5130000}"/>
    <cellStyle name="Comma 3 2 2 3 2 2" xfId="26081" xr:uid="{AC134E18-8118-4EBA-A6F6-1B6A1B6D484A}"/>
    <cellStyle name="Comma 3 2 2 3 3" xfId="26080" xr:uid="{3F8509AF-8687-498E-9E58-B29AEF4E96BC}"/>
    <cellStyle name="Comma 3 2 2 4" xfId="26077" xr:uid="{635F1F0F-3B2A-4D0A-9EFF-F1777A9CB381}"/>
    <cellStyle name="Comma 3 2 3" xfId="5112" xr:uid="{00000000-0005-0000-0000-0000F6130000}"/>
    <cellStyle name="Comma 3 2 3 2" xfId="5113" xr:uid="{00000000-0005-0000-0000-0000F7130000}"/>
    <cellStyle name="Comma 3 2 3 2 2" xfId="26083" xr:uid="{A4B4EE33-3BC0-4D7A-9879-67913CBC3381}"/>
    <cellStyle name="Comma 3 2 3 3" xfId="26082" xr:uid="{57C8719E-838D-4B3E-9276-A9C2950AC5E5}"/>
    <cellStyle name="Comma 3 2 4" xfId="5114" xr:uid="{00000000-0005-0000-0000-0000F8130000}"/>
    <cellStyle name="Comma 3 2 4 2" xfId="26084" xr:uid="{619DF211-C602-417A-8985-202CDF542224}"/>
    <cellStyle name="Comma 3 2 5" xfId="5115" xr:uid="{00000000-0005-0000-0000-0000F9130000}"/>
    <cellStyle name="Comma 3 2 5 2" xfId="5116" xr:uid="{00000000-0005-0000-0000-0000FA130000}"/>
    <cellStyle name="Comma 3 2 5 2 2" xfId="5117" xr:uid="{00000000-0005-0000-0000-0000FB130000}"/>
    <cellStyle name="Comma 3 2 5 2 2 2" xfId="5118" xr:uid="{00000000-0005-0000-0000-0000FC130000}"/>
    <cellStyle name="Comma 3 2 5 2 2 2 2" xfId="26088" xr:uid="{B4910E8A-FD3C-478F-9F4A-A950AB3C7BBA}"/>
    <cellStyle name="Comma 3 2 5 2 2 3" xfId="5119" xr:uid="{00000000-0005-0000-0000-0000FD130000}"/>
    <cellStyle name="Comma 3 2 5 2 2 3 2" xfId="26089" xr:uid="{F93DAF57-2631-4860-9920-35A0BF85421C}"/>
    <cellStyle name="Comma 3 2 5 2 2 4" xfId="5120" xr:uid="{00000000-0005-0000-0000-0000FE130000}"/>
    <cellStyle name="Comma 3 2 5 2 2 4 2" xfId="26090" xr:uid="{11D191C9-DD80-42F4-B971-7DADD064B175}"/>
    <cellStyle name="Comma 3 2 5 2 2 5" xfId="26087" xr:uid="{4826324A-9A06-460F-896C-D087BE3C6AB4}"/>
    <cellStyle name="Comma 3 2 5 2 3" xfId="5121" xr:uid="{00000000-0005-0000-0000-0000FF130000}"/>
    <cellStyle name="Comma 3 2 5 2 3 2" xfId="26091" xr:uid="{ACBA7AAE-70DA-43F2-B341-5AE195313DC9}"/>
    <cellStyle name="Comma 3 2 5 2 4" xfId="5122" xr:uid="{00000000-0005-0000-0000-000000140000}"/>
    <cellStyle name="Comma 3 2 5 2 4 2" xfId="26092" xr:uid="{5C7DBE67-7D23-4893-BB15-AFE22CC33A15}"/>
    <cellStyle name="Comma 3 2 5 2 5" xfId="5123" xr:uid="{00000000-0005-0000-0000-000001140000}"/>
    <cellStyle name="Comma 3 2 5 2 5 2" xfId="26093" xr:uid="{4629F9F3-639B-4B69-950F-0D751392E6F2}"/>
    <cellStyle name="Comma 3 2 5 2 6" xfId="26086" xr:uid="{703CF170-7BC5-46B4-899C-825D999AEE37}"/>
    <cellStyle name="Comma 3 2 5 3" xfId="5124" xr:uid="{00000000-0005-0000-0000-000002140000}"/>
    <cellStyle name="Comma 3 2 5 3 2" xfId="5125" xr:uid="{00000000-0005-0000-0000-000003140000}"/>
    <cellStyle name="Comma 3 2 5 3 2 2" xfId="26095" xr:uid="{C2AE575B-B275-400F-8CF0-AE544CF16364}"/>
    <cellStyle name="Comma 3 2 5 3 3" xfId="5126" xr:uid="{00000000-0005-0000-0000-000004140000}"/>
    <cellStyle name="Comma 3 2 5 3 3 2" xfId="26096" xr:uid="{1F5C33D6-C57D-43D5-99E7-9E3E992EE14F}"/>
    <cellStyle name="Comma 3 2 5 3 4" xfId="5127" xr:uid="{00000000-0005-0000-0000-000005140000}"/>
    <cellStyle name="Comma 3 2 5 3 4 2" xfId="26097" xr:uid="{EAE9A450-2C09-4926-B7EE-882B211653DB}"/>
    <cellStyle name="Comma 3 2 5 3 5" xfId="26094" xr:uid="{3C82A836-3FA4-4664-9400-95DB524D562C}"/>
    <cellStyle name="Comma 3 2 5 4" xfId="5128" xr:uid="{00000000-0005-0000-0000-000006140000}"/>
    <cellStyle name="Comma 3 2 5 4 2" xfId="26098" xr:uid="{C3AE1F06-B03F-4867-8DE9-ADDFA71827A6}"/>
    <cellStyle name="Comma 3 2 5 5" xfId="5129" xr:uid="{00000000-0005-0000-0000-000007140000}"/>
    <cellStyle name="Comma 3 2 5 5 2" xfId="26099" xr:uid="{D374322E-31C7-48B7-979B-EC84379764A7}"/>
    <cellStyle name="Comma 3 2 5 6" xfId="5130" xr:uid="{00000000-0005-0000-0000-000008140000}"/>
    <cellStyle name="Comma 3 2 5 6 2" xfId="26100" xr:uid="{FAB78115-FDC8-42B7-B2F3-E21D9509B798}"/>
    <cellStyle name="Comma 3 2 5 7" xfId="26085" xr:uid="{A711DE83-E8A3-4256-BB96-C9010037B3A8}"/>
    <cellStyle name="Comma 3 2 6" xfId="5131" xr:uid="{00000000-0005-0000-0000-000009140000}"/>
    <cellStyle name="Comma 3 2 6 2" xfId="26101" xr:uid="{236E9060-1AFF-4179-B19B-09985923363A}"/>
    <cellStyle name="Comma 3 2 7" xfId="26076" xr:uid="{EDA3F75E-C752-4E72-B3FA-2D86D2E38B34}"/>
    <cellStyle name="Comma 3 20" xfId="5132" xr:uid="{00000000-0005-0000-0000-00000A140000}"/>
    <cellStyle name="Comma 3 20 2" xfId="5133" xr:uid="{00000000-0005-0000-0000-00000B140000}"/>
    <cellStyle name="Comma 3 20 2 2" xfId="26103" xr:uid="{3C8BA48C-32F5-49A5-9692-64CB342AA573}"/>
    <cellStyle name="Comma 3 20 3" xfId="26102" xr:uid="{411C8F22-07E4-4B86-8217-BF016C6510C4}"/>
    <cellStyle name="Comma 3 21" xfId="5134" xr:uid="{00000000-0005-0000-0000-00000C140000}"/>
    <cellStyle name="Comma 3 21 2" xfId="5135" xr:uid="{00000000-0005-0000-0000-00000D140000}"/>
    <cellStyle name="Comma 3 21 2 2" xfId="26105" xr:uid="{75D091E0-8B50-4EDD-90A1-C9F7ACE740F4}"/>
    <cellStyle name="Comma 3 21 3" xfId="26104" xr:uid="{08427F8B-D8F5-4B46-AA3F-FDC0942F85F4}"/>
    <cellStyle name="Comma 3 22" xfId="5136" xr:uid="{00000000-0005-0000-0000-00000E140000}"/>
    <cellStyle name="Comma 3 22 2" xfId="5137" xr:uid="{00000000-0005-0000-0000-00000F140000}"/>
    <cellStyle name="Comma 3 22 2 2" xfId="26107" xr:uid="{BD8E609C-3349-4B25-A5FB-59A7EB622F59}"/>
    <cellStyle name="Comma 3 22 3" xfId="26106" xr:uid="{63207C58-50F0-4B90-AFF6-21AB73D1205A}"/>
    <cellStyle name="Comma 3 23" xfId="5138" xr:uid="{00000000-0005-0000-0000-000010140000}"/>
    <cellStyle name="Comma 3 23 2" xfId="5139" xr:uid="{00000000-0005-0000-0000-000011140000}"/>
    <cellStyle name="Comma 3 23 2 2" xfId="26109" xr:uid="{ED968040-D385-430D-A223-B5C052C744EC}"/>
    <cellStyle name="Comma 3 23 3" xfId="26108" xr:uid="{28F123F8-0076-4F5E-9684-85208501BC78}"/>
    <cellStyle name="Comma 3 24" xfId="5140" xr:uid="{00000000-0005-0000-0000-000012140000}"/>
    <cellStyle name="Comma 3 24 2" xfId="5141" xr:uid="{00000000-0005-0000-0000-000013140000}"/>
    <cellStyle name="Comma 3 24 2 2" xfId="26111" xr:uid="{B3A3EFE2-DA74-457E-85B6-C7D9AB5AC9F0}"/>
    <cellStyle name="Comma 3 24 3" xfId="26110" xr:uid="{DEFEABEF-4DC9-4793-8633-CD05F7B0F264}"/>
    <cellStyle name="Comma 3 25" xfId="5142" xr:uid="{00000000-0005-0000-0000-000014140000}"/>
    <cellStyle name="Comma 3 25 2" xfId="5143" xr:uid="{00000000-0005-0000-0000-000015140000}"/>
    <cellStyle name="Comma 3 25 2 2" xfId="26113" xr:uid="{A569B25C-EE6B-4423-9020-B566DB16F47D}"/>
    <cellStyle name="Comma 3 25 3" xfId="26112" xr:uid="{29833260-6059-4B84-8F83-019CD35BF97B}"/>
    <cellStyle name="Comma 3 26" xfId="5144" xr:uid="{00000000-0005-0000-0000-000016140000}"/>
    <cellStyle name="Comma 3 26 2" xfId="5145" xr:uid="{00000000-0005-0000-0000-000017140000}"/>
    <cellStyle name="Comma 3 26 2 2" xfId="26115" xr:uid="{09A02711-707C-4E14-9547-D14807B6DE99}"/>
    <cellStyle name="Comma 3 26 3" xfId="26114" xr:uid="{2FF1860C-7E6B-4FD3-9D69-CD87AF6340AC}"/>
    <cellStyle name="Comma 3 27" xfId="5146" xr:uid="{00000000-0005-0000-0000-000018140000}"/>
    <cellStyle name="Comma 3 27 2" xfId="5147" xr:uid="{00000000-0005-0000-0000-000019140000}"/>
    <cellStyle name="Comma 3 27 2 2" xfId="26117" xr:uid="{32C4056C-FED7-485E-A298-3610C7B1CC62}"/>
    <cellStyle name="Comma 3 27 3" xfId="26116" xr:uid="{A057E673-8EA0-44EC-9A21-3083FF6D5B01}"/>
    <cellStyle name="Comma 3 28" xfId="5148" xr:uid="{00000000-0005-0000-0000-00001A140000}"/>
    <cellStyle name="Comma 3 28 2" xfId="5149" xr:uid="{00000000-0005-0000-0000-00001B140000}"/>
    <cellStyle name="Comma 3 28 2 2" xfId="26119" xr:uid="{7C48EF94-379C-4426-B9CB-2D2729E63635}"/>
    <cellStyle name="Comma 3 28 3" xfId="26118" xr:uid="{6C3BB99E-BDF7-42BE-9FB8-B85327DDDB18}"/>
    <cellStyle name="Comma 3 29" xfId="5150" xr:uid="{00000000-0005-0000-0000-00001C140000}"/>
    <cellStyle name="Comma 3 29 2" xfId="5151" xr:uid="{00000000-0005-0000-0000-00001D140000}"/>
    <cellStyle name="Comma 3 29 2 2" xfId="26121" xr:uid="{E4B162B3-CC59-4350-823A-88FD2934C141}"/>
    <cellStyle name="Comma 3 29 3" xfId="26120" xr:uid="{76ABC2E4-5C8D-4862-9B00-FBFFEF1F169C}"/>
    <cellStyle name="Comma 3 3" xfId="5152" xr:uid="{00000000-0005-0000-0000-00001E140000}"/>
    <cellStyle name="Comma 3 3 2" xfId="5153" xr:uid="{00000000-0005-0000-0000-00001F140000}"/>
    <cellStyle name="Comma 3 3 2 2" xfId="26123" xr:uid="{5C58F810-9A4A-49E7-AA87-00144BDED8A4}"/>
    <cellStyle name="Comma 3 3 3" xfId="5154" xr:uid="{00000000-0005-0000-0000-000020140000}"/>
    <cellStyle name="Comma 3 3 3 2" xfId="26124" xr:uid="{F4DB933D-D781-4681-B6A6-813E963A808C}"/>
    <cellStyle name="Comma 3 3 4" xfId="5155" xr:uid="{00000000-0005-0000-0000-000021140000}"/>
    <cellStyle name="Comma 3 3 4 2" xfId="26125" xr:uid="{7F4F8CF9-72C9-4D54-BFD5-49AA7FDB7651}"/>
    <cellStyle name="Comma 3 3 5" xfId="26122" xr:uid="{27883194-6141-4528-9120-3D66808144FC}"/>
    <cellStyle name="Comma 3 30" xfId="5156" xr:uid="{00000000-0005-0000-0000-000022140000}"/>
    <cellStyle name="Comma 3 30 2" xfId="5157" xr:uid="{00000000-0005-0000-0000-000023140000}"/>
    <cellStyle name="Comma 3 30 2 2" xfId="26127" xr:uid="{FEA6D2F2-2621-4DCD-A1CC-0861A1577B76}"/>
    <cellStyle name="Comma 3 30 3" xfId="26126" xr:uid="{6A185B04-3A9E-4CC0-AC38-B6E9142267E8}"/>
    <cellStyle name="Comma 3 31" xfId="5158" xr:uid="{00000000-0005-0000-0000-000024140000}"/>
    <cellStyle name="Comma 3 31 2" xfId="5159" xr:uid="{00000000-0005-0000-0000-000025140000}"/>
    <cellStyle name="Comma 3 31 2 2" xfId="26129" xr:uid="{ABBF49CF-D73B-4A1E-9A62-6D68BB392181}"/>
    <cellStyle name="Comma 3 31 3" xfId="26128" xr:uid="{13FF7815-C5BA-4F1B-9C5C-F5240A5F6240}"/>
    <cellStyle name="Comma 3 32" xfId="5160" xr:uid="{00000000-0005-0000-0000-000026140000}"/>
    <cellStyle name="Comma 3 32 2" xfId="5161" xr:uid="{00000000-0005-0000-0000-000027140000}"/>
    <cellStyle name="Comma 3 32 2 2" xfId="26131" xr:uid="{2D3D3556-4DA5-4B21-AC99-A8E70BC64C07}"/>
    <cellStyle name="Comma 3 32 3" xfId="26130" xr:uid="{B2DE2F9A-1350-4E79-B5FB-D10104DC0701}"/>
    <cellStyle name="Comma 3 33" xfId="5162" xr:uid="{00000000-0005-0000-0000-000028140000}"/>
    <cellStyle name="Comma 3 33 2" xfId="5163" xr:uid="{00000000-0005-0000-0000-000029140000}"/>
    <cellStyle name="Comma 3 33 2 2" xfId="26133" xr:uid="{61A56AD0-5FFD-4D59-ACF5-7D59A2C3B877}"/>
    <cellStyle name="Comma 3 33 3" xfId="26132" xr:uid="{9381C6F9-FD64-432F-8F1D-682BF7E6E19E}"/>
    <cellStyle name="Comma 3 34" xfId="5164" xr:uid="{00000000-0005-0000-0000-00002A140000}"/>
    <cellStyle name="Comma 3 34 2" xfId="5165" xr:uid="{00000000-0005-0000-0000-00002B140000}"/>
    <cellStyle name="Comma 3 34 2 2" xfId="26135" xr:uid="{D33345EE-35D3-4B95-8628-E9C7F95B3431}"/>
    <cellStyle name="Comma 3 34 3" xfId="26134" xr:uid="{4BBA4524-F1AD-4081-8B52-D06B133272EF}"/>
    <cellStyle name="Comma 3 35" xfId="5166" xr:uid="{00000000-0005-0000-0000-00002C140000}"/>
    <cellStyle name="Comma 3 35 2" xfId="5167" xr:uid="{00000000-0005-0000-0000-00002D140000}"/>
    <cellStyle name="Comma 3 35 2 2" xfId="26137" xr:uid="{0E472520-E5BC-48F8-883E-CD3F0E7FB465}"/>
    <cellStyle name="Comma 3 35 3" xfId="26136" xr:uid="{3D515C13-63CF-4D5C-9797-DE9BB2AF6AE3}"/>
    <cellStyle name="Comma 3 36" xfId="5168" xr:uid="{00000000-0005-0000-0000-00002E140000}"/>
    <cellStyle name="Comma 3 36 2" xfId="5169" xr:uid="{00000000-0005-0000-0000-00002F140000}"/>
    <cellStyle name="Comma 3 36 2 2" xfId="26139" xr:uid="{88D3355F-5170-46B0-8732-02666D4C3603}"/>
    <cellStyle name="Comma 3 36 3" xfId="26138" xr:uid="{FE259FA7-D470-4BBB-BD96-6FD509B009E6}"/>
    <cellStyle name="Comma 3 37" xfId="5170" xr:uid="{00000000-0005-0000-0000-000030140000}"/>
    <cellStyle name="Comma 3 37 2" xfId="5171" xr:uid="{00000000-0005-0000-0000-000031140000}"/>
    <cellStyle name="Comma 3 37 2 2" xfId="26141" xr:uid="{4DF54269-8151-4875-A6A1-9F7361672B0C}"/>
    <cellStyle name="Comma 3 37 3" xfId="26140" xr:uid="{DC38577B-1721-4BB4-83BA-3EE789490AF1}"/>
    <cellStyle name="Comma 3 38" xfId="5172" xr:uid="{00000000-0005-0000-0000-000032140000}"/>
    <cellStyle name="Comma 3 38 2" xfId="5173" xr:uid="{00000000-0005-0000-0000-000033140000}"/>
    <cellStyle name="Comma 3 38 2 2" xfId="26143" xr:uid="{9AEC8D95-5BD5-40A9-B77E-1367598AFFD4}"/>
    <cellStyle name="Comma 3 38 3" xfId="26142" xr:uid="{A2779234-860D-4DD8-A603-1964E953BDE9}"/>
    <cellStyle name="Comma 3 39" xfId="5174" xr:uid="{00000000-0005-0000-0000-000034140000}"/>
    <cellStyle name="Comma 3 39 2" xfId="5175" xr:uid="{00000000-0005-0000-0000-000035140000}"/>
    <cellStyle name="Comma 3 39 2 2" xfId="26145" xr:uid="{4125C495-7B97-41A1-B37C-02CB745DFE43}"/>
    <cellStyle name="Comma 3 39 3" xfId="26144" xr:uid="{91268A4C-8D4E-49E7-9020-AB45D815F4D9}"/>
    <cellStyle name="Comma 3 4" xfId="5176" xr:uid="{00000000-0005-0000-0000-000036140000}"/>
    <cellStyle name="Comma 3 4 2" xfId="5177" xr:uid="{00000000-0005-0000-0000-000037140000}"/>
    <cellStyle name="Comma 3 4 2 2" xfId="26147" xr:uid="{52A0E2E4-CB7F-4D45-8789-1EC779A3B8A3}"/>
    <cellStyle name="Comma 3 4 3" xfId="5178" xr:uid="{00000000-0005-0000-0000-000038140000}"/>
    <cellStyle name="Comma 3 4 3 2" xfId="26148" xr:uid="{FA76D425-F56B-46B7-B98E-8E6AA995F181}"/>
    <cellStyle name="Comma 3 4 4" xfId="26146" xr:uid="{13102D87-3B47-48A3-8E54-77E76BCDB796}"/>
    <cellStyle name="Comma 3 40" xfId="5179" xr:uid="{00000000-0005-0000-0000-000039140000}"/>
    <cellStyle name="Comma 3 40 2" xfId="5180" xr:uid="{00000000-0005-0000-0000-00003A140000}"/>
    <cellStyle name="Comma 3 40 2 2" xfId="26150" xr:uid="{957B8720-61C2-4C36-AF59-0AE9BAB691E0}"/>
    <cellStyle name="Comma 3 40 3" xfId="26149" xr:uid="{17BF0928-AD03-4F6D-99F4-F035C11DC751}"/>
    <cellStyle name="Comma 3 41" xfId="5181" xr:uid="{00000000-0005-0000-0000-00003B140000}"/>
    <cellStyle name="Comma 3 41 2" xfId="5182" xr:uid="{00000000-0005-0000-0000-00003C140000}"/>
    <cellStyle name="Comma 3 41 2 2" xfId="26152" xr:uid="{C8AD272C-C0B3-4AB1-A140-28A70C9D9A9F}"/>
    <cellStyle name="Comma 3 41 3" xfId="26151" xr:uid="{BC302420-9CC8-4EAE-901F-451709E1343E}"/>
    <cellStyle name="Comma 3 42" xfId="5183" xr:uid="{00000000-0005-0000-0000-00003D140000}"/>
    <cellStyle name="Comma 3 42 2" xfId="5184" xr:uid="{00000000-0005-0000-0000-00003E140000}"/>
    <cellStyle name="Comma 3 42 2 2" xfId="26154" xr:uid="{1AABCBC6-F2AE-4849-9E3A-5F23F5D2EFFB}"/>
    <cellStyle name="Comma 3 42 3" xfId="26153" xr:uid="{7BC72757-4CC2-44AC-B714-6628F7C22141}"/>
    <cellStyle name="Comma 3 43" xfId="5185" xr:uid="{00000000-0005-0000-0000-00003F140000}"/>
    <cellStyle name="Comma 3 43 2" xfId="5186" xr:uid="{00000000-0005-0000-0000-000040140000}"/>
    <cellStyle name="Comma 3 43 2 2" xfId="26156" xr:uid="{028EF7C7-22E6-4D80-A291-128EC6C4A246}"/>
    <cellStyle name="Comma 3 43 3" xfId="26155" xr:uid="{E3185C8A-9B5C-4BFA-BCC7-0CC6B4B2EC44}"/>
    <cellStyle name="Comma 3 44" xfId="5187" xr:uid="{00000000-0005-0000-0000-000041140000}"/>
    <cellStyle name="Comma 3 44 2" xfId="5188" xr:uid="{00000000-0005-0000-0000-000042140000}"/>
    <cellStyle name="Comma 3 44 2 2" xfId="26158" xr:uid="{939E7050-7420-4269-93C8-46D57E6877AC}"/>
    <cellStyle name="Comma 3 44 3" xfId="26157" xr:uid="{8E045D14-B38B-4A79-BE6A-FBF023B48267}"/>
    <cellStyle name="Comma 3 45" xfId="5189" xr:uid="{00000000-0005-0000-0000-000043140000}"/>
    <cellStyle name="Comma 3 45 2" xfId="5190" xr:uid="{00000000-0005-0000-0000-000044140000}"/>
    <cellStyle name="Comma 3 45 2 2" xfId="26160" xr:uid="{B1996E31-B68C-4C03-A79D-14325A93A68F}"/>
    <cellStyle name="Comma 3 45 3" xfId="26159" xr:uid="{F40456B2-7372-43FE-AC68-68E37F1F676F}"/>
    <cellStyle name="Comma 3 46" xfId="5191" xr:uid="{00000000-0005-0000-0000-000045140000}"/>
    <cellStyle name="Comma 3 46 2" xfId="5192" xr:uid="{00000000-0005-0000-0000-000046140000}"/>
    <cellStyle name="Comma 3 46 2 2" xfId="26162" xr:uid="{4EBB6C61-8977-4D1E-970A-27E70D9B7AB1}"/>
    <cellStyle name="Comma 3 46 3" xfId="26161" xr:uid="{CFB66557-6507-412D-BE07-C4FA022628C8}"/>
    <cellStyle name="Comma 3 47" xfId="5193" xr:uid="{00000000-0005-0000-0000-000047140000}"/>
    <cellStyle name="Comma 3 47 2" xfId="5194" xr:uid="{00000000-0005-0000-0000-000048140000}"/>
    <cellStyle name="Comma 3 47 2 2" xfId="26164" xr:uid="{FB422DCA-4B11-4948-8D65-CA7282CD5230}"/>
    <cellStyle name="Comma 3 47 3" xfId="26163" xr:uid="{4B8AC6AB-90FB-4F5B-A477-6D6D78685A5D}"/>
    <cellStyle name="Comma 3 48" xfId="5195" xr:uid="{00000000-0005-0000-0000-000049140000}"/>
    <cellStyle name="Comma 3 48 2" xfId="5196" xr:uid="{00000000-0005-0000-0000-00004A140000}"/>
    <cellStyle name="Comma 3 48 2 2" xfId="26166" xr:uid="{F53E8926-FEFB-43B1-B646-3D6EA9DF63A1}"/>
    <cellStyle name="Comma 3 48 3" xfId="26165" xr:uid="{DFA3AA7B-A80D-465A-BB84-ABC3EBE21C3D}"/>
    <cellStyle name="Comma 3 49" xfId="5197" xr:uid="{00000000-0005-0000-0000-00004B140000}"/>
    <cellStyle name="Comma 3 49 2" xfId="5198" xr:uid="{00000000-0005-0000-0000-00004C140000}"/>
    <cellStyle name="Comma 3 49 2 2" xfId="26168" xr:uid="{166567BC-7F5C-4EF2-AB30-F981350B92B8}"/>
    <cellStyle name="Comma 3 49 3" xfId="26167" xr:uid="{ABC69726-3B6D-439C-BDF4-1297C5FC6E02}"/>
    <cellStyle name="Comma 3 5" xfId="5199" xr:uid="{00000000-0005-0000-0000-00004D140000}"/>
    <cellStyle name="Comma 3 5 2" xfId="5200" xr:uid="{00000000-0005-0000-0000-00004E140000}"/>
    <cellStyle name="Comma 3 5 2 2" xfId="26170" xr:uid="{9CEE3609-43A8-4484-93CC-3F060D9F666A}"/>
    <cellStyle name="Comma 3 5 3" xfId="5201" xr:uid="{00000000-0005-0000-0000-00004F140000}"/>
    <cellStyle name="Comma 3 5 3 2" xfId="26171" xr:uid="{C39DCED0-A973-48B0-B427-E4DC731E8EFC}"/>
    <cellStyle name="Comma 3 5 4" xfId="26169" xr:uid="{8D8B54E1-6E3A-43AA-92F6-E0823D000726}"/>
    <cellStyle name="Comma 3 50" xfId="5202" xr:uid="{00000000-0005-0000-0000-000050140000}"/>
    <cellStyle name="Comma 3 50 2" xfId="5203" xr:uid="{00000000-0005-0000-0000-000051140000}"/>
    <cellStyle name="Comma 3 50 2 2" xfId="26173" xr:uid="{88BCC5B7-4285-4D5A-9D5E-D47B3D3D8443}"/>
    <cellStyle name="Comma 3 50 3" xfId="26172" xr:uid="{7A63B61A-EFEB-4F73-9874-8F6087586C98}"/>
    <cellStyle name="Comma 3 51" xfId="5204" xr:uid="{00000000-0005-0000-0000-000052140000}"/>
    <cellStyle name="Comma 3 51 2" xfId="5205" xr:uid="{00000000-0005-0000-0000-000053140000}"/>
    <cellStyle name="Comma 3 51 2 2" xfId="5206" xr:uid="{00000000-0005-0000-0000-000054140000}"/>
    <cellStyle name="Comma 3 51 2 2 2" xfId="26176" xr:uid="{2DE2E514-50A4-4F88-891F-6BB9728390C2}"/>
    <cellStyle name="Comma 3 51 2 3" xfId="26175" xr:uid="{0FA5C8AB-EA43-4550-AA9E-8D1A96920286}"/>
    <cellStyle name="Comma 3 51 3" xfId="26174" xr:uid="{5669F623-C7D1-4D77-A940-2D4C60551E70}"/>
    <cellStyle name="Comma 3 52" xfId="5207" xr:uid="{00000000-0005-0000-0000-000055140000}"/>
    <cellStyle name="Comma 3 52 2" xfId="5208" xr:uid="{00000000-0005-0000-0000-000056140000}"/>
    <cellStyle name="Comma 3 52 2 2" xfId="5209" xr:uid="{00000000-0005-0000-0000-000057140000}"/>
    <cellStyle name="Comma 3 52 2 2 2" xfId="5210" xr:uid="{00000000-0005-0000-0000-000058140000}"/>
    <cellStyle name="Comma 3 52 2 2 2 2" xfId="5211" xr:uid="{00000000-0005-0000-0000-000059140000}"/>
    <cellStyle name="Comma 3 52 2 2 2 2 2" xfId="26181" xr:uid="{80F6FDBB-A1B6-42FA-9DF1-BD713CD32B77}"/>
    <cellStyle name="Comma 3 52 2 2 2 3" xfId="5212" xr:uid="{00000000-0005-0000-0000-00005A140000}"/>
    <cellStyle name="Comma 3 52 2 2 2 3 2" xfId="26182" xr:uid="{EB34A6EC-DF9C-4D7D-8813-0C1CD46C334E}"/>
    <cellStyle name="Comma 3 52 2 2 2 4" xfId="5213" xr:uid="{00000000-0005-0000-0000-00005B140000}"/>
    <cellStyle name="Comma 3 52 2 2 2 4 2" xfId="26183" xr:uid="{15A7FFD1-6BAB-4519-B4FB-334836246FB2}"/>
    <cellStyle name="Comma 3 52 2 2 2 5" xfId="26180" xr:uid="{1E164763-6D54-4639-8075-1A8FC8FFACC9}"/>
    <cellStyle name="Comma 3 52 2 2 3" xfId="5214" xr:uid="{00000000-0005-0000-0000-00005C140000}"/>
    <cellStyle name="Comma 3 52 2 2 3 2" xfId="26184" xr:uid="{1B077C65-F355-40BF-9EC0-1EB1784B6D1A}"/>
    <cellStyle name="Comma 3 52 2 2 4" xfId="5215" xr:uid="{00000000-0005-0000-0000-00005D140000}"/>
    <cellStyle name="Comma 3 52 2 2 4 2" xfId="26185" xr:uid="{D075D06A-B8D9-4BAC-AA28-B2FF12D43C3E}"/>
    <cellStyle name="Comma 3 52 2 2 5" xfId="5216" xr:uid="{00000000-0005-0000-0000-00005E140000}"/>
    <cellStyle name="Comma 3 52 2 2 5 2" xfId="26186" xr:uid="{89555DD4-51D4-4B8E-B11F-1AB9B6FB4C89}"/>
    <cellStyle name="Comma 3 52 2 2 6" xfId="26179" xr:uid="{1674F93F-172C-4E82-B4A2-738A5FFFDC61}"/>
    <cellStyle name="Comma 3 52 2 3" xfId="5217" xr:uid="{00000000-0005-0000-0000-00005F140000}"/>
    <cellStyle name="Comma 3 52 2 3 2" xfId="26187" xr:uid="{A34A90F4-F275-496D-B16A-46BD0EBC0C6F}"/>
    <cellStyle name="Comma 3 52 2 4" xfId="5218" xr:uid="{00000000-0005-0000-0000-000060140000}"/>
    <cellStyle name="Comma 3 52 2 4 2" xfId="5219" xr:uid="{00000000-0005-0000-0000-000061140000}"/>
    <cellStyle name="Comma 3 52 2 4 2 2" xfId="26189" xr:uid="{BE5B1ED8-283D-4B2D-9D03-CC91E6A989CC}"/>
    <cellStyle name="Comma 3 52 2 4 3" xfId="5220" xr:uid="{00000000-0005-0000-0000-000062140000}"/>
    <cellStyle name="Comma 3 52 2 4 3 2" xfId="26190" xr:uid="{3D71A5BB-EF57-4656-A026-FE395C350F0B}"/>
    <cellStyle name="Comma 3 52 2 4 4" xfId="5221" xr:uid="{00000000-0005-0000-0000-000063140000}"/>
    <cellStyle name="Comma 3 52 2 4 4 2" xfId="26191" xr:uid="{29A3A0F6-7647-420A-8400-99AC1A00F41F}"/>
    <cellStyle name="Comma 3 52 2 4 5" xfId="26188" xr:uid="{DB7FAE9D-3161-4E15-A41B-E1746BA81725}"/>
    <cellStyle name="Comma 3 52 2 5" xfId="5222" xr:uid="{00000000-0005-0000-0000-000064140000}"/>
    <cellStyle name="Comma 3 52 2 5 2" xfId="26192" xr:uid="{A7FBBC2D-7BEC-4685-831F-07D9D1BBD17E}"/>
    <cellStyle name="Comma 3 52 2 6" xfId="5223" xr:uid="{00000000-0005-0000-0000-000065140000}"/>
    <cellStyle name="Comma 3 52 2 6 2" xfId="26193" xr:uid="{66FA6F72-444C-4090-AB37-D21A28C1D9D0}"/>
    <cellStyle name="Comma 3 52 2 7" xfId="5224" xr:uid="{00000000-0005-0000-0000-000066140000}"/>
    <cellStyle name="Comma 3 52 2 7 2" xfId="26194" xr:uid="{E6FD3205-FF19-4D1E-86D1-EE657B6FAB28}"/>
    <cellStyle name="Comma 3 52 2 8" xfId="26178" xr:uid="{EA8D89A2-573E-48A6-8659-1140A6306AAE}"/>
    <cellStyle name="Comma 3 52 3" xfId="26177" xr:uid="{ABCB96F3-A361-4C43-86CC-77C6BABFC758}"/>
    <cellStyle name="Comma 3 53" xfId="5225" xr:uid="{00000000-0005-0000-0000-000067140000}"/>
    <cellStyle name="Comma 3 53 2" xfId="5226" xr:uid="{00000000-0005-0000-0000-000068140000}"/>
    <cellStyle name="Comma 3 53 2 2" xfId="26196" xr:uid="{C7D6812D-CB7B-46D1-87DB-2B4F095BD1D0}"/>
    <cellStyle name="Comma 3 53 3" xfId="26195" xr:uid="{58F28476-C883-4818-82F3-AFCBDB4A57E6}"/>
    <cellStyle name="Comma 3 54" xfId="5227" xr:uid="{00000000-0005-0000-0000-000069140000}"/>
    <cellStyle name="Comma 3 54 2" xfId="5228" xr:uid="{00000000-0005-0000-0000-00006A140000}"/>
    <cellStyle name="Comma 3 54 2 2" xfId="26198" xr:uid="{400AD2A7-F826-475C-B107-C97B181926C7}"/>
    <cellStyle name="Comma 3 54 3" xfId="26197" xr:uid="{8B46B77B-FE93-49DF-951A-7EE5B97763C4}"/>
    <cellStyle name="Comma 3 55" xfId="5229" xr:uid="{00000000-0005-0000-0000-00006B140000}"/>
    <cellStyle name="Comma 3 55 2" xfId="5230" xr:uid="{00000000-0005-0000-0000-00006C140000}"/>
    <cellStyle name="Comma 3 55 2 2" xfId="26200" xr:uid="{2D0A55F8-F6FA-475C-B769-31B6A58458E8}"/>
    <cellStyle name="Comma 3 55 3" xfId="26199" xr:uid="{C4B14EEE-04B2-4768-852C-CC77E953C025}"/>
    <cellStyle name="Comma 3 56" xfId="5231" xr:uid="{00000000-0005-0000-0000-00006D140000}"/>
    <cellStyle name="Comma 3 56 2" xfId="5232" xr:uid="{00000000-0005-0000-0000-00006E140000}"/>
    <cellStyle name="Comma 3 56 2 2" xfId="26202" xr:uid="{EA99FC1B-461A-4915-9F72-F8AA43DEA483}"/>
    <cellStyle name="Comma 3 56 3" xfId="26201" xr:uid="{EB989BD9-4DFA-48B1-82E4-9CD77D0D5E79}"/>
    <cellStyle name="Comma 3 57" xfId="5233" xr:uid="{00000000-0005-0000-0000-00006F140000}"/>
    <cellStyle name="Comma 3 57 2" xfId="5234" xr:uid="{00000000-0005-0000-0000-000070140000}"/>
    <cellStyle name="Comma 3 57 2 2" xfId="26204" xr:uid="{B1B14E49-C5F4-4AEC-A046-8BAFBF1BEAC9}"/>
    <cellStyle name="Comma 3 57 3" xfId="26203" xr:uid="{4BF2A95E-31A6-4A8D-B7EC-1F80ED97010A}"/>
    <cellStyle name="Comma 3 58" xfId="5235" xr:uid="{00000000-0005-0000-0000-000071140000}"/>
    <cellStyle name="Comma 3 58 2" xfId="5236" xr:uid="{00000000-0005-0000-0000-000072140000}"/>
    <cellStyle name="Comma 3 58 2 2" xfId="26206" xr:uid="{DF98EC89-F2CF-4AE9-957F-E9BF542F7054}"/>
    <cellStyle name="Comma 3 58 3" xfId="26205" xr:uid="{739C2CDA-81A5-4776-81E2-9B19A1360B28}"/>
    <cellStyle name="Comma 3 59" xfId="5237" xr:uid="{00000000-0005-0000-0000-000073140000}"/>
    <cellStyle name="Comma 3 59 2" xfId="5238" xr:uid="{00000000-0005-0000-0000-000074140000}"/>
    <cellStyle name="Comma 3 59 2 2" xfId="26208" xr:uid="{6B054AAF-6AF4-47CE-B9F4-7EA44B5A9D35}"/>
    <cellStyle name="Comma 3 59 3" xfId="26207" xr:uid="{17562DDD-7708-410B-9611-E50A0B543577}"/>
    <cellStyle name="Comma 3 6" xfId="5239" xr:uid="{00000000-0005-0000-0000-000075140000}"/>
    <cellStyle name="Comma 3 6 2" xfId="5240" xr:uid="{00000000-0005-0000-0000-000076140000}"/>
    <cellStyle name="Comma 3 6 2 2" xfId="26210" xr:uid="{173C5283-659D-4442-9F69-399440A7B342}"/>
    <cellStyle name="Comma 3 6 3" xfId="5241" xr:uid="{00000000-0005-0000-0000-000077140000}"/>
    <cellStyle name="Comma 3 6 3 2" xfId="26211" xr:uid="{15D43A3A-80AD-41F3-97BE-762152426D73}"/>
    <cellStyle name="Comma 3 6 4" xfId="26209" xr:uid="{2C2A9754-66BE-45B2-AE38-75A96B50E6F4}"/>
    <cellStyle name="Comma 3 60" xfId="5242" xr:uid="{00000000-0005-0000-0000-000078140000}"/>
    <cellStyle name="Comma 3 60 2" xfId="5243" xr:uid="{00000000-0005-0000-0000-000079140000}"/>
    <cellStyle name="Comma 3 60 2 2" xfId="26213" xr:uid="{E920DF8E-16EA-4F4F-8EBA-EC92E9BD0A7B}"/>
    <cellStyle name="Comma 3 60 3" xfId="26212" xr:uid="{7D0484B0-AFF3-4B2C-86BE-F661EFA987D3}"/>
    <cellStyle name="Comma 3 61" xfId="5244" xr:uid="{00000000-0005-0000-0000-00007A140000}"/>
    <cellStyle name="Comma 3 61 2" xfId="5245" xr:uid="{00000000-0005-0000-0000-00007B140000}"/>
    <cellStyle name="Comma 3 61 2 2" xfId="26215" xr:uid="{5C633C9F-914E-48F2-A50B-0422095702C7}"/>
    <cellStyle name="Comma 3 61 3" xfId="26214" xr:uid="{0BBD4B50-583A-4902-9C62-5C9CAE7B0D71}"/>
    <cellStyle name="Comma 3 62" xfId="5246" xr:uid="{00000000-0005-0000-0000-00007C140000}"/>
    <cellStyle name="Comma 3 62 2" xfId="5247" xr:uid="{00000000-0005-0000-0000-00007D140000}"/>
    <cellStyle name="Comma 3 62 2 2" xfId="26217" xr:uid="{4AFD0D9B-7522-48D1-849C-4FC0303DE0D4}"/>
    <cellStyle name="Comma 3 62 3" xfId="26216" xr:uid="{8AF6E337-6B2E-4CF3-8A36-485DECC3A3C8}"/>
    <cellStyle name="Comma 3 63" xfId="5248" xr:uid="{00000000-0005-0000-0000-00007E140000}"/>
    <cellStyle name="Comma 3 63 2" xfId="5249" xr:uid="{00000000-0005-0000-0000-00007F140000}"/>
    <cellStyle name="Comma 3 63 2 2" xfId="26219" xr:uid="{1D5DC23C-DEC9-49BF-A9FB-3325FCC89E93}"/>
    <cellStyle name="Comma 3 63 3" xfId="26218" xr:uid="{97A4262D-1D37-44CC-9EF7-E37258FC0813}"/>
    <cellStyle name="Comma 3 64" xfId="5250" xr:uid="{00000000-0005-0000-0000-000080140000}"/>
    <cellStyle name="Comma 3 64 2" xfId="5251" xr:uid="{00000000-0005-0000-0000-000081140000}"/>
    <cellStyle name="Comma 3 64 2 2" xfId="26221" xr:uid="{270D252C-FA19-4CDB-A22F-B6880EDACE6D}"/>
    <cellStyle name="Comma 3 64 3" xfId="26220" xr:uid="{3458B87F-ADD7-4C8C-BB1F-F521C7877C7F}"/>
    <cellStyle name="Comma 3 65" xfId="5252" xr:uid="{00000000-0005-0000-0000-000082140000}"/>
    <cellStyle name="Comma 3 65 2" xfId="5253" xr:uid="{00000000-0005-0000-0000-000083140000}"/>
    <cellStyle name="Comma 3 65 2 2" xfId="26223" xr:uid="{CFEC6C59-41D2-4CAB-BFD0-B16EE6899290}"/>
    <cellStyle name="Comma 3 65 3" xfId="26222" xr:uid="{92E2775B-1EA5-45C9-9FB0-004CB9068EB4}"/>
    <cellStyle name="Comma 3 66" xfId="5254" xr:uid="{00000000-0005-0000-0000-000084140000}"/>
    <cellStyle name="Comma 3 66 2" xfId="5255" xr:uid="{00000000-0005-0000-0000-000085140000}"/>
    <cellStyle name="Comma 3 66 2 2" xfId="26225" xr:uid="{29DB10F2-1315-4E86-8699-35873C23F86A}"/>
    <cellStyle name="Comma 3 66 3" xfId="26224" xr:uid="{B28DF632-DA7F-4301-AC36-D333879B4A24}"/>
    <cellStyle name="Comma 3 67" xfId="5256" xr:uid="{00000000-0005-0000-0000-000086140000}"/>
    <cellStyle name="Comma 3 67 2" xfId="5257" xr:uid="{00000000-0005-0000-0000-000087140000}"/>
    <cellStyle name="Comma 3 67 2 2" xfId="26227" xr:uid="{F099C974-F835-4EB3-B670-9ACB8B38EAF7}"/>
    <cellStyle name="Comma 3 67 3" xfId="26226" xr:uid="{4D1DF8C6-82C7-4F3B-8757-226B9CDB7A19}"/>
    <cellStyle name="Comma 3 68" xfId="5258" xr:uid="{00000000-0005-0000-0000-000088140000}"/>
    <cellStyle name="Comma 3 68 2" xfId="5259" xr:uid="{00000000-0005-0000-0000-000089140000}"/>
    <cellStyle name="Comma 3 68 2 2" xfId="26229" xr:uid="{2B259798-06EE-47F2-97E0-164A4C0BA20F}"/>
    <cellStyle name="Comma 3 68 3" xfId="26228" xr:uid="{204881DE-FAFC-4FBF-9D09-BD03E428D506}"/>
    <cellStyle name="Comma 3 69" xfId="5260" xr:uid="{00000000-0005-0000-0000-00008A140000}"/>
    <cellStyle name="Comma 3 69 2" xfId="5261" xr:uid="{00000000-0005-0000-0000-00008B140000}"/>
    <cellStyle name="Comma 3 69 2 2" xfId="26231" xr:uid="{FC14CA4A-53AD-4200-A0E8-51DB3118DCDF}"/>
    <cellStyle name="Comma 3 69 3" xfId="26230" xr:uid="{1D9AC8E0-780B-406A-97C6-A24B087BA950}"/>
    <cellStyle name="Comma 3 7" xfId="5262" xr:uid="{00000000-0005-0000-0000-00008C140000}"/>
    <cellStyle name="Comma 3 7 2" xfId="5263" xr:uid="{00000000-0005-0000-0000-00008D140000}"/>
    <cellStyle name="Comma 3 7 2 2" xfId="26233" xr:uid="{22B4DF78-E468-4BC7-ACE4-BCB76466EA11}"/>
    <cellStyle name="Comma 3 7 3" xfId="5264" xr:uid="{00000000-0005-0000-0000-00008E140000}"/>
    <cellStyle name="Comma 3 7 3 2" xfId="26234" xr:uid="{11F8C9EB-FE7D-40EF-AB62-29526564981C}"/>
    <cellStyle name="Comma 3 7 4" xfId="5265" xr:uid="{00000000-0005-0000-0000-00008F140000}"/>
    <cellStyle name="Comma 3 7 4 2" xfId="26235" xr:uid="{996F69F3-AEEF-45F5-B276-599C69CFFB06}"/>
    <cellStyle name="Comma 3 7 5" xfId="26232" xr:uid="{9407AEA9-093B-43EE-BF24-3E3C61560985}"/>
    <cellStyle name="Comma 3 70" xfId="5266" xr:uid="{00000000-0005-0000-0000-000090140000}"/>
    <cellStyle name="Comma 3 70 2" xfId="5267" xr:uid="{00000000-0005-0000-0000-000091140000}"/>
    <cellStyle name="Comma 3 70 2 2" xfId="26237" xr:uid="{1DE922BB-1C21-42EC-8CC5-B39A22B197E6}"/>
    <cellStyle name="Comma 3 70 3" xfId="26236" xr:uid="{E724851A-DFAE-4CAC-9B67-13354A834E7A}"/>
    <cellStyle name="Comma 3 71" xfId="5268" xr:uid="{00000000-0005-0000-0000-000092140000}"/>
    <cellStyle name="Comma 3 71 2" xfId="5269" xr:uid="{00000000-0005-0000-0000-000093140000}"/>
    <cellStyle name="Comma 3 71 2 2" xfId="26239" xr:uid="{DC146947-CC48-4734-935E-BD780F9E9095}"/>
    <cellStyle name="Comma 3 71 3" xfId="26238" xr:uid="{A32E407E-6863-4737-A633-875EF0A9A15C}"/>
    <cellStyle name="Comma 3 72" xfId="5270" xr:uid="{00000000-0005-0000-0000-000094140000}"/>
    <cellStyle name="Comma 3 72 2" xfId="5271" xr:uid="{00000000-0005-0000-0000-000095140000}"/>
    <cellStyle name="Comma 3 72 2 2" xfId="26241" xr:uid="{D7EE2BDB-4685-48E6-B9F9-28CEBEC136F8}"/>
    <cellStyle name="Comma 3 72 3" xfId="26240" xr:uid="{1F74D371-D9C5-432C-A218-D0DDE02E9DE2}"/>
    <cellStyle name="Comma 3 73" xfId="5272" xr:uid="{00000000-0005-0000-0000-000096140000}"/>
    <cellStyle name="Comma 3 73 2" xfId="5273" xr:uid="{00000000-0005-0000-0000-000097140000}"/>
    <cellStyle name="Comma 3 73 2 2" xfId="26243" xr:uid="{CF94ABEA-CD14-4123-A0EE-714EFF2456F1}"/>
    <cellStyle name="Comma 3 73 3" xfId="26242" xr:uid="{AEC72668-BEA7-428A-9B01-70F7D463B362}"/>
    <cellStyle name="Comma 3 74" xfId="5274" xr:uid="{00000000-0005-0000-0000-000098140000}"/>
    <cellStyle name="Comma 3 74 2" xfId="5275" xr:uid="{00000000-0005-0000-0000-000099140000}"/>
    <cellStyle name="Comma 3 74 2 2" xfId="26245" xr:uid="{8CF40EC1-562F-49AF-B433-59531CD33BB1}"/>
    <cellStyle name="Comma 3 74 3" xfId="26244" xr:uid="{100FE0FC-51AE-431A-A841-656280F6EF18}"/>
    <cellStyle name="Comma 3 75" xfId="5276" xr:uid="{00000000-0005-0000-0000-00009A140000}"/>
    <cellStyle name="Comma 3 75 2" xfId="5277" xr:uid="{00000000-0005-0000-0000-00009B140000}"/>
    <cellStyle name="Comma 3 75 2 2" xfId="26247" xr:uid="{3ABD9550-A1A6-46B8-A924-5ECE3940AD5A}"/>
    <cellStyle name="Comma 3 75 3" xfId="26246" xr:uid="{6ABDCD3A-9E39-480E-8C4B-C0D22ACBD451}"/>
    <cellStyle name="Comma 3 76" xfId="5278" xr:uid="{00000000-0005-0000-0000-00009C140000}"/>
    <cellStyle name="Comma 3 76 2" xfId="5279" xr:uid="{00000000-0005-0000-0000-00009D140000}"/>
    <cellStyle name="Comma 3 76 2 2" xfId="26249" xr:uid="{1E96FC99-CF90-44BA-9623-9DEB6DFB258A}"/>
    <cellStyle name="Comma 3 76 3" xfId="26248" xr:uid="{C9C33271-863A-43AC-9531-41570D0C3627}"/>
    <cellStyle name="Comma 3 77" xfId="5280" xr:uid="{00000000-0005-0000-0000-00009E140000}"/>
    <cellStyle name="Comma 3 77 2" xfId="5281" xr:uid="{00000000-0005-0000-0000-00009F140000}"/>
    <cellStyle name="Comma 3 77 2 2" xfId="26251" xr:uid="{2A04CD67-F274-410A-A3B2-8B60215843A8}"/>
    <cellStyle name="Comma 3 77 3" xfId="26250" xr:uid="{1EAC147B-36FD-4A7C-BC40-F3F4775E2F93}"/>
    <cellStyle name="Comma 3 78" xfId="5282" xr:uid="{00000000-0005-0000-0000-0000A0140000}"/>
    <cellStyle name="Comma 3 78 2" xfId="5283" xr:uid="{00000000-0005-0000-0000-0000A1140000}"/>
    <cellStyle name="Comma 3 78 2 2" xfId="26253" xr:uid="{E56D2F38-9174-4F72-8C27-EACC15F0939E}"/>
    <cellStyle name="Comma 3 78 3" xfId="26252" xr:uid="{97FDC504-A0E3-45D5-81BE-E2DEE4D9D410}"/>
    <cellStyle name="Comma 3 79" xfId="5284" xr:uid="{00000000-0005-0000-0000-0000A2140000}"/>
    <cellStyle name="Comma 3 79 2" xfId="5285" xr:uid="{00000000-0005-0000-0000-0000A3140000}"/>
    <cellStyle name="Comma 3 79 2 2" xfId="26255" xr:uid="{49567DAD-4315-435E-8C8E-8B1754CEA859}"/>
    <cellStyle name="Comma 3 79 3" xfId="26254" xr:uid="{5EDF5798-959D-49FE-AB36-A77C26385458}"/>
    <cellStyle name="Comma 3 8" xfId="5286" xr:uid="{00000000-0005-0000-0000-0000A4140000}"/>
    <cellStyle name="Comma 3 8 2" xfId="5287" xr:uid="{00000000-0005-0000-0000-0000A5140000}"/>
    <cellStyle name="Comma 3 8 2 2" xfId="26257" xr:uid="{5FDE55E2-FC3F-499F-8C05-B46D7995D066}"/>
    <cellStyle name="Comma 3 8 3" xfId="5288" xr:uid="{00000000-0005-0000-0000-0000A6140000}"/>
    <cellStyle name="Comma 3 8 3 2" xfId="26258" xr:uid="{361713B7-846D-43B6-BC79-FD976CDE58BA}"/>
    <cellStyle name="Comma 3 8 4" xfId="5289" xr:uid="{00000000-0005-0000-0000-0000A7140000}"/>
    <cellStyle name="Comma 3 8 4 2" xfId="26259" xr:uid="{A92F3580-E05F-4BA4-94FD-C20CFF96E759}"/>
    <cellStyle name="Comma 3 8 5" xfId="26256" xr:uid="{82D51FFF-88A0-4F71-B01C-FCDE04D4ECE3}"/>
    <cellStyle name="Comma 3 80" xfId="5290" xr:uid="{00000000-0005-0000-0000-0000A8140000}"/>
    <cellStyle name="Comma 3 80 2" xfId="5291" xr:uid="{00000000-0005-0000-0000-0000A9140000}"/>
    <cellStyle name="Comma 3 80 2 2" xfId="26261" xr:uid="{D79A5AB3-E338-4519-A663-A637A687B4EF}"/>
    <cellStyle name="Comma 3 80 3" xfId="26260" xr:uid="{1D76CADF-86BC-4002-AA66-72D69A9948CF}"/>
    <cellStyle name="Comma 3 81" xfId="5292" xr:uid="{00000000-0005-0000-0000-0000AA140000}"/>
    <cellStyle name="Comma 3 81 2" xfId="5293" xr:uid="{00000000-0005-0000-0000-0000AB140000}"/>
    <cellStyle name="Comma 3 81 2 2" xfId="26263" xr:uid="{724183B0-C0A3-42D3-9DDA-81B466FB4280}"/>
    <cellStyle name="Comma 3 81 3" xfId="26262" xr:uid="{6719BD9F-C8BD-4C0C-A99D-7A499F7EA193}"/>
    <cellStyle name="Comma 3 82" xfId="5294" xr:uid="{00000000-0005-0000-0000-0000AC140000}"/>
    <cellStyle name="Comma 3 82 2" xfId="5295" xr:uid="{00000000-0005-0000-0000-0000AD140000}"/>
    <cellStyle name="Comma 3 82 2 2" xfId="26265" xr:uid="{25D9C7AF-EC21-409E-AA42-7A8633BABFB3}"/>
    <cellStyle name="Comma 3 82 3" xfId="26264" xr:uid="{9220194B-F272-4713-815C-6D45D344F176}"/>
    <cellStyle name="Comma 3 83" xfId="5296" xr:uid="{00000000-0005-0000-0000-0000AE140000}"/>
    <cellStyle name="Comma 3 83 2" xfId="26266" xr:uid="{40EFEAC0-98E5-4CF2-9E4D-7240B3D1B9BD}"/>
    <cellStyle name="Comma 3 84" xfId="5297" xr:uid="{00000000-0005-0000-0000-0000AF140000}"/>
    <cellStyle name="Comma 3 84 2" xfId="26267" xr:uid="{B7CBF4FE-2818-42B9-AD18-9CE8460BEC0A}"/>
    <cellStyle name="Comma 3 85" xfId="20965" xr:uid="{A3A43E0D-6D28-419F-88C2-40659FB1E13A}"/>
    <cellStyle name="Comma 3 9" xfId="5298" xr:uid="{00000000-0005-0000-0000-0000B0140000}"/>
    <cellStyle name="Comma 3 9 2" xfId="5299" xr:uid="{00000000-0005-0000-0000-0000B1140000}"/>
    <cellStyle name="Comma 3 9 2 2" xfId="5300" xr:uid="{00000000-0005-0000-0000-0000B2140000}"/>
    <cellStyle name="Comma 3 9 2 2 2" xfId="26270" xr:uid="{A3B1919B-50EF-4651-92BF-B6B5E618A3DC}"/>
    <cellStyle name="Comma 3 9 2 3" xfId="26269" xr:uid="{728D80F7-7F30-44B5-AFC6-A9EE2884556C}"/>
    <cellStyle name="Comma 3 9 3" xfId="26268" xr:uid="{E2C7EA7A-CC23-448A-8FD9-364FF5CE9C5B}"/>
    <cellStyle name="Comma 30" xfId="5301" xr:uid="{00000000-0005-0000-0000-0000B3140000}"/>
    <cellStyle name="Comma 30 2" xfId="5302" xr:uid="{00000000-0005-0000-0000-0000B4140000}"/>
    <cellStyle name="Comma 30 2 2" xfId="26272" xr:uid="{A8C0D1BC-1F34-40A7-A964-298D95CC45F7}"/>
    <cellStyle name="Comma 30 3" xfId="26271" xr:uid="{19CA05FF-3806-420B-A29F-F45AE0C74DB5}"/>
    <cellStyle name="Comma 31" xfId="5303" xr:uid="{00000000-0005-0000-0000-0000B5140000}"/>
    <cellStyle name="Comma 31 2" xfId="5304" xr:uid="{00000000-0005-0000-0000-0000B6140000}"/>
    <cellStyle name="Comma 31 2 2" xfId="5305" xr:uid="{00000000-0005-0000-0000-0000B7140000}"/>
    <cellStyle name="Comma 31 2 2 2" xfId="26275" xr:uid="{142BF171-3474-4C56-BCD4-510EAE0CF946}"/>
    <cellStyle name="Comma 31 2 3" xfId="26274" xr:uid="{70E2EECF-3B0F-4AC3-8A35-A45D7E7C17F5}"/>
    <cellStyle name="Comma 31 3" xfId="5306" xr:uid="{00000000-0005-0000-0000-0000B8140000}"/>
    <cellStyle name="Comma 31 3 2" xfId="26276" xr:uid="{5FDDE6F8-5FD4-4600-92FC-F8E2B4F47455}"/>
    <cellStyle name="Comma 31 4" xfId="26273" xr:uid="{981C813B-1865-4CCD-B63A-78034F38C95F}"/>
    <cellStyle name="Comma 32" xfId="5307" xr:uid="{00000000-0005-0000-0000-0000B9140000}"/>
    <cellStyle name="Comma 32 2" xfId="5308" xr:uid="{00000000-0005-0000-0000-0000BA140000}"/>
    <cellStyle name="Comma 32 2 2" xfId="26278" xr:uid="{671AB8E9-7B09-4D40-87DB-34AB3114588D}"/>
    <cellStyle name="Comma 32 3" xfId="26277" xr:uid="{2E9505E8-8946-4896-984D-D75B584DB9A5}"/>
    <cellStyle name="Comma 33" xfId="5309" xr:uid="{00000000-0005-0000-0000-0000BB140000}"/>
    <cellStyle name="Comma 33 2" xfId="5310" xr:uid="{00000000-0005-0000-0000-0000BC140000}"/>
    <cellStyle name="Comma 33 2 2" xfId="26280" xr:uid="{59E0A8A4-302B-4FB2-9E7C-9B81B1CD9DC0}"/>
    <cellStyle name="Comma 33 3" xfId="26279" xr:uid="{11B67557-9C50-4CCC-BFA7-202CD49E28E7}"/>
    <cellStyle name="Comma 34" xfId="5311" xr:uid="{00000000-0005-0000-0000-0000BD140000}"/>
    <cellStyle name="Comma 34 10" xfId="5312" xr:uid="{00000000-0005-0000-0000-0000BE140000}"/>
    <cellStyle name="Comma 34 10 2" xfId="26282" xr:uid="{272DCFED-C0D1-402A-BB53-426CE97B6F87}"/>
    <cellStyle name="Comma 34 11" xfId="26281" xr:uid="{ACB46839-3307-4882-B247-8C9CEBF36E8F}"/>
    <cellStyle name="Comma 34 2" xfId="5313" xr:uid="{00000000-0005-0000-0000-0000BF140000}"/>
    <cellStyle name="Comma 34 2 10" xfId="26283" xr:uid="{7054C96E-856F-4548-8395-A6D45EAFD1E5}"/>
    <cellStyle name="Comma 34 2 2" xfId="5314" xr:uid="{00000000-0005-0000-0000-0000C0140000}"/>
    <cellStyle name="Comma 34 2 2 2" xfId="5315" xr:uid="{00000000-0005-0000-0000-0000C1140000}"/>
    <cellStyle name="Comma 34 2 2 2 2" xfId="5316" xr:uid="{00000000-0005-0000-0000-0000C2140000}"/>
    <cellStyle name="Comma 34 2 2 2 2 2" xfId="5317" xr:uid="{00000000-0005-0000-0000-0000C3140000}"/>
    <cellStyle name="Comma 34 2 2 2 2 2 2" xfId="26287" xr:uid="{D1370805-B3D8-4450-9CC0-102C70AD1F93}"/>
    <cellStyle name="Comma 34 2 2 2 2 3" xfId="5318" xr:uid="{00000000-0005-0000-0000-0000C4140000}"/>
    <cellStyle name="Comma 34 2 2 2 2 3 2" xfId="26288" xr:uid="{921D6F9B-1F52-42ED-B711-FBE7FAD5A953}"/>
    <cellStyle name="Comma 34 2 2 2 2 4" xfId="5319" xr:uid="{00000000-0005-0000-0000-0000C5140000}"/>
    <cellStyle name="Comma 34 2 2 2 2 4 2" xfId="26289" xr:uid="{890AF84E-9F71-4529-9122-698EA0785B2A}"/>
    <cellStyle name="Comma 34 2 2 2 2 5" xfId="26286" xr:uid="{A8E623A8-6980-4EFC-9B1F-BBD9EE7E86DD}"/>
    <cellStyle name="Comma 34 2 2 2 3" xfId="5320" xr:uid="{00000000-0005-0000-0000-0000C6140000}"/>
    <cellStyle name="Comma 34 2 2 2 3 2" xfId="26290" xr:uid="{70826ED1-1269-4E07-BB48-2CE946D5993C}"/>
    <cellStyle name="Comma 34 2 2 2 4" xfId="5321" xr:uid="{00000000-0005-0000-0000-0000C7140000}"/>
    <cellStyle name="Comma 34 2 2 2 4 2" xfId="26291" xr:uid="{45DDCE45-FC8A-49BB-96A3-D3789344DF4B}"/>
    <cellStyle name="Comma 34 2 2 2 5" xfId="5322" xr:uid="{00000000-0005-0000-0000-0000C8140000}"/>
    <cellStyle name="Comma 34 2 2 2 5 2" xfId="26292" xr:uid="{45200FC9-D51B-49D9-ACF0-DB04882A2FD3}"/>
    <cellStyle name="Comma 34 2 2 2 6" xfId="26285" xr:uid="{77D58656-D7FE-46FB-819C-5BBFA8171263}"/>
    <cellStyle name="Comma 34 2 2 3" xfId="5323" xr:uid="{00000000-0005-0000-0000-0000C9140000}"/>
    <cellStyle name="Comma 34 2 2 3 2" xfId="26293" xr:uid="{365B254B-42CB-4DA2-B967-806F45842F85}"/>
    <cellStyle name="Comma 34 2 2 4" xfId="5324" xr:uid="{00000000-0005-0000-0000-0000CA140000}"/>
    <cellStyle name="Comma 34 2 2 4 2" xfId="5325" xr:uid="{00000000-0005-0000-0000-0000CB140000}"/>
    <cellStyle name="Comma 34 2 2 4 2 2" xfId="26295" xr:uid="{84D81F3A-DC2D-4910-9A17-F309C4C6521D}"/>
    <cellStyle name="Comma 34 2 2 4 3" xfId="5326" xr:uid="{00000000-0005-0000-0000-0000CC140000}"/>
    <cellStyle name="Comma 34 2 2 4 3 2" xfId="26296" xr:uid="{53D09C97-347A-40FC-B696-BB503B1ACC6D}"/>
    <cellStyle name="Comma 34 2 2 4 4" xfId="5327" xr:uid="{00000000-0005-0000-0000-0000CD140000}"/>
    <cellStyle name="Comma 34 2 2 4 4 2" xfId="26297" xr:uid="{7B2C9A8B-64F6-4B63-984C-3B9C13E76C34}"/>
    <cellStyle name="Comma 34 2 2 4 5" xfId="26294" xr:uid="{99B82FE1-C428-432F-8910-3E627D5459FB}"/>
    <cellStyle name="Comma 34 2 2 5" xfId="5328" xr:uid="{00000000-0005-0000-0000-0000CE140000}"/>
    <cellStyle name="Comma 34 2 2 5 2" xfId="26298" xr:uid="{5A46554D-184E-48F8-B9B1-3120772D5645}"/>
    <cellStyle name="Comma 34 2 2 6" xfId="5329" xr:uid="{00000000-0005-0000-0000-0000CF140000}"/>
    <cellStyle name="Comma 34 2 2 6 2" xfId="26299" xr:uid="{4301EECA-D4AA-424D-B084-802FC9364181}"/>
    <cellStyle name="Comma 34 2 2 7" xfId="5330" xr:uid="{00000000-0005-0000-0000-0000D0140000}"/>
    <cellStyle name="Comma 34 2 2 7 2" xfId="26300" xr:uid="{3EF14AEC-2705-4864-92E7-487B50D90685}"/>
    <cellStyle name="Comma 34 2 2 8" xfId="26284" xr:uid="{C629B4D2-76D3-416F-96B6-E09E7E9EBE79}"/>
    <cellStyle name="Comma 34 2 3" xfId="5331" xr:uid="{00000000-0005-0000-0000-0000D1140000}"/>
    <cellStyle name="Comma 34 2 3 2" xfId="5332" xr:uid="{00000000-0005-0000-0000-0000D2140000}"/>
    <cellStyle name="Comma 34 2 3 2 2" xfId="5333" xr:uid="{00000000-0005-0000-0000-0000D3140000}"/>
    <cellStyle name="Comma 34 2 3 2 2 2" xfId="5334" xr:uid="{00000000-0005-0000-0000-0000D4140000}"/>
    <cellStyle name="Comma 34 2 3 2 2 2 2" xfId="26304" xr:uid="{745D2A25-86CC-4233-B34B-F8D33E60A74E}"/>
    <cellStyle name="Comma 34 2 3 2 2 3" xfId="5335" xr:uid="{00000000-0005-0000-0000-0000D5140000}"/>
    <cellStyle name="Comma 34 2 3 2 2 3 2" xfId="26305" xr:uid="{BD38D83B-1853-439E-86A3-965628DCD9DE}"/>
    <cellStyle name="Comma 34 2 3 2 2 4" xfId="5336" xr:uid="{00000000-0005-0000-0000-0000D6140000}"/>
    <cellStyle name="Comma 34 2 3 2 2 4 2" xfId="26306" xr:uid="{CE098332-311C-4297-9B7C-BB0E1C73FF9B}"/>
    <cellStyle name="Comma 34 2 3 2 2 5" xfId="26303" xr:uid="{C9929B04-C7EB-462E-B9F7-E4B8BB4C725A}"/>
    <cellStyle name="Comma 34 2 3 2 3" xfId="5337" xr:uid="{00000000-0005-0000-0000-0000D7140000}"/>
    <cellStyle name="Comma 34 2 3 2 3 2" xfId="26307" xr:uid="{381BA987-6F81-4AA0-AEFB-CE18AFFDDB29}"/>
    <cellStyle name="Comma 34 2 3 2 4" xfId="5338" xr:uid="{00000000-0005-0000-0000-0000D8140000}"/>
    <cellStyle name="Comma 34 2 3 2 4 2" xfId="26308" xr:uid="{3654A2C6-3922-4A8E-8217-8A12CCDCD841}"/>
    <cellStyle name="Comma 34 2 3 2 5" xfId="5339" xr:uid="{00000000-0005-0000-0000-0000D9140000}"/>
    <cellStyle name="Comma 34 2 3 2 5 2" xfId="26309" xr:uid="{7A740BA1-86C7-4849-AB4C-8CD37D76C1AB}"/>
    <cellStyle name="Comma 34 2 3 2 6" xfId="26302" xr:uid="{612C416C-B129-4E75-BF10-8F391E1BF81F}"/>
    <cellStyle name="Comma 34 2 3 3" xfId="5340" xr:uid="{00000000-0005-0000-0000-0000DA140000}"/>
    <cellStyle name="Comma 34 2 3 3 2" xfId="5341" xr:uid="{00000000-0005-0000-0000-0000DB140000}"/>
    <cellStyle name="Comma 34 2 3 3 2 2" xfId="26311" xr:uid="{D30C3ECF-28B5-4437-8F1A-AA3C3F2D0C26}"/>
    <cellStyle name="Comma 34 2 3 3 3" xfId="5342" xr:uid="{00000000-0005-0000-0000-0000DC140000}"/>
    <cellStyle name="Comma 34 2 3 3 3 2" xfId="26312" xr:uid="{0C3A7CEE-1098-4B2D-8B69-883F9F8FE450}"/>
    <cellStyle name="Comma 34 2 3 3 4" xfId="5343" xr:uid="{00000000-0005-0000-0000-0000DD140000}"/>
    <cellStyle name="Comma 34 2 3 3 4 2" xfId="26313" xr:uid="{92449F57-884B-4651-B4B4-A61EF7A13E04}"/>
    <cellStyle name="Comma 34 2 3 3 5" xfId="26310" xr:uid="{C1FA9CBF-0639-4BF0-BE97-A8B7DE0E4F94}"/>
    <cellStyle name="Comma 34 2 3 4" xfId="5344" xr:uid="{00000000-0005-0000-0000-0000DE140000}"/>
    <cellStyle name="Comma 34 2 3 4 2" xfId="26314" xr:uid="{6C094DD5-9B2B-442D-AB9F-A7D7B702C9B3}"/>
    <cellStyle name="Comma 34 2 3 5" xfId="5345" xr:uid="{00000000-0005-0000-0000-0000DF140000}"/>
    <cellStyle name="Comma 34 2 3 5 2" xfId="26315" xr:uid="{9940EB5E-A77C-4A56-A157-517C87E6ED96}"/>
    <cellStyle name="Comma 34 2 3 6" xfId="5346" xr:uid="{00000000-0005-0000-0000-0000E0140000}"/>
    <cellStyle name="Comma 34 2 3 6 2" xfId="26316" xr:uid="{53212C77-93FE-40DB-B24C-BEA4178954E8}"/>
    <cellStyle name="Comma 34 2 3 7" xfId="26301" xr:uid="{E46DA005-CD7D-46FF-AE90-81B2F4CC6B32}"/>
    <cellStyle name="Comma 34 2 4" xfId="5347" xr:uid="{00000000-0005-0000-0000-0000E1140000}"/>
    <cellStyle name="Comma 34 2 4 2" xfId="5348" xr:uid="{00000000-0005-0000-0000-0000E2140000}"/>
    <cellStyle name="Comma 34 2 4 2 2" xfId="5349" xr:uid="{00000000-0005-0000-0000-0000E3140000}"/>
    <cellStyle name="Comma 34 2 4 2 2 2" xfId="26319" xr:uid="{AD9A283A-8147-4A50-B0EA-0D86E681CC10}"/>
    <cellStyle name="Comma 34 2 4 2 3" xfId="5350" xr:uid="{00000000-0005-0000-0000-0000E4140000}"/>
    <cellStyle name="Comma 34 2 4 2 3 2" xfId="26320" xr:uid="{27BD07FC-8389-4CF1-AB5C-00C4D4A45A1A}"/>
    <cellStyle name="Comma 34 2 4 2 4" xfId="5351" xr:uid="{00000000-0005-0000-0000-0000E5140000}"/>
    <cellStyle name="Comma 34 2 4 2 4 2" xfId="26321" xr:uid="{6D20CC5B-5984-471A-B5BE-B95F74E412E6}"/>
    <cellStyle name="Comma 34 2 4 2 5" xfId="26318" xr:uid="{A1B6FC70-8223-44A4-8743-9DA506417B92}"/>
    <cellStyle name="Comma 34 2 4 3" xfId="5352" xr:uid="{00000000-0005-0000-0000-0000E6140000}"/>
    <cellStyle name="Comma 34 2 4 3 2" xfId="26322" xr:uid="{8BA0E5DA-8E00-43AF-8D2B-791465F51001}"/>
    <cellStyle name="Comma 34 2 4 4" xfId="5353" xr:uid="{00000000-0005-0000-0000-0000E7140000}"/>
    <cellStyle name="Comma 34 2 4 4 2" xfId="26323" xr:uid="{997CCF28-4630-4214-BAC5-AF9C5F40A7A2}"/>
    <cellStyle name="Comma 34 2 4 5" xfId="5354" xr:uid="{00000000-0005-0000-0000-0000E8140000}"/>
    <cellStyle name="Comma 34 2 4 5 2" xfId="26324" xr:uid="{75D9839F-C4C6-47CA-8B1F-5CE9C5D7A1BE}"/>
    <cellStyle name="Comma 34 2 4 6" xfId="26317" xr:uid="{ABF6A2BD-5D7B-44BC-B798-B488B3AA204D}"/>
    <cellStyle name="Comma 34 2 5" xfId="5355" xr:uid="{00000000-0005-0000-0000-0000E9140000}"/>
    <cellStyle name="Comma 34 2 5 2" xfId="26325" xr:uid="{A0270114-3C31-420F-B7A9-763D34DF8F09}"/>
    <cellStyle name="Comma 34 2 6" xfId="5356" xr:uid="{00000000-0005-0000-0000-0000EA140000}"/>
    <cellStyle name="Comma 34 2 6 2" xfId="5357" xr:uid="{00000000-0005-0000-0000-0000EB140000}"/>
    <cellStyle name="Comma 34 2 6 2 2" xfId="26327" xr:uid="{E38A9B27-46AC-4C68-934E-388FF21F3FE7}"/>
    <cellStyle name="Comma 34 2 6 3" xfId="5358" xr:uid="{00000000-0005-0000-0000-0000EC140000}"/>
    <cellStyle name="Comma 34 2 6 3 2" xfId="26328" xr:uid="{CD465B2B-36C5-4517-9A5D-7AF381CEC7B2}"/>
    <cellStyle name="Comma 34 2 6 4" xfId="5359" xr:uid="{00000000-0005-0000-0000-0000ED140000}"/>
    <cellStyle name="Comma 34 2 6 4 2" xfId="26329" xr:uid="{5419D41C-D31E-4105-AE12-19C84AFB784B}"/>
    <cellStyle name="Comma 34 2 6 5" xfId="26326" xr:uid="{AB9774FB-2263-4918-85D6-5DFE62C91B93}"/>
    <cellStyle name="Comma 34 2 7" xfId="5360" xr:uid="{00000000-0005-0000-0000-0000EE140000}"/>
    <cellStyle name="Comma 34 2 7 2" xfId="26330" xr:uid="{4FB8F76F-B538-427C-973D-746DC730027F}"/>
    <cellStyle name="Comma 34 2 8" xfId="5361" xr:uid="{00000000-0005-0000-0000-0000EF140000}"/>
    <cellStyle name="Comma 34 2 8 2" xfId="26331" xr:uid="{D3D86E92-155B-41A8-A432-CE0F1ED673BA}"/>
    <cellStyle name="Comma 34 2 9" xfId="5362" xr:uid="{00000000-0005-0000-0000-0000F0140000}"/>
    <cellStyle name="Comma 34 2 9 2" xfId="26332" xr:uid="{7AFCA862-EA59-4BBD-A028-04827885EF96}"/>
    <cellStyle name="Comma 34 3" xfId="5363" xr:uid="{00000000-0005-0000-0000-0000F1140000}"/>
    <cellStyle name="Comma 34 3 2" xfId="5364" xr:uid="{00000000-0005-0000-0000-0000F2140000}"/>
    <cellStyle name="Comma 34 3 2 2" xfId="5365" xr:uid="{00000000-0005-0000-0000-0000F3140000}"/>
    <cellStyle name="Comma 34 3 2 2 2" xfId="5366" xr:uid="{00000000-0005-0000-0000-0000F4140000}"/>
    <cellStyle name="Comma 34 3 2 2 2 2" xfId="26336" xr:uid="{FF9DF5DA-3825-4F43-A8D9-E2EC5D01A38A}"/>
    <cellStyle name="Comma 34 3 2 2 3" xfId="5367" xr:uid="{00000000-0005-0000-0000-0000F5140000}"/>
    <cellStyle name="Comma 34 3 2 2 3 2" xfId="26337" xr:uid="{0A575A43-3D02-4956-8426-0372D1CC9CCE}"/>
    <cellStyle name="Comma 34 3 2 2 4" xfId="5368" xr:uid="{00000000-0005-0000-0000-0000F6140000}"/>
    <cellStyle name="Comma 34 3 2 2 4 2" xfId="26338" xr:uid="{C049F3B2-818D-4652-8A09-DAE518F96235}"/>
    <cellStyle name="Comma 34 3 2 2 5" xfId="26335" xr:uid="{43F70070-F119-46EC-B2A1-F6270ACB81BA}"/>
    <cellStyle name="Comma 34 3 2 3" xfId="5369" xr:uid="{00000000-0005-0000-0000-0000F7140000}"/>
    <cellStyle name="Comma 34 3 2 3 2" xfId="26339" xr:uid="{975EED64-6FE4-4F5F-B15E-E7A2FBD50A1C}"/>
    <cellStyle name="Comma 34 3 2 4" xfId="5370" xr:uid="{00000000-0005-0000-0000-0000F8140000}"/>
    <cellStyle name="Comma 34 3 2 4 2" xfId="26340" xr:uid="{06592CAB-2608-4032-BCCA-9701121F2F40}"/>
    <cellStyle name="Comma 34 3 2 5" xfId="5371" xr:uid="{00000000-0005-0000-0000-0000F9140000}"/>
    <cellStyle name="Comma 34 3 2 5 2" xfId="26341" xr:uid="{683178EB-03C0-4BEF-A2D0-F57F06E414DE}"/>
    <cellStyle name="Comma 34 3 2 6" xfId="26334" xr:uid="{0A999857-0F1E-4B4E-A1B3-0B1A7AB04B61}"/>
    <cellStyle name="Comma 34 3 3" xfId="5372" xr:uid="{00000000-0005-0000-0000-0000FA140000}"/>
    <cellStyle name="Comma 34 3 3 2" xfId="26342" xr:uid="{F474607C-E9CF-4242-BD33-0DB7E28B9387}"/>
    <cellStyle name="Comma 34 3 4" xfId="5373" xr:uid="{00000000-0005-0000-0000-0000FB140000}"/>
    <cellStyle name="Comma 34 3 4 2" xfId="5374" xr:uid="{00000000-0005-0000-0000-0000FC140000}"/>
    <cellStyle name="Comma 34 3 4 2 2" xfId="26344" xr:uid="{132E7CD9-9C1C-445A-A598-E926FA91C67B}"/>
    <cellStyle name="Comma 34 3 4 3" xfId="5375" xr:uid="{00000000-0005-0000-0000-0000FD140000}"/>
    <cellStyle name="Comma 34 3 4 3 2" xfId="26345" xr:uid="{478FC0AD-A1AA-4C65-ABE6-47F6F1E62EEB}"/>
    <cellStyle name="Comma 34 3 4 4" xfId="5376" xr:uid="{00000000-0005-0000-0000-0000FE140000}"/>
    <cellStyle name="Comma 34 3 4 4 2" xfId="26346" xr:uid="{1B2B2360-D657-4C5E-B57C-46B0CA59B704}"/>
    <cellStyle name="Comma 34 3 4 5" xfId="26343" xr:uid="{D559836F-B830-43CD-8D2C-713FE50B4692}"/>
    <cellStyle name="Comma 34 3 5" xfId="5377" xr:uid="{00000000-0005-0000-0000-0000FF140000}"/>
    <cellStyle name="Comma 34 3 5 2" xfId="26347" xr:uid="{9B572DD5-577C-4E25-88D6-74A34A2C8E85}"/>
    <cellStyle name="Comma 34 3 6" xfId="5378" xr:uid="{00000000-0005-0000-0000-000000150000}"/>
    <cellStyle name="Comma 34 3 6 2" xfId="26348" xr:uid="{F8C1C656-CBF6-43B3-B663-87879270B04C}"/>
    <cellStyle name="Comma 34 3 7" xfId="5379" xr:uid="{00000000-0005-0000-0000-000001150000}"/>
    <cellStyle name="Comma 34 3 7 2" xfId="26349" xr:uid="{00A9072B-1788-4223-B6FD-AF47713E59FC}"/>
    <cellStyle name="Comma 34 3 8" xfId="26333" xr:uid="{AD755566-64BA-48D3-8C99-E2CB422E242F}"/>
    <cellStyle name="Comma 34 4" xfId="5380" xr:uid="{00000000-0005-0000-0000-000002150000}"/>
    <cellStyle name="Comma 34 4 2" xfId="5381" xr:uid="{00000000-0005-0000-0000-000003150000}"/>
    <cellStyle name="Comma 34 4 2 2" xfId="5382" xr:uid="{00000000-0005-0000-0000-000004150000}"/>
    <cellStyle name="Comma 34 4 2 2 2" xfId="5383" xr:uid="{00000000-0005-0000-0000-000005150000}"/>
    <cellStyle name="Comma 34 4 2 2 2 2" xfId="26353" xr:uid="{6CB8B9EB-61EE-401E-A87D-70D0EB509319}"/>
    <cellStyle name="Comma 34 4 2 2 3" xfId="5384" xr:uid="{00000000-0005-0000-0000-000006150000}"/>
    <cellStyle name="Comma 34 4 2 2 3 2" xfId="26354" xr:uid="{8E718A94-8499-4DCB-9F88-92014FBDF996}"/>
    <cellStyle name="Comma 34 4 2 2 4" xfId="5385" xr:uid="{00000000-0005-0000-0000-000007150000}"/>
    <cellStyle name="Comma 34 4 2 2 4 2" xfId="26355" xr:uid="{672C4FF8-82A8-4F9A-B700-14540C33C36A}"/>
    <cellStyle name="Comma 34 4 2 2 5" xfId="26352" xr:uid="{6B319B02-57BF-4D0F-B819-F88C78E48F51}"/>
    <cellStyle name="Comma 34 4 2 3" xfId="5386" xr:uid="{00000000-0005-0000-0000-000008150000}"/>
    <cellStyle name="Comma 34 4 2 3 2" xfId="26356" xr:uid="{8E37B24D-8EC6-4945-B0A9-43A156529B42}"/>
    <cellStyle name="Comma 34 4 2 4" xfId="5387" xr:uid="{00000000-0005-0000-0000-000009150000}"/>
    <cellStyle name="Comma 34 4 2 4 2" xfId="26357" xr:uid="{24BAE5AB-B2EB-49F2-B6B8-B0928946BF4E}"/>
    <cellStyle name="Comma 34 4 2 5" xfId="5388" xr:uid="{00000000-0005-0000-0000-00000A150000}"/>
    <cellStyle name="Comma 34 4 2 5 2" xfId="26358" xr:uid="{D46DACFB-3909-459A-A8AD-EC34BD7B5070}"/>
    <cellStyle name="Comma 34 4 2 6" xfId="26351" xr:uid="{91A9B99E-B252-4B04-B0DF-E597BFC17DAF}"/>
    <cellStyle name="Comma 34 4 3" xfId="5389" xr:uid="{00000000-0005-0000-0000-00000B150000}"/>
    <cellStyle name="Comma 34 4 3 2" xfId="5390" xr:uid="{00000000-0005-0000-0000-00000C150000}"/>
    <cellStyle name="Comma 34 4 3 2 2" xfId="26360" xr:uid="{013CE660-3C73-4A36-A6C7-B72AA955C97F}"/>
    <cellStyle name="Comma 34 4 3 3" xfId="5391" xr:uid="{00000000-0005-0000-0000-00000D150000}"/>
    <cellStyle name="Comma 34 4 3 3 2" xfId="26361" xr:uid="{84E8DD68-66F5-42B3-A191-A09B3BD71861}"/>
    <cellStyle name="Comma 34 4 3 4" xfId="5392" xr:uid="{00000000-0005-0000-0000-00000E150000}"/>
    <cellStyle name="Comma 34 4 3 4 2" xfId="26362" xr:uid="{6353D53E-037A-4E91-84C2-1F49DF673B30}"/>
    <cellStyle name="Comma 34 4 3 5" xfId="26359" xr:uid="{FC10886F-A167-4646-80FB-3EAC2E970FF2}"/>
    <cellStyle name="Comma 34 4 4" xfId="5393" xr:uid="{00000000-0005-0000-0000-00000F150000}"/>
    <cellStyle name="Comma 34 4 4 2" xfId="26363" xr:uid="{FA6C3B30-E29F-45AF-BDDC-D892108D227F}"/>
    <cellStyle name="Comma 34 4 5" xfId="5394" xr:uid="{00000000-0005-0000-0000-000010150000}"/>
    <cellStyle name="Comma 34 4 5 2" xfId="26364" xr:uid="{63F4ADC5-D575-40E6-8B6E-ACF481108705}"/>
    <cellStyle name="Comma 34 4 6" xfId="5395" xr:uid="{00000000-0005-0000-0000-000011150000}"/>
    <cellStyle name="Comma 34 4 6 2" xfId="26365" xr:uid="{F61A4037-D0E3-4EAD-BC5C-F33B84752EDB}"/>
    <cellStyle name="Comma 34 4 7" xfId="26350" xr:uid="{EE52539E-B3F7-41B7-9859-F25620400701}"/>
    <cellStyle name="Comma 34 5" xfId="5396" xr:uid="{00000000-0005-0000-0000-000012150000}"/>
    <cellStyle name="Comma 34 5 2" xfId="26366" xr:uid="{257A1ED0-CBE6-4B9F-BBC7-0037B42CE33E}"/>
    <cellStyle name="Comma 34 6" xfId="5397" xr:uid="{00000000-0005-0000-0000-000013150000}"/>
    <cellStyle name="Comma 34 6 2" xfId="5398" xr:uid="{00000000-0005-0000-0000-000014150000}"/>
    <cellStyle name="Comma 34 6 2 2" xfId="5399" xr:uid="{00000000-0005-0000-0000-000015150000}"/>
    <cellStyle name="Comma 34 6 2 2 2" xfId="26369" xr:uid="{4AE89702-3519-48E2-AAF0-E5738895FB80}"/>
    <cellStyle name="Comma 34 6 2 3" xfId="5400" xr:uid="{00000000-0005-0000-0000-000016150000}"/>
    <cellStyle name="Comma 34 6 2 3 2" xfId="26370" xr:uid="{3D23679C-E3C1-497A-B672-84CD7AE7B68D}"/>
    <cellStyle name="Comma 34 6 2 4" xfId="5401" xr:uid="{00000000-0005-0000-0000-000017150000}"/>
    <cellStyle name="Comma 34 6 2 4 2" xfId="26371" xr:uid="{2F25F2BD-D483-4317-910A-3412AE9B44FF}"/>
    <cellStyle name="Comma 34 6 2 5" xfId="26368" xr:uid="{EFBD6C97-84DE-49FC-B9A4-A87F295996F4}"/>
    <cellStyle name="Comma 34 6 3" xfId="5402" xr:uid="{00000000-0005-0000-0000-000018150000}"/>
    <cellStyle name="Comma 34 6 3 2" xfId="26372" xr:uid="{8423A3B4-5D1F-4A28-A671-A95D265E774D}"/>
    <cellStyle name="Comma 34 6 4" xfId="5403" xr:uid="{00000000-0005-0000-0000-000019150000}"/>
    <cellStyle name="Comma 34 6 4 2" xfId="26373" xr:uid="{34B49379-6EC6-4DA8-8D1B-B57A550EBCA2}"/>
    <cellStyle name="Comma 34 6 5" xfId="5404" xr:uid="{00000000-0005-0000-0000-00001A150000}"/>
    <cellStyle name="Comma 34 6 5 2" xfId="26374" xr:uid="{655F2AC6-3D2C-4981-9417-B7208E800D96}"/>
    <cellStyle name="Comma 34 6 6" xfId="26367" xr:uid="{FDEA7B92-B661-4740-9B3C-36826E5C6FCA}"/>
    <cellStyle name="Comma 34 7" xfId="5405" xr:uid="{00000000-0005-0000-0000-00001B150000}"/>
    <cellStyle name="Comma 34 7 2" xfId="5406" xr:uid="{00000000-0005-0000-0000-00001C150000}"/>
    <cellStyle name="Comma 34 7 2 2" xfId="26376" xr:uid="{282CD50D-A09F-4D92-9CB3-65A38236CFBC}"/>
    <cellStyle name="Comma 34 7 3" xfId="5407" xr:uid="{00000000-0005-0000-0000-00001D150000}"/>
    <cellStyle name="Comma 34 7 3 2" xfId="26377" xr:uid="{34DC72AF-36EA-4BE5-996B-B0989B9A77E9}"/>
    <cellStyle name="Comma 34 7 4" xfId="5408" xr:uid="{00000000-0005-0000-0000-00001E150000}"/>
    <cellStyle name="Comma 34 7 4 2" xfId="26378" xr:uid="{70BDED14-7FF2-46D0-A666-F01CE8A205C6}"/>
    <cellStyle name="Comma 34 7 5" xfId="26375" xr:uid="{79E4EA86-01A5-4D96-ACB3-060FF72651B5}"/>
    <cellStyle name="Comma 34 8" xfId="5409" xr:uid="{00000000-0005-0000-0000-00001F150000}"/>
    <cellStyle name="Comma 34 8 2" xfId="26379" xr:uid="{F98C07A4-5672-4328-9398-C49D175738CC}"/>
    <cellStyle name="Comma 34 9" xfId="5410" xr:uid="{00000000-0005-0000-0000-000020150000}"/>
    <cellStyle name="Comma 34 9 2" xfId="26380" xr:uid="{4982F4B3-07C6-4ACF-984E-626A1500591A}"/>
    <cellStyle name="Comma 35" xfId="5411" xr:uid="{00000000-0005-0000-0000-000021150000}"/>
    <cellStyle name="Comma 35 2" xfId="5412" xr:uid="{00000000-0005-0000-0000-000022150000}"/>
    <cellStyle name="Comma 35 2 2" xfId="5413" xr:uid="{00000000-0005-0000-0000-000023150000}"/>
    <cellStyle name="Comma 35 2 2 2" xfId="5414" xr:uid="{00000000-0005-0000-0000-000024150000}"/>
    <cellStyle name="Comma 35 2 2 2 2" xfId="26384" xr:uid="{8FC2EBF1-B048-4CCC-B60B-F2E1B894116D}"/>
    <cellStyle name="Comma 35 2 2 3" xfId="5415" xr:uid="{00000000-0005-0000-0000-000025150000}"/>
    <cellStyle name="Comma 35 2 2 3 2" xfId="5416" xr:uid="{00000000-0005-0000-0000-000026150000}"/>
    <cellStyle name="Comma 35 2 2 3 2 2" xfId="26386" xr:uid="{14DBC8FE-3FE5-494C-B67B-A060A5F3B664}"/>
    <cellStyle name="Comma 35 2 2 3 3" xfId="5417" xr:uid="{00000000-0005-0000-0000-000027150000}"/>
    <cellStyle name="Comma 35 2 2 3 3 2" xfId="26387" xr:uid="{8A7F5BAB-684D-427C-85A9-034E98F98A46}"/>
    <cellStyle name="Comma 35 2 2 3 4" xfId="5418" xr:uid="{00000000-0005-0000-0000-000028150000}"/>
    <cellStyle name="Comma 35 2 2 3 4 2" xfId="26388" xr:uid="{5A0AEA1C-CC6A-4BEF-8E59-F75AB6646DF4}"/>
    <cellStyle name="Comma 35 2 2 3 5" xfId="26385" xr:uid="{D2730141-B822-4EF7-8D28-B263D8150FC6}"/>
    <cellStyle name="Comma 35 2 2 4" xfId="5419" xr:uid="{00000000-0005-0000-0000-000029150000}"/>
    <cellStyle name="Comma 35 2 2 4 2" xfId="26389" xr:uid="{A53866E3-C4FE-44D7-9941-5BD4E45831A4}"/>
    <cellStyle name="Comma 35 2 2 5" xfId="5420" xr:uid="{00000000-0005-0000-0000-00002A150000}"/>
    <cellStyle name="Comma 35 2 2 5 2" xfId="26390" xr:uid="{E474A622-93A3-4A1E-B655-A7555C73C67A}"/>
    <cellStyle name="Comma 35 2 2 6" xfId="5421" xr:uid="{00000000-0005-0000-0000-00002B150000}"/>
    <cellStyle name="Comma 35 2 2 6 2" xfId="26391" xr:uid="{F86132D2-07FB-47E2-A8DB-952F572C9D89}"/>
    <cellStyle name="Comma 35 2 2 7" xfId="26383" xr:uid="{282653B3-4051-4E65-B3C5-A40EE5296B81}"/>
    <cellStyle name="Comma 35 2 3" xfId="5422" xr:uid="{00000000-0005-0000-0000-00002C150000}"/>
    <cellStyle name="Comma 35 2 3 2" xfId="26392" xr:uid="{8AF995C0-73AA-45D9-BEF2-6624A55B051B}"/>
    <cellStyle name="Comma 35 2 4" xfId="5423" xr:uid="{00000000-0005-0000-0000-00002D150000}"/>
    <cellStyle name="Comma 35 2 4 2" xfId="5424" xr:uid="{00000000-0005-0000-0000-00002E150000}"/>
    <cellStyle name="Comma 35 2 4 2 2" xfId="26394" xr:uid="{7DA65423-8146-4364-9583-02D45D7B368D}"/>
    <cellStyle name="Comma 35 2 4 3" xfId="5425" xr:uid="{00000000-0005-0000-0000-00002F150000}"/>
    <cellStyle name="Comma 35 2 4 3 2" xfId="26395" xr:uid="{9349F12E-51D8-44E2-BE03-93B6CCD0FA30}"/>
    <cellStyle name="Comma 35 2 4 4" xfId="5426" xr:uid="{00000000-0005-0000-0000-000030150000}"/>
    <cellStyle name="Comma 35 2 4 4 2" xfId="26396" xr:uid="{9475A35F-C8CF-41F8-AECD-12BFFD9E8955}"/>
    <cellStyle name="Comma 35 2 4 5" xfId="26393" xr:uid="{9D7C227E-659B-4EC9-838D-AB487BFFED6D}"/>
    <cellStyle name="Comma 35 2 5" xfId="5427" xr:uid="{00000000-0005-0000-0000-000031150000}"/>
    <cellStyle name="Comma 35 2 5 2" xfId="26397" xr:uid="{19A317AB-8D5D-482B-8338-FC78A5E3EC2F}"/>
    <cellStyle name="Comma 35 2 6" xfId="5428" xr:uid="{00000000-0005-0000-0000-000032150000}"/>
    <cellStyle name="Comma 35 2 6 2" xfId="26398" xr:uid="{C86794D7-28AA-4732-809A-B87A3EAE89A4}"/>
    <cellStyle name="Comma 35 2 7" xfId="5429" xr:uid="{00000000-0005-0000-0000-000033150000}"/>
    <cellStyle name="Comma 35 2 7 2" xfId="26399" xr:uid="{8DE526D5-A9B5-4BEF-A3AC-3825D38DD19C}"/>
    <cellStyle name="Comma 35 2 8" xfId="26382" xr:uid="{35AA0653-DF82-4B3C-B0FB-B9C3589F82F8}"/>
    <cellStyle name="Comma 35 3" xfId="5430" xr:uid="{00000000-0005-0000-0000-000034150000}"/>
    <cellStyle name="Comma 35 3 2" xfId="26400" xr:uid="{88B5EBCA-544F-49CA-9FE9-CE8B7B4DAC93}"/>
    <cellStyle name="Comma 35 4" xfId="5431" xr:uid="{00000000-0005-0000-0000-000035150000}"/>
    <cellStyle name="Comma 35 4 2" xfId="5432" xr:uid="{00000000-0005-0000-0000-000036150000}"/>
    <cellStyle name="Comma 35 4 2 2" xfId="5433" xr:uid="{00000000-0005-0000-0000-000037150000}"/>
    <cellStyle name="Comma 35 4 2 2 2" xfId="26403" xr:uid="{D0B8A972-1B8A-455F-ACF2-690BF62A8DC0}"/>
    <cellStyle name="Comma 35 4 2 3" xfId="5434" xr:uid="{00000000-0005-0000-0000-000038150000}"/>
    <cellStyle name="Comma 35 4 2 3 2" xfId="26404" xr:uid="{93E37006-D365-42AA-8BB6-382663019AEA}"/>
    <cellStyle name="Comma 35 4 2 4" xfId="5435" xr:uid="{00000000-0005-0000-0000-000039150000}"/>
    <cellStyle name="Comma 35 4 2 4 2" xfId="26405" xr:uid="{5D3CB691-A528-4AFB-9690-7471AFB3B936}"/>
    <cellStyle name="Comma 35 4 2 5" xfId="26402" xr:uid="{0352F639-D1D2-478D-BA62-457CB6120EB5}"/>
    <cellStyle name="Comma 35 4 3" xfId="5436" xr:uid="{00000000-0005-0000-0000-00003A150000}"/>
    <cellStyle name="Comma 35 4 3 2" xfId="26406" xr:uid="{1E68F2EB-AE7A-43E5-81E0-ECE62372BE43}"/>
    <cellStyle name="Comma 35 4 4" xfId="5437" xr:uid="{00000000-0005-0000-0000-00003B150000}"/>
    <cellStyle name="Comma 35 4 4 2" xfId="26407" xr:uid="{362DF230-6CC2-4E43-AF8B-4DB50D896B8E}"/>
    <cellStyle name="Comma 35 4 5" xfId="5438" xr:uid="{00000000-0005-0000-0000-00003C150000}"/>
    <cellStyle name="Comma 35 4 5 2" xfId="26408" xr:uid="{0708BCDF-AB22-41F9-BA79-0F5D646C7946}"/>
    <cellStyle name="Comma 35 4 6" xfId="26401" xr:uid="{67180963-7FFD-4C9A-9E72-F9F2F669D560}"/>
    <cellStyle name="Comma 35 5" xfId="5439" xr:uid="{00000000-0005-0000-0000-00003D150000}"/>
    <cellStyle name="Comma 35 5 2" xfId="5440" xr:uid="{00000000-0005-0000-0000-00003E150000}"/>
    <cellStyle name="Comma 35 5 2 2" xfId="26410" xr:uid="{7656E7F6-25B3-4ADB-AB0E-760A8D7068BA}"/>
    <cellStyle name="Comma 35 5 3" xfId="5441" xr:uid="{00000000-0005-0000-0000-00003F150000}"/>
    <cellStyle name="Comma 35 5 3 2" xfId="26411" xr:uid="{6281A956-3F35-49B7-9597-A63B25C2B547}"/>
    <cellStyle name="Comma 35 5 4" xfId="5442" xr:uid="{00000000-0005-0000-0000-000040150000}"/>
    <cellStyle name="Comma 35 5 4 2" xfId="26412" xr:uid="{705E1BD2-2632-44E6-841D-1AE6A3CECF1E}"/>
    <cellStyle name="Comma 35 5 5" xfId="26409" xr:uid="{3D0402A7-9725-4343-862D-ECE4ED05BD22}"/>
    <cellStyle name="Comma 35 6" xfId="5443" xr:uid="{00000000-0005-0000-0000-000041150000}"/>
    <cellStyle name="Comma 35 6 2" xfId="26413" xr:uid="{5B42D94E-32EF-4703-BDEB-4637FBACB465}"/>
    <cellStyle name="Comma 35 7" xfId="5444" xr:uid="{00000000-0005-0000-0000-000042150000}"/>
    <cellStyle name="Comma 35 7 2" xfId="26414" xr:uid="{EA5AA369-0EE4-43E2-954C-8E56B9B0F01B}"/>
    <cellStyle name="Comma 35 8" xfId="5445" xr:uid="{00000000-0005-0000-0000-000043150000}"/>
    <cellStyle name="Comma 35 8 2" xfId="26415" xr:uid="{E04C88BE-30B7-4A98-ACA9-9EC01D8D4E65}"/>
    <cellStyle name="Comma 35 9" xfId="26381" xr:uid="{F3DDE415-2BB4-4F4A-A73C-056654673861}"/>
    <cellStyle name="Comma 36" xfId="5446" xr:uid="{00000000-0005-0000-0000-000044150000}"/>
    <cellStyle name="Comma 36 2" xfId="5447" xr:uid="{00000000-0005-0000-0000-000045150000}"/>
    <cellStyle name="Comma 36 2 2" xfId="5448" xr:uid="{00000000-0005-0000-0000-000046150000}"/>
    <cellStyle name="Comma 36 2 2 2" xfId="26418" xr:uid="{FB693BE3-AA1B-45D2-9385-2F1865316C37}"/>
    <cellStyle name="Comma 36 2 3" xfId="26417" xr:uid="{4E40F975-2DDB-4E51-A892-E1E7BC3D7719}"/>
    <cellStyle name="Comma 36 3" xfId="5449" xr:uid="{00000000-0005-0000-0000-000047150000}"/>
    <cellStyle name="Comma 36 3 2" xfId="26419" xr:uid="{B69757EF-60EC-4FBF-8550-FA94379D5C4E}"/>
    <cellStyle name="Comma 36 4" xfId="26416" xr:uid="{A6DBD58A-EB88-4EF0-823F-DDDDD201810F}"/>
    <cellStyle name="Comma 37" xfId="5450" xr:uid="{00000000-0005-0000-0000-000048150000}"/>
    <cellStyle name="Comma 37 2" xfId="5451" xr:uid="{00000000-0005-0000-0000-000049150000}"/>
    <cellStyle name="Comma 37 2 2" xfId="5452" xr:uid="{00000000-0005-0000-0000-00004A150000}"/>
    <cellStyle name="Comma 37 2 2 2" xfId="26422" xr:uid="{598C85B5-B2C8-4BE8-A0CF-8B1F5B850490}"/>
    <cellStyle name="Comma 37 2 3" xfId="26421" xr:uid="{2F134D50-5AF5-428F-8DDD-0BA7ABFEF115}"/>
    <cellStyle name="Comma 37 3" xfId="5453" xr:uid="{00000000-0005-0000-0000-00004B150000}"/>
    <cellStyle name="Comma 37 3 2" xfId="26423" xr:uid="{71A2F666-EFCE-4FE6-A6D3-0FBA0B632B55}"/>
    <cellStyle name="Comma 37 4" xfId="26420" xr:uid="{B6C9611B-A97E-4075-9229-90B6DB01AFF3}"/>
    <cellStyle name="Comma 38" xfId="5454" xr:uid="{00000000-0005-0000-0000-00004C150000}"/>
    <cellStyle name="Comma 38 2" xfId="5455" xr:uid="{00000000-0005-0000-0000-00004D150000}"/>
    <cellStyle name="Comma 38 2 2" xfId="5456" xr:uid="{00000000-0005-0000-0000-00004E150000}"/>
    <cellStyle name="Comma 38 2 2 2" xfId="26426" xr:uid="{2AFE89B3-03C0-4646-BFCB-AAEC6056EF95}"/>
    <cellStyle name="Comma 38 2 3" xfId="26425" xr:uid="{EAE4FD1D-BEF7-48FB-9A4A-B329A401464D}"/>
    <cellStyle name="Comma 38 3" xfId="5457" xr:uid="{00000000-0005-0000-0000-00004F150000}"/>
    <cellStyle name="Comma 38 3 2" xfId="26427" xr:uid="{A10772BA-50BA-456A-8122-9FD6134D08C6}"/>
    <cellStyle name="Comma 38 4" xfId="26424" xr:uid="{A23ECFD2-B117-4BAD-89CB-16427712103A}"/>
    <cellStyle name="Comma 39" xfId="5458" xr:uid="{00000000-0005-0000-0000-000050150000}"/>
    <cellStyle name="Comma 39 2" xfId="5459" xr:uid="{00000000-0005-0000-0000-000051150000}"/>
    <cellStyle name="Comma 39 2 2" xfId="5460" xr:uid="{00000000-0005-0000-0000-000052150000}"/>
    <cellStyle name="Comma 39 2 2 2" xfId="26430" xr:uid="{9DB0A2A7-7AB5-49AB-B817-0B0348EE32CC}"/>
    <cellStyle name="Comma 39 2 3" xfId="26429" xr:uid="{714FAD6B-CB5E-4713-A172-CD9FCA108A67}"/>
    <cellStyle name="Comma 39 3" xfId="5461" xr:uid="{00000000-0005-0000-0000-000053150000}"/>
    <cellStyle name="Comma 39 3 2" xfId="26431" xr:uid="{E5B4DE12-4355-450E-B0EF-E2A87E1D1335}"/>
    <cellStyle name="Comma 39 4" xfId="26428" xr:uid="{AD7117C2-7FD9-4D41-B514-575DABD6EC1C}"/>
    <cellStyle name="Comma 4" xfId="5462" xr:uid="{00000000-0005-0000-0000-000054150000}"/>
    <cellStyle name="Comma 4 2" xfId="5463" xr:uid="{00000000-0005-0000-0000-000055150000}"/>
    <cellStyle name="Comma 4 2 2" xfId="5464" xr:uid="{00000000-0005-0000-0000-000056150000}"/>
    <cellStyle name="Comma 4 2 2 2" xfId="5465" xr:uid="{00000000-0005-0000-0000-000057150000}"/>
    <cellStyle name="Comma 4 2 2 2 2" xfId="26434" xr:uid="{A8D749E8-A882-4203-BFD2-922FD46626BA}"/>
    <cellStyle name="Comma 4 2 2 3" xfId="26433" xr:uid="{719EC365-DF3A-4A00-8125-71E1088BD60A}"/>
    <cellStyle name="Comma 4 2 3" xfId="26432" xr:uid="{1C864C34-DB14-447A-B2C0-556954077A21}"/>
    <cellStyle name="Comma 4 3" xfId="5466" xr:uid="{00000000-0005-0000-0000-000058150000}"/>
    <cellStyle name="Comma 4 3 2" xfId="5467" xr:uid="{00000000-0005-0000-0000-000059150000}"/>
    <cellStyle name="Comma 4 3 2 2" xfId="26436" xr:uid="{56129E4B-3125-4E93-8783-9E46A4FA5926}"/>
    <cellStyle name="Comma 4 3 3" xfId="26435" xr:uid="{C94CBFC8-5CE2-4C6A-B99D-ED0A82D58915}"/>
    <cellStyle name="Comma 4 4" xfId="5468" xr:uid="{00000000-0005-0000-0000-00005A150000}"/>
    <cellStyle name="Comma 4 4 2" xfId="26437" xr:uid="{11761928-96CB-4E3B-9830-5778E7253CCE}"/>
    <cellStyle name="Comma 4 5" xfId="20971" xr:uid="{859DF286-288B-44EA-9985-131CB3651A6F}"/>
    <cellStyle name="Comma 40" xfId="5469" xr:uid="{00000000-0005-0000-0000-00005B150000}"/>
    <cellStyle name="Comma 40 2" xfId="5470" xr:uid="{00000000-0005-0000-0000-00005C150000}"/>
    <cellStyle name="Comma 40 2 2" xfId="5471" xr:uid="{00000000-0005-0000-0000-00005D150000}"/>
    <cellStyle name="Comma 40 2 2 2" xfId="26440" xr:uid="{6FD9F19E-E0E4-41AD-A11D-C498F07E7C8E}"/>
    <cellStyle name="Comma 40 2 3" xfId="26439" xr:uid="{478647DB-F343-4FEF-83BB-F52607901818}"/>
    <cellStyle name="Comma 40 3" xfId="5472" xr:uid="{00000000-0005-0000-0000-00005E150000}"/>
    <cellStyle name="Comma 40 3 2" xfId="26441" xr:uid="{0AA499FD-F5FE-41CD-8A66-9BE345AA88FC}"/>
    <cellStyle name="Comma 40 4" xfId="26438" xr:uid="{C28D3566-F013-4D1B-904B-96C434C57CA6}"/>
    <cellStyle name="Comma 41" xfId="5473" xr:uid="{00000000-0005-0000-0000-00005F150000}"/>
    <cellStyle name="Comma 41 2" xfId="5474" xr:uid="{00000000-0005-0000-0000-000060150000}"/>
    <cellStyle name="Comma 41 2 2" xfId="5475" xr:uid="{00000000-0005-0000-0000-000061150000}"/>
    <cellStyle name="Comma 41 2 2 2" xfId="26444" xr:uid="{9B3E89C7-3A5D-43E6-8C6D-5AC3F98A9415}"/>
    <cellStyle name="Comma 41 2 3" xfId="26443" xr:uid="{28E01438-46BE-40FD-9B32-AA4FBF7CC638}"/>
    <cellStyle name="Comma 41 3" xfId="5476" xr:uid="{00000000-0005-0000-0000-000062150000}"/>
    <cellStyle name="Comma 41 3 2" xfId="26445" xr:uid="{CBBB1721-02C0-4819-8420-DC7CD4D98B8C}"/>
    <cellStyle name="Comma 41 4" xfId="26442" xr:uid="{D4C852AA-5AC7-479F-8490-5F90CD85AC96}"/>
    <cellStyle name="Comma 42" xfId="5477" xr:uid="{00000000-0005-0000-0000-000063150000}"/>
    <cellStyle name="Comma 42 2" xfId="5478" xr:uid="{00000000-0005-0000-0000-000064150000}"/>
    <cellStyle name="Comma 42 2 2" xfId="5479" xr:uid="{00000000-0005-0000-0000-000065150000}"/>
    <cellStyle name="Comma 42 2 2 2" xfId="26448" xr:uid="{6127060D-C0A5-43B7-B35B-2695E1755960}"/>
    <cellStyle name="Comma 42 2 3" xfId="26447" xr:uid="{B2C1E115-76B3-4C81-A581-9B1A4AA4FFF6}"/>
    <cellStyle name="Comma 42 3" xfId="5480" xr:uid="{00000000-0005-0000-0000-000066150000}"/>
    <cellStyle name="Comma 42 3 2" xfId="26449" xr:uid="{A1E39389-7230-4CEE-8D8C-22AA731E3FD5}"/>
    <cellStyle name="Comma 42 4" xfId="26446" xr:uid="{DCE590DF-DA72-48B9-B9E9-57A8E81C0424}"/>
    <cellStyle name="Comma 43" xfId="5481" xr:uid="{00000000-0005-0000-0000-000067150000}"/>
    <cellStyle name="Comma 43 2" xfId="5482" xr:uid="{00000000-0005-0000-0000-000068150000}"/>
    <cellStyle name="Comma 43 2 2" xfId="5483" xr:uid="{00000000-0005-0000-0000-000069150000}"/>
    <cellStyle name="Comma 43 2 2 2" xfId="26452" xr:uid="{A3F355CB-AA7A-469B-8A42-220E28C187DD}"/>
    <cellStyle name="Comma 43 2 3" xfId="26451" xr:uid="{D6509C0B-A72E-4E94-B471-BF2502455C26}"/>
    <cellStyle name="Comma 43 3" xfId="5484" xr:uid="{00000000-0005-0000-0000-00006A150000}"/>
    <cellStyle name="Comma 43 3 2" xfId="26453" xr:uid="{21898F84-9655-4604-8E5F-06699FBBC7C1}"/>
    <cellStyle name="Comma 43 4" xfId="26450" xr:uid="{D744633E-17D0-4F8C-81A2-A7DEC6BB1FFA}"/>
    <cellStyle name="Comma 44" xfId="5485" xr:uid="{00000000-0005-0000-0000-00006B150000}"/>
    <cellStyle name="Comma 44 2" xfId="5486" xr:uid="{00000000-0005-0000-0000-00006C150000}"/>
    <cellStyle name="Comma 44 2 2" xfId="5487" xr:uid="{00000000-0005-0000-0000-00006D150000}"/>
    <cellStyle name="Comma 44 2 2 2" xfId="26456" xr:uid="{C733ED4F-B21B-42A6-8607-FE096F3A250B}"/>
    <cellStyle name="Comma 44 2 3" xfId="26455" xr:uid="{CE6DB5AD-9952-4295-8726-B77E19163C2F}"/>
    <cellStyle name="Comma 44 3" xfId="5488" xr:uid="{00000000-0005-0000-0000-00006E150000}"/>
    <cellStyle name="Comma 44 3 2" xfId="26457" xr:uid="{A518D314-4841-4DEC-A24C-B22A42ABE7E4}"/>
    <cellStyle name="Comma 44 4" xfId="26454" xr:uid="{E80F5241-3F3A-4D11-BD5B-0957F0882A32}"/>
    <cellStyle name="Comma 45" xfId="5489" xr:uid="{00000000-0005-0000-0000-00006F150000}"/>
    <cellStyle name="Comma 45 2" xfId="5490" xr:uid="{00000000-0005-0000-0000-000070150000}"/>
    <cellStyle name="Comma 45 2 2" xfId="5491" xr:uid="{00000000-0005-0000-0000-000071150000}"/>
    <cellStyle name="Comma 45 2 2 2" xfId="26460" xr:uid="{85D852D0-8C5A-4A6F-8E9D-1D2DFDD043C6}"/>
    <cellStyle name="Comma 45 2 3" xfId="26459" xr:uid="{58CADEE4-5637-45C2-82F7-7BA983039EA4}"/>
    <cellStyle name="Comma 45 3" xfId="5492" xr:uid="{00000000-0005-0000-0000-000072150000}"/>
    <cellStyle name="Comma 45 3 2" xfId="26461" xr:uid="{F51149F9-5CFD-4C79-9AC4-C555EB8097D4}"/>
    <cellStyle name="Comma 45 4" xfId="26458" xr:uid="{9B17B671-0A30-4417-B5A1-C03FA422ABE2}"/>
    <cellStyle name="Comma 46" xfId="5493" xr:uid="{00000000-0005-0000-0000-000073150000}"/>
    <cellStyle name="Comma 46 2" xfId="5494" xr:uid="{00000000-0005-0000-0000-000074150000}"/>
    <cellStyle name="Comma 46 2 2" xfId="5495" xr:uid="{00000000-0005-0000-0000-000075150000}"/>
    <cellStyle name="Comma 46 2 2 2" xfId="26464" xr:uid="{50AE2F63-4359-4A5C-B33D-754FE4C119C6}"/>
    <cellStyle name="Comma 46 2 3" xfId="26463" xr:uid="{E777A825-29AD-4DF1-80ED-6CA9D201DB5A}"/>
    <cellStyle name="Comma 46 3" xfId="5496" xr:uid="{00000000-0005-0000-0000-000076150000}"/>
    <cellStyle name="Comma 46 3 2" xfId="26465" xr:uid="{F91D69BF-A948-4171-99E4-28687E650ABE}"/>
    <cellStyle name="Comma 46 4" xfId="26462" xr:uid="{78A9543A-D37E-4611-ACFE-A7B3CDD704BC}"/>
    <cellStyle name="Comma 47" xfId="5497" xr:uid="{00000000-0005-0000-0000-000077150000}"/>
    <cellStyle name="Comma 47 2" xfId="5498" xr:uid="{00000000-0005-0000-0000-000078150000}"/>
    <cellStyle name="Comma 47 2 2" xfId="5499" xr:uid="{00000000-0005-0000-0000-000079150000}"/>
    <cellStyle name="Comma 47 2 2 2" xfId="26468" xr:uid="{39EC9734-290F-472A-B9F2-D8DBA0B4BF92}"/>
    <cellStyle name="Comma 47 2 3" xfId="26467" xr:uid="{82C8E71A-7FCB-4F7C-9153-37BC6E1282AB}"/>
    <cellStyle name="Comma 47 3" xfId="5500" xr:uid="{00000000-0005-0000-0000-00007A150000}"/>
    <cellStyle name="Comma 47 3 2" xfId="26469" xr:uid="{C1FCC86C-C500-4292-A086-01416B6BC210}"/>
    <cellStyle name="Comma 47 4" xfId="26466" xr:uid="{E26FC9EE-2E13-4D93-85C0-27055E533181}"/>
    <cellStyle name="Comma 48" xfId="5501" xr:uid="{00000000-0005-0000-0000-00007B150000}"/>
    <cellStyle name="Comma 48 2" xfId="5502" xr:uid="{00000000-0005-0000-0000-00007C150000}"/>
    <cellStyle name="Comma 48 2 2" xfId="5503" xr:uid="{00000000-0005-0000-0000-00007D150000}"/>
    <cellStyle name="Comma 48 2 2 2" xfId="26472" xr:uid="{13A66544-6521-424E-ADD8-4AC19D7756EA}"/>
    <cellStyle name="Comma 48 2 3" xfId="26471" xr:uid="{E1D8F56B-18F1-486A-ACB2-71ADEB97CC78}"/>
    <cellStyle name="Comma 48 3" xfId="5504" xr:uid="{00000000-0005-0000-0000-00007E150000}"/>
    <cellStyle name="Comma 48 3 2" xfId="26473" xr:uid="{C930E948-ECA9-4A19-B94F-BC18BF3DD3D3}"/>
    <cellStyle name="Comma 48 4" xfId="26470" xr:uid="{1B8134EF-77AF-4ED3-90E5-00952CD26C1E}"/>
    <cellStyle name="Comma 49" xfId="5505" xr:uid="{00000000-0005-0000-0000-00007F150000}"/>
    <cellStyle name="Comma 49 10" xfId="5506" xr:uid="{00000000-0005-0000-0000-000080150000}"/>
    <cellStyle name="Comma 49 10 2" xfId="26475" xr:uid="{52F42974-F6CA-45E3-8E90-0400E540C713}"/>
    <cellStyle name="Comma 49 11" xfId="5507" xr:uid="{00000000-0005-0000-0000-000081150000}"/>
    <cellStyle name="Comma 49 11 2" xfId="26476" xr:uid="{0573C445-3BAD-45C9-8265-BEC3943E0A9D}"/>
    <cellStyle name="Comma 49 12" xfId="5508" xr:uid="{00000000-0005-0000-0000-000082150000}"/>
    <cellStyle name="Comma 49 12 2" xfId="26477" xr:uid="{C999634B-E2D1-4459-95E3-730B3583B690}"/>
    <cellStyle name="Comma 49 13" xfId="26474" xr:uid="{D5A63476-4DF2-4644-99C7-3384464C2AE2}"/>
    <cellStyle name="Comma 49 2" xfId="5509" xr:uid="{00000000-0005-0000-0000-000083150000}"/>
    <cellStyle name="Comma 49 2 10" xfId="5510" xr:uid="{00000000-0005-0000-0000-000084150000}"/>
    <cellStyle name="Comma 49 2 10 2" xfId="26479" xr:uid="{9846A598-86EF-454C-9879-022C57C259D3}"/>
    <cellStyle name="Comma 49 2 11" xfId="26478" xr:uid="{336738F1-0BD2-43D2-8CAA-AF2407C700FA}"/>
    <cellStyle name="Comma 49 2 2" xfId="5511" xr:uid="{00000000-0005-0000-0000-000085150000}"/>
    <cellStyle name="Comma 49 2 2 2" xfId="5512" xr:uid="{00000000-0005-0000-0000-000086150000}"/>
    <cellStyle name="Comma 49 2 2 2 2" xfId="5513" xr:uid="{00000000-0005-0000-0000-000087150000}"/>
    <cellStyle name="Comma 49 2 2 2 2 2" xfId="5514" xr:uid="{00000000-0005-0000-0000-000088150000}"/>
    <cellStyle name="Comma 49 2 2 2 2 2 2" xfId="5515" xr:uid="{00000000-0005-0000-0000-000089150000}"/>
    <cellStyle name="Comma 49 2 2 2 2 2 2 2" xfId="26484" xr:uid="{98CD1A1B-6B02-41EA-91C3-192B2A5BFD71}"/>
    <cellStyle name="Comma 49 2 2 2 2 2 3" xfId="5516" xr:uid="{00000000-0005-0000-0000-00008A150000}"/>
    <cellStyle name="Comma 49 2 2 2 2 2 3 2" xfId="26485" xr:uid="{27C4B13B-EC64-4FF8-AC95-17100C77D99E}"/>
    <cellStyle name="Comma 49 2 2 2 2 2 4" xfId="5517" xr:uid="{00000000-0005-0000-0000-00008B150000}"/>
    <cellStyle name="Comma 49 2 2 2 2 2 4 2" xfId="26486" xr:uid="{88CA6614-EB58-46FC-A1F4-11790842CCA9}"/>
    <cellStyle name="Comma 49 2 2 2 2 2 5" xfId="26483" xr:uid="{247E96F7-F9DF-4582-804B-97DDB835B217}"/>
    <cellStyle name="Comma 49 2 2 2 2 3" xfId="5518" xr:uid="{00000000-0005-0000-0000-00008C150000}"/>
    <cellStyle name="Comma 49 2 2 2 2 3 2" xfId="26487" xr:uid="{DA040DA7-B028-424C-BF54-59B4F33DC7A8}"/>
    <cellStyle name="Comma 49 2 2 2 2 4" xfId="5519" xr:uid="{00000000-0005-0000-0000-00008D150000}"/>
    <cellStyle name="Comma 49 2 2 2 2 4 2" xfId="26488" xr:uid="{7C7BA02C-FFB8-4410-9D0B-7211F55B7208}"/>
    <cellStyle name="Comma 49 2 2 2 2 5" xfId="5520" xr:uid="{00000000-0005-0000-0000-00008E150000}"/>
    <cellStyle name="Comma 49 2 2 2 2 5 2" xfId="26489" xr:uid="{F7F7D574-D4C5-48CD-A4BF-984AD351DAD0}"/>
    <cellStyle name="Comma 49 2 2 2 2 6" xfId="26482" xr:uid="{866C17AA-9840-4F06-A16A-616D69450280}"/>
    <cellStyle name="Comma 49 2 2 2 3" xfId="5521" xr:uid="{00000000-0005-0000-0000-00008F150000}"/>
    <cellStyle name="Comma 49 2 2 2 3 2" xfId="5522" xr:uid="{00000000-0005-0000-0000-000090150000}"/>
    <cellStyle name="Comma 49 2 2 2 3 2 2" xfId="26491" xr:uid="{4582ACA4-26CC-465C-B4F0-7F0A8FBE6A4C}"/>
    <cellStyle name="Comma 49 2 2 2 3 3" xfId="5523" xr:uid="{00000000-0005-0000-0000-000091150000}"/>
    <cellStyle name="Comma 49 2 2 2 3 3 2" xfId="26492" xr:uid="{A0AE6996-849A-41BF-8D33-AA3308A5ED46}"/>
    <cellStyle name="Comma 49 2 2 2 3 4" xfId="5524" xr:uid="{00000000-0005-0000-0000-000092150000}"/>
    <cellStyle name="Comma 49 2 2 2 3 4 2" xfId="26493" xr:uid="{49EA09F2-203F-4DDE-BFDC-59CF2F58605E}"/>
    <cellStyle name="Comma 49 2 2 2 3 5" xfId="26490" xr:uid="{C2A48226-F58F-4048-967B-659F6DB9DA75}"/>
    <cellStyle name="Comma 49 2 2 2 4" xfId="5525" xr:uid="{00000000-0005-0000-0000-000093150000}"/>
    <cellStyle name="Comma 49 2 2 2 4 2" xfId="26494" xr:uid="{0B2589CA-CF32-42DC-87BA-3876DEA9760A}"/>
    <cellStyle name="Comma 49 2 2 2 5" xfId="5526" xr:uid="{00000000-0005-0000-0000-000094150000}"/>
    <cellStyle name="Comma 49 2 2 2 5 2" xfId="26495" xr:uid="{B03C126A-5881-4EC7-856B-C6CE6AA81956}"/>
    <cellStyle name="Comma 49 2 2 2 6" xfId="5527" xr:uid="{00000000-0005-0000-0000-000095150000}"/>
    <cellStyle name="Comma 49 2 2 2 6 2" xfId="26496" xr:uid="{8DF29C75-8950-4A6E-BA7C-6A77D3369C0B}"/>
    <cellStyle name="Comma 49 2 2 2 7" xfId="26481" xr:uid="{ED278081-78B5-4528-B4FF-58C328BB200E}"/>
    <cellStyle name="Comma 49 2 2 3" xfId="5528" xr:uid="{00000000-0005-0000-0000-000096150000}"/>
    <cellStyle name="Comma 49 2 2 3 2" xfId="5529" xr:uid="{00000000-0005-0000-0000-000097150000}"/>
    <cellStyle name="Comma 49 2 2 3 2 2" xfId="5530" xr:uid="{00000000-0005-0000-0000-000098150000}"/>
    <cellStyle name="Comma 49 2 2 3 2 2 2" xfId="5531" xr:uid="{00000000-0005-0000-0000-000099150000}"/>
    <cellStyle name="Comma 49 2 2 3 2 2 2 2" xfId="26500" xr:uid="{44F130E3-A0F0-448A-AE8A-539A42C543B2}"/>
    <cellStyle name="Comma 49 2 2 3 2 2 3" xfId="5532" xr:uid="{00000000-0005-0000-0000-00009A150000}"/>
    <cellStyle name="Comma 49 2 2 3 2 2 3 2" xfId="26501" xr:uid="{F21F329B-FC6A-4F6B-9B33-EAAD27849A06}"/>
    <cellStyle name="Comma 49 2 2 3 2 2 4" xfId="5533" xr:uid="{00000000-0005-0000-0000-00009B150000}"/>
    <cellStyle name="Comma 49 2 2 3 2 2 4 2" xfId="26502" xr:uid="{4C796E91-41E4-4393-873E-E1B1AF7B2285}"/>
    <cellStyle name="Comma 49 2 2 3 2 2 5" xfId="26499" xr:uid="{A0D0F7BB-2257-4BF9-A6C3-9400B3B1C832}"/>
    <cellStyle name="Comma 49 2 2 3 2 3" xfId="5534" xr:uid="{00000000-0005-0000-0000-00009C150000}"/>
    <cellStyle name="Comma 49 2 2 3 2 3 2" xfId="26503" xr:uid="{241CC945-C2D2-473E-9F1F-9C5C4BCC5C7B}"/>
    <cellStyle name="Comma 49 2 2 3 2 4" xfId="5535" xr:uid="{00000000-0005-0000-0000-00009D150000}"/>
    <cellStyle name="Comma 49 2 2 3 2 4 2" xfId="26504" xr:uid="{3F20C55E-EA97-4CC6-8AF9-A21E37C904AE}"/>
    <cellStyle name="Comma 49 2 2 3 2 5" xfId="5536" xr:uid="{00000000-0005-0000-0000-00009E150000}"/>
    <cellStyle name="Comma 49 2 2 3 2 5 2" xfId="26505" xr:uid="{A2DF22EF-3843-471E-82C4-5D0EA68F2FC7}"/>
    <cellStyle name="Comma 49 2 2 3 2 6" xfId="26498" xr:uid="{B2A26C47-0BFC-4A61-81F7-95BC0656D93C}"/>
    <cellStyle name="Comma 49 2 2 3 3" xfId="5537" xr:uid="{00000000-0005-0000-0000-00009F150000}"/>
    <cellStyle name="Comma 49 2 2 3 3 2" xfId="5538" xr:uid="{00000000-0005-0000-0000-0000A0150000}"/>
    <cellStyle name="Comma 49 2 2 3 3 2 2" xfId="26507" xr:uid="{8519E77F-7006-4659-90D4-FACC2CB9B9BA}"/>
    <cellStyle name="Comma 49 2 2 3 3 3" xfId="5539" xr:uid="{00000000-0005-0000-0000-0000A1150000}"/>
    <cellStyle name="Comma 49 2 2 3 3 3 2" xfId="26508" xr:uid="{E46DBF43-CEFE-486E-983A-EEA5AF4FCB70}"/>
    <cellStyle name="Comma 49 2 2 3 3 4" xfId="5540" xr:uid="{00000000-0005-0000-0000-0000A2150000}"/>
    <cellStyle name="Comma 49 2 2 3 3 4 2" xfId="26509" xr:uid="{7B153F8D-6BB8-4978-A7A2-48D8CCB074B5}"/>
    <cellStyle name="Comma 49 2 2 3 3 5" xfId="26506" xr:uid="{965A8266-A1C4-4313-AF96-F3693670A7C4}"/>
    <cellStyle name="Comma 49 2 2 3 4" xfId="5541" xr:uid="{00000000-0005-0000-0000-0000A3150000}"/>
    <cellStyle name="Comma 49 2 2 3 4 2" xfId="26510" xr:uid="{77DCE722-13E2-4C60-8E75-D1031F56062B}"/>
    <cellStyle name="Comma 49 2 2 3 5" xfId="5542" xr:uid="{00000000-0005-0000-0000-0000A4150000}"/>
    <cellStyle name="Comma 49 2 2 3 5 2" xfId="26511" xr:uid="{E5447DA2-05F8-4872-ACC3-E445D28DF752}"/>
    <cellStyle name="Comma 49 2 2 3 6" xfId="5543" xr:uid="{00000000-0005-0000-0000-0000A5150000}"/>
    <cellStyle name="Comma 49 2 2 3 6 2" xfId="26512" xr:uid="{D1E71AE1-75EC-4B8A-89BE-CD1EC89629FB}"/>
    <cellStyle name="Comma 49 2 2 3 7" xfId="26497" xr:uid="{68B7DBF8-9E1B-458C-AFF0-EC130A6AE0F0}"/>
    <cellStyle name="Comma 49 2 2 4" xfId="5544" xr:uid="{00000000-0005-0000-0000-0000A6150000}"/>
    <cellStyle name="Comma 49 2 2 4 2" xfId="5545" xr:uid="{00000000-0005-0000-0000-0000A7150000}"/>
    <cellStyle name="Comma 49 2 2 4 2 2" xfId="5546" xr:uid="{00000000-0005-0000-0000-0000A8150000}"/>
    <cellStyle name="Comma 49 2 2 4 2 2 2" xfId="26515" xr:uid="{580EE7A5-DC8C-401D-9FB4-474D2CCA42C1}"/>
    <cellStyle name="Comma 49 2 2 4 2 3" xfId="5547" xr:uid="{00000000-0005-0000-0000-0000A9150000}"/>
    <cellStyle name="Comma 49 2 2 4 2 3 2" xfId="26516" xr:uid="{26021455-38B8-420B-B921-2C3B5BC09BC5}"/>
    <cellStyle name="Comma 49 2 2 4 2 4" xfId="5548" xr:uid="{00000000-0005-0000-0000-0000AA150000}"/>
    <cellStyle name="Comma 49 2 2 4 2 4 2" xfId="26517" xr:uid="{20A7A775-F4B1-45C2-9E70-859615C4E502}"/>
    <cellStyle name="Comma 49 2 2 4 2 5" xfId="26514" xr:uid="{03995EAE-849A-43D5-A655-EB5FBF8CB6BE}"/>
    <cellStyle name="Comma 49 2 2 4 3" xfId="5549" xr:uid="{00000000-0005-0000-0000-0000AB150000}"/>
    <cellStyle name="Comma 49 2 2 4 3 2" xfId="26518" xr:uid="{15727218-67E7-4DA4-BB92-6D9CAC75D84D}"/>
    <cellStyle name="Comma 49 2 2 4 4" xfId="5550" xr:uid="{00000000-0005-0000-0000-0000AC150000}"/>
    <cellStyle name="Comma 49 2 2 4 4 2" xfId="26519" xr:uid="{C84A215C-23F1-4D40-AD3A-79597C129026}"/>
    <cellStyle name="Comma 49 2 2 4 5" xfId="5551" xr:uid="{00000000-0005-0000-0000-0000AD150000}"/>
    <cellStyle name="Comma 49 2 2 4 5 2" xfId="26520" xr:uid="{A42B41D8-D1B4-49C1-9ED4-13B96E9C3739}"/>
    <cellStyle name="Comma 49 2 2 4 6" xfId="26513" xr:uid="{787EA6B4-7473-4146-8287-B789BF1456E0}"/>
    <cellStyle name="Comma 49 2 2 5" xfId="5552" xr:uid="{00000000-0005-0000-0000-0000AE150000}"/>
    <cellStyle name="Comma 49 2 2 5 2" xfId="5553" xr:uid="{00000000-0005-0000-0000-0000AF150000}"/>
    <cellStyle name="Comma 49 2 2 5 2 2" xfId="26522" xr:uid="{72139A9F-19CA-418F-9C28-83B9BCD3C557}"/>
    <cellStyle name="Comma 49 2 2 5 3" xfId="5554" xr:uid="{00000000-0005-0000-0000-0000B0150000}"/>
    <cellStyle name="Comma 49 2 2 5 3 2" xfId="26523" xr:uid="{5662C4D9-FC81-4F18-9C13-1C0C65BB415A}"/>
    <cellStyle name="Comma 49 2 2 5 4" xfId="5555" xr:uid="{00000000-0005-0000-0000-0000B1150000}"/>
    <cellStyle name="Comma 49 2 2 5 4 2" xfId="26524" xr:uid="{60FE38B1-B008-48C8-BBE0-1F04D9EDBEE8}"/>
    <cellStyle name="Comma 49 2 2 5 5" xfId="26521" xr:uid="{81DC31A3-D793-44E8-9395-B5C63E00D766}"/>
    <cellStyle name="Comma 49 2 2 6" xfId="5556" xr:uid="{00000000-0005-0000-0000-0000B2150000}"/>
    <cellStyle name="Comma 49 2 2 6 2" xfId="26525" xr:uid="{8E151A7D-AD54-4E19-89A1-D48BD2C0A156}"/>
    <cellStyle name="Comma 49 2 2 7" xfId="5557" xr:uid="{00000000-0005-0000-0000-0000B3150000}"/>
    <cellStyle name="Comma 49 2 2 7 2" xfId="26526" xr:uid="{B0C1C87F-001C-468A-9FD0-C40CCA085291}"/>
    <cellStyle name="Comma 49 2 2 8" xfId="5558" xr:uid="{00000000-0005-0000-0000-0000B4150000}"/>
    <cellStyle name="Comma 49 2 2 8 2" xfId="26527" xr:uid="{1839C52C-18A5-4E77-8CEA-93D3C9BF33DE}"/>
    <cellStyle name="Comma 49 2 2 9" xfId="26480" xr:uid="{13BCC824-6776-4690-8CD6-8E9ED95A35E2}"/>
    <cellStyle name="Comma 49 2 3" xfId="5559" xr:uid="{00000000-0005-0000-0000-0000B5150000}"/>
    <cellStyle name="Comma 49 2 3 2" xfId="5560" xr:uid="{00000000-0005-0000-0000-0000B6150000}"/>
    <cellStyle name="Comma 49 2 3 2 2" xfId="5561" xr:uid="{00000000-0005-0000-0000-0000B7150000}"/>
    <cellStyle name="Comma 49 2 3 2 2 2" xfId="5562" xr:uid="{00000000-0005-0000-0000-0000B8150000}"/>
    <cellStyle name="Comma 49 2 3 2 2 2 2" xfId="5563" xr:uid="{00000000-0005-0000-0000-0000B9150000}"/>
    <cellStyle name="Comma 49 2 3 2 2 2 2 2" xfId="26532" xr:uid="{52C9F532-81CD-4508-B7CD-296346673081}"/>
    <cellStyle name="Comma 49 2 3 2 2 2 3" xfId="5564" xr:uid="{00000000-0005-0000-0000-0000BA150000}"/>
    <cellStyle name="Comma 49 2 3 2 2 2 3 2" xfId="26533" xr:uid="{17842B31-2CD7-4D75-A17E-FFEC5DD9207C}"/>
    <cellStyle name="Comma 49 2 3 2 2 2 4" xfId="5565" xr:uid="{00000000-0005-0000-0000-0000BB150000}"/>
    <cellStyle name="Comma 49 2 3 2 2 2 4 2" xfId="26534" xr:uid="{CA1A7129-F846-47E7-B9FA-189389435BDB}"/>
    <cellStyle name="Comma 49 2 3 2 2 2 5" xfId="26531" xr:uid="{18F00FC5-0445-4BC3-9764-7FBF3BD990BD}"/>
    <cellStyle name="Comma 49 2 3 2 2 3" xfId="5566" xr:uid="{00000000-0005-0000-0000-0000BC150000}"/>
    <cellStyle name="Comma 49 2 3 2 2 3 2" xfId="26535" xr:uid="{DE990541-CB1E-4174-A059-0815B5786647}"/>
    <cellStyle name="Comma 49 2 3 2 2 4" xfId="5567" xr:uid="{00000000-0005-0000-0000-0000BD150000}"/>
    <cellStyle name="Comma 49 2 3 2 2 4 2" xfId="26536" xr:uid="{8B6D5118-5D20-4063-B76D-3CA2C57DDB1B}"/>
    <cellStyle name="Comma 49 2 3 2 2 5" xfId="5568" xr:uid="{00000000-0005-0000-0000-0000BE150000}"/>
    <cellStyle name="Comma 49 2 3 2 2 5 2" xfId="26537" xr:uid="{3FD04CC4-EF84-4DB2-9D57-2A85C0113811}"/>
    <cellStyle name="Comma 49 2 3 2 2 6" xfId="26530" xr:uid="{98B86A91-43FA-4DD1-AD57-4B35A243F878}"/>
    <cellStyle name="Comma 49 2 3 2 3" xfId="5569" xr:uid="{00000000-0005-0000-0000-0000BF150000}"/>
    <cellStyle name="Comma 49 2 3 2 3 2" xfId="5570" xr:uid="{00000000-0005-0000-0000-0000C0150000}"/>
    <cellStyle name="Comma 49 2 3 2 3 2 2" xfId="26539" xr:uid="{138E7FCD-146B-4D7A-9A39-6FEECE6DE394}"/>
    <cellStyle name="Comma 49 2 3 2 3 3" xfId="5571" xr:uid="{00000000-0005-0000-0000-0000C1150000}"/>
    <cellStyle name="Comma 49 2 3 2 3 3 2" xfId="26540" xr:uid="{92ABF33B-6835-467A-B97C-F9F6F833D372}"/>
    <cellStyle name="Comma 49 2 3 2 3 4" xfId="5572" xr:uid="{00000000-0005-0000-0000-0000C2150000}"/>
    <cellStyle name="Comma 49 2 3 2 3 4 2" xfId="26541" xr:uid="{B0040C6C-EAA7-4678-A70C-A7422617B814}"/>
    <cellStyle name="Comma 49 2 3 2 3 5" xfId="26538" xr:uid="{075F1279-F340-402E-B95B-B1992DA9AD92}"/>
    <cellStyle name="Comma 49 2 3 2 4" xfId="5573" xr:uid="{00000000-0005-0000-0000-0000C3150000}"/>
    <cellStyle name="Comma 49 2 3 2 4 2" xfId="26542" xr:uid="{59EF4443-342C-4A1C-BF96-D37388D264E6}"/>
    <cellStyle name="Comma 49 2 3 2 5" xfId="5574" xr:uid="{00000000-0005-0000-0000-0000C4150000}"/>
    <cellStyle name="Comma 49 2 3 2 5 2" xfId="26543" xr:uid="{A5C39F3E-61C5-4E88-B8C3-7AF7CC006C30}"/>
    <cellStyle name="Comma 49 2 3 2 6" xfId="5575" xr:uid="{00000000-0005-0000-0000-0000C5150000}"/>
    <cellStyle name="Comma 49 2 3 2 6 2" xfId="26544" xr:uid="{2C8D8C46-6FC4-4EC8-B997-DD82C7B4BD36}"/>
    <cellStyle name="Comma 49 2 3 2 7" xfId="26529" xr:uid="{F3A14427-732F-4D74-AB41-ED6413A4D7BE}"/>
    <cellStyle name="Comma 49 2 3 3" xfId="5576" xr:uid="{00000000-0005-0000-0000-0000C6150000}"/>
    <cellStyle name="Comma 49 2 3 3 2" xfId="5577" xr:uid="{00000000-0005-0000-0000-0000C7150000}"/>
    <cellStyle name="Comma 49 2 3 3 2 2" xfId="5578" xr:uid="{00000000-0005-0000-0000-0000C8150000}"/>
    <cellStyle name="Comma 49 2 3 3 2 2 2" xfId="5579" xr:uid="{00000000-0005-0000-0000-0000C9150000}"/>
    <cellStyle name="Comma 49 2 3 3 2 2 2 2" xfId="26548" xr:uid="{44013A4B-FBED-4CA4-8A3C-1EA00E79128F}"/>
    <cellStyle name="Comma 49 2 3 3 2 2 3" xfId="5580" xr:uid="{00000000-0005-0000-0000-0000CA150000}"/>
    <cellStyle name="Comma 49 2 3 3 2 2 3 2" xfId="26549" xr:uid="{0F17CD35-74DC-4733-A105-B69CA7A836BF}"/>
    <cellStyle name="Comma 49 2 3 3 2 2 4" xfId="5581" xr:uid="{00000000-0005-0000-0000-0000CB150000}"/>
    <cellStyle name="Comma 49 2 3 3 2 2 4 2" xfId="26550" xr:uid="{DBBE0620-0125-4F8D-BE4F-5D98F567BAD8}"/>
    <cellStyle name="Comma 49 2 3 3 2 2 5" xfId="26547" xr:uid="{7B63652B-5D18-4350-92B8-4ED2F837B320}"/>
    <cellStyle name="Comma 49 2 3 3 2 3" xfId="5582" xr:uid="{00000000-0005-0000-0000-0000CC150000}"/>
    <cellStyle name="Comma 49 2 3 3 2 3 2" xfId="26551" xr:uid="{1BD25E18-3920-41DB-A00D-2A4B5D9CB6A4}"/>
    <cellStyle name="Comma 49 2 3 3 2 4" xfId="5583" xr:uid="{00000000-0005-0000-0000-0000CD150000}"/>
    <cellStyle name="Comma 49 2 3 3 2 4 2" xfId="26552" xr:uid="{9538CDBF-F8ED-47E0-8927-A3E1E05A1054}"/>
    <cellStyle name="Comma 49 2 3 3 2 5" xfId="5584" xr:uid="{00000000-0005-0000-0000-0000CE150000}"/>
    <cellStyle name="Comma 49 2 3 3 2 5 2" xfId="26553" xr:uid="{AA9D5672-5249-4286-A87D-C94DCB5793B0}"/>
    <cellStyle name="Comma 49 2 3 3 2 6" xfId="26546" xr:uid="{CC32834D-67ED-46FF-B028-2A36F94FE2DD}"/>
    <cellStyle name="Comma 49 2 3 3 3" xfId="5585" xr:uid="{00000000-0005-0000-0000-0000CF150000}"/>
    <cellStyle name="Comma 49 2 3 3 3 2" xfId="5586" xr:uid="{00000000-0005-0000-0000-0000D0150000}"/>
    <cellStyle name="Comma 49 2 3 3 3 2 2" xfId="26555" xr:uid="{CA599F9C-BBC2-425D-B53F-BE380BBCBD95}"/>
    <cellStyle name="Comma 49 2 3 3 3 3" xfId="5587" xr:uid="{00000000-0005-0000-0000-0000D1150000}"/>
    <cellStyle name="Comma 49 2 3 3 3 3 2" xfId="26556" xr:uid="{385BCA84-2F59-4198-AA4B-259E53ADFF4B}"/>
    <cellStyle name="Comma 49 2 3 3 3 4" xfId="5588" xr:uid="{00000000-0005-0000-0000-0000D2150000}"/>
    <cellStyle name="Comma 49 2 3 3 3 4 2" xfId="26557" xr:uid="{61B23BF1-8AB5-4BC8-AD39-3DE9B1B62D30}"/>
    <cellStyle name="Comma 49 2 3 3 3 5" xfId="26554" xr:uid="{C8C5CE0D-5A28-4F3D-BB25-F68C66DCEE75}"/>
    <cellStyle name="Comma 49 2 3 3 4" xfId="5589" xr:uid="{00000000-0005-0000-0000-0000D3150000}"/>
    <cellStyle name="Comma 49 2 3 3 4 2" xfId="26558" xr:uid="{2C1F322A-6A1D-4E13-BADF-1D79B7B01079}"/>
    <cellStyle name="Comma 49 2 3 3 5" xfId="5590" xr:uid="{00000000-0005-0000-0000-0000D4150000}"/>
    <cellStyle name="Comma 49 2 3 3 5 2" xfId="26559" xr:uid="{BCE3E44A-AE57-4B91-9311-559FABF496B8}"/>
    <cellStyle name="Comma 49 2 3 3 6" xfId="5591" xr:uid="{00000000-0005-0000-0000-0000D5150000}"/>
    <cellStyle name="Comma 49 2 3 3 6 2" xfId="26560" xr:uid="{1AE9ECBE-E959-4796-8C04-C973EB32E7D6}"/>
    <cellStyle name="Comma 49 2 3 3 7" xfId="26545" xr:uid="{6E2BAEEF-FCDA-46E8-97F6-C8BDFEFF8C25}"/>
    <cellStyle name="Comma 49 2 3 4" xfId="5592" xr:uid="{00000000-0005-0000-0000-0000D6150000}"/>
    <cellStyle name="Comma 49 2 3 4 2" xfId="5593" xr:uid="{00000000-0005-0000-0000-0000D7150000}"/>
    <cellStyle name="Comma 49 2 3 4 2 2" xfId="5594" xr:uid="{00000000-0005-0000-0000-0000D8150000}"/>
    <cellStyle name="Comma 49 2 3 4 2 2 2" xfId="26563" xr:uid="{B2251B52-5DE6-431A-AF02-B002BF6558E4}"/>
    <cellStyle name="Comma 49 2 3 4 2 3" xfId="5595" xr:uid="{00000000-0005-0000-0000-0000D9150000}"/>
    <cellStyle name="Comma 49 2 3 4 2 3 2" xfId="26564" xr:uid="{1B6E8217-1693-48E6-8677-8CE4C209F427}"/>
    <cellStyle name="Comma 49 2 3 4 2 4" xfId="5596" xr:uid="{00000000-0005-0000-0000-0000DA150000}"/>
    <cellStyle name="Comma 49 2 3 4 2 4 2" xfId="26565" xr:uid="{D5915780-85B4-4C96-8788-1622358AE4FD}"/>
    <cellStyle name="Comma 49 2 3 4 2 5" xfId="26562" xr:uid="{108A361C-4599-449F-BA7E-1C97E7BEFB06}"/>
    <cellStyle name="Comma 49 2 3 4 3" xfId="5597" xr:uid="{00000000-0005-0000-0000-0000DB150000}"/>
    <cellStyle name="Comma 49 2 3 4 3 2" xfId="26566" xr:uid="{0B91F40A-EA79-4713-A51D-58686F1941EE}"/>
    <cellStyle name="Comma 49 2 3 4 4" xfId="5598" xr:uid="{00000000-0005-0000-0000-0000DC150000}"/>
    <cellStyle name="Comma 49 2 3 4 4 2" xfId="26567" xr:uid="{DD0CCD1B-EE1D-4519-AB4B-87C4996878A7}"/>
    <cellStyle name="Comma 49 2 3 4 5" xfId="5599" xr:uid="{00000000-0005-0000-0000-0000DD150000}"/>
    <cellStyle name="Comma 49 2 3 4 5 2" xfId="26568" xr:uid="{DF4A7898-D6B3-4EA5-8209-992136D077E0}"/>
    <cellStyle name="Comma 49 2 3 4 6" xfId="26561" xr:uid="{B805F33A-6834-4756-B33E-BED49E4FCCD8}"/>
    <cellStyle name="Comma 49 2 3 5" xfId="5600" xr:uid="{00000000-0005-0000-0000-0000DE150000}"/>
    <cellStyle name="Comma 49 2 3 5 2" xfId="5601" xr:uid="{00000000-0005-0000-0000-0000DF150000}"/>
    <cellStyle name="Comma 49 2 3 5 2 2" xfId="26570" xr:uid="{4168DF19-9150-4839-AA3C-69901969C703}"/>
    <cellStyle name="Comma 49 2 3 5 3" xfId="5602" xr:uid="{00000000-0005-0000-0000-0000E0150000}"/>
    <cellStyle name="Comma 49 2 3 5 3 2" xfId="26571" xr:uid="{24CA20FA-11F1-4EE6-BDCC-9842E0D128AA}"/>
    <cellStyle name="Comma 49 2 3 5 4" xfId="5603" xr:uid="{00000000-0005-0000-0000-0000E1150000}"/>
    <cellStyle name="Comma 49 2 3 5 4 2" xfId="26572" xr:uid="{BA6B0107-D448-498D-A5A7-689357C12EB6}"/>
    <cellStyle name="Comma 49 2 3 5 5" xfId="26569" xr:uid="{A0F9A415-9C2D-457D-9C19-534BD2B55C05}"/>
    <cellStyle name="Comma 49 2 3 6" xfId="5604" xr:uid="{00000000-0005-0000-0000-0000E2150000}"/>
    <cellStyle name="Comma 49 2 3 6 2" xfId="26573" xr:uid="{45C35788-944D-4BA4-8A64-7300D6977E3F}"/>
    <cellStyle name="Comma 49 2 3 7" xfId="5605" xr:uid="{00000000-0005-0000-0000-0000E3150000}"/>
    <cellStyle name="Comma 49 2 3 7 2" xfId="26574" xr:uid="{F65C8FFC-1464-436E-922E-7030CC770FDD}"/>
    <cellStyle name="Comma 49 2 3 8" xfId="5606" xr:uid="{00000000-0005-0000-0000-0000E4150000}"/>
    <cellStyle name="Comma 49 2 3 8 2" xfId="26575" xr:uid="{C96B93AF-AD16-4651-8F6E-9233CD06EC5F}"/>
    <cellStyle name="Comma 49 2 3 9" xfId="26528" xr:uid="{E38F2217-FEAE-4423-8977-89245B045092}"/>
    <cellStyle name="Comma 49 2 4" xfId="5607" xr:uid="{00000000-0005-0000-0000-0000E5150000}"/>
    <cellStyle name="Comma 49 2 4 2" xfId="5608" xr:uid="{00000000-0005-0000-0000-0000E6150000}"/>
    <cellStyle name="Comma 49 2 4 2 2" xfId="5609" xr:uid="{00000000-0005-0000-0000-0000E7150000}"/>
    <cellStyle name="Comma 49 2 4 2 2 2" xfId="5610" xr:uid="{00000000-0005-0000-0000-0000E8150000}"/>
    <cellStyle name="Comma 49 2 4 2 2 2 2" xfId="26579" xr:uid="{2C456CC1-BFBE-4179-834F-B05CEE7DAAD7}"/>
    <cellStyle name="Comma 49 2 4 2 2 3" xfId="5611" xr:uid="{00000000-0005-0000-0000-0000E9150000}"/>
    <cellStyle name="Comma 49 2 4 2 2 3 2" xfId="26580" xr:uid="{A055E3AD-7E21-4F4C-81C4-326B0889AE62}"/>
    <cellStyle name="Comma 49 2 4 2 2 4" xfId="5612" xr:uid="{00000000-0005-0000-0000-0000EA150000}"/>
    <cellStyle name="Comma 49 2 4 2 2 4 2" xfId="26581" xr:uid="{336B74C0-CCCB-47BA-81E1-811F2805F66D}"/>
    <cellStyle name="Comma 49 2 4 2 2 5" xfId="26578" xr:uid="{9762638D-D822-4446-8F79-54E62E8514B5}"/>
    <cellStyle name="Comma 49 2 4 2 3" xfId="5613" xr:uid="{00000000-0005-0000-0000-0000EB150000}"/>
    <cellStyle name="Comma 49 2 4 2 3 2" xfId="26582" xr:uid="{B76D1200-884B-4CB7-9EBF-442FE904D85C}"/>
    <cellStyle name="Comma 49 2 4 2 4" xfId="5614" xr:uid="{00000000-0005-0000-0000-0000EC150000}"/>
    <cellStyle name="Comma 49 2 4 2 4 2" xfId="26583" xr:uid="{399B4511-B9C5-48A5-92CA-891C7D4739D3}"/>
    <cellStyle name="Comma 49 2 4 2 5" xfId="5615" xr:uid="{00000000-0005-0000-0000-0000ED150000}"/>
    <cellStyle name="Comma 49 2 4 2 5 2" xfId="26584" xr:uid="{3E270C5E-3438-4D41-9F1D-BF295459D6B6}"/>
    <cellStyle name="Comma 49 2 4 2 6" xfId="26577" xr:uid="{FFB0E3D4-74D9-4A20-B344-BDEA33487FE6}"/>
    <cellStyle name="Comma 49 2 4 3" xfId="5616" xr:uid="{00000000-0005-0000-0000-0000EE150000}"/>
    <cellStyle name="Comma 49 2 4 3 2" xfId="5617" xr:uid="{00000000-0005-0000-0000-0000EF150000}"/>
    <cellStyle name="Comma 49 2 4 3 2 2" xfId="26586" xr:uid="{17C95986-0B5C-4006-829D-C773B380B91B}"/>
    <cellStyle name="Comma 49 2 4 3 3" xfId="5618" xr:uid="{00000000-0005-0000-0000-0000F0150000}"/>
    <cellStyle name="Comma 49 2 4 3 3 2" xfId="26587" xr:uid="{B2F7C505-C843-448B-91FE-7CF042694142}"/>
    <cellStyle name="Comma 49 2 4 3 4" xfId="5619" xr:uid="{00000000-0005-0000-0000-0000F1150000}"/>
    <cellStyle name="Comma 49 2 4 3 4 2" xfId="26588" xr:uid="{03163094-C57B-48EB-9650-FC90B0D72181}"/>
    <cellStyle name="Comma 49 2 4 3 5" xfId="26585" xr:uid="{BC84C7D2-8247-40C9-A3A1-6477D760DBC5}"/>
    <cellStyle name="Comma 49 2 4 4" xfId="5620" xr:uid="{00000000-0005-0000-0000-0000F2150000}"/>
    <cellStyle name="Comma 49 2 4 4 2" xfId="26589" xr:uid="{9A7DADBA-DD38-4F14-90E4-3009163F1C5E}"/>
    <cellStyle name="Comma 49 2 4 5" xfId="5621" xr:uid="{00000000-0005-0000-0000-0000F3150000}"/>
    <cellStyle name="Comma 49 2 4 5 2" xfId="26590" xr:uid="{7922E665-B4BA-4439-83EC-9B91682B60DE}"/>
    <cellStyle name="Comma 49 2 4 6" xfId="5622" xr:uid="{00000000-0005-0000-0000-0000F4150000}"/>
    <cellStyle name="Comma 49 2 4 6 2" xfId="26591" xr:uid="{22A9F93A-7A9D-4A35-87B3-7605A2B97D96}"/>
    <cellStyle name="Comma 49 2 4 7" xfId="26576" xr:uid="{8F14E119-1F82-4917-9A7F-DF1BB954C998}"/>
    <cellStyle name="Comma 49 2 5" xfId="5623" xr:uid="{00000000-0005-0000-0000-0000F5150000}"/>
    <cellStyle name="Comma 49 2 5 2" xfId="5624" xr:uid="{00000000-0005-0000-0000-0000F6150000}"/>
    <cellStyle name="Comma 49 2 5 2 2" xfId="5625" xr:uid="{00000000-0005-0000-0000-0000F7150000}"/>
    <cellStyle name="Comma 49 2 5 2 2 2" xfId="5626" xr:uid="{00000000-0005-0000-0000-0000F8150000}"/>
    <cellStyle name="Comma 49 2 5 2 2 2 2" xfId="26595" xr:uid="{CE3B42C1-58BB-47AF-BF7F-ED8011B2985E}"/>
    <cellStyle name="Comma 49 2 5 2 2 3" xfId="5627" xr:uid="{00000000-0005-0000-0000-0000F9150000}"/>
    <cellStyle name="Comma 49 2 5 2 2 3 2" xfId="26596" xr:uid="{5D966B07-EB54-4F98-9565-0BB92F6CFBBA}"/>
    <cellStyle name="Comma 49 2 5 2 2 4" xfId="5628" xr:uid="{00000000-0005-0000-0000-0000FA150000}"/>
    <cellStyle name="Comma 49 2 5 2 2 4 2" xfId="26597" xr:uid="{09D76737-F7C0-4126-A33B-D57D86368108}"/>
    <cellStyle name="Comma 49 2 5 2 2 5" xfId="26594" xr:uid="{D1A36ACC-C3A1-4061-ABD8-A44894D70FE8}"/>
    <cellStyle name="Comma 49 2 5 2 3" xfId="5629" xr:uid="{00000000-0005-0000-0000-0000FB150000}"/>
    <cellStyle name="Comma 49 2 5 2 3 2" xfId="26598" xr:uid="{C7D3E9A6-BD7D-49EF-B493-D47FC4E59907}"/>
    <cellStyle name="Comma 49 2 5 2 4" xfId="5630" xr:uid="{00000000-0005-0000-0000-0000FC150000}"/>
    <cellStyle name="Comma 49 2 5 2 4 2" xfId="26599" xr:uid="{7E043EFE-23AD-4200-B4F4-5699EC7F5DB5}"/>
    <cellStyle name="Comma 49 2 5 2 5" xfId="5631" xr:uid="{00000000-0005-0000-0000-0000FD150000}"/>
    <cellStyle name="Comma 49 2 5 2 5 2" xfId="26600" xr:uid="{8CB563FA-B439-4DE9-8216-407169802BE6}"/>
    <cellStyle name="Comma 49 2 5 2 6" xfId="26593" xr:uid="{BF943BE7-0718-4DEF-B058-E776EF86AAA7}"/>
    <cellStyle name="Comma 49 2 5 3" xfId="5632" xr:uid="{00000000-0005-0000-0000-0000FE150000}"/>
    <cellStyle name="Comma 49 2 5 3 2" xfId="5633" xr:uid="{00000000-0005-0000-0000-0000FF150000}"/>
    <cellStyle name="Comma 49 2 5 3 2 2" xfId="26602" xr:uid="{6D9D890A-3ACC-497F-99AF-462D3B3A4E78}"/>
    <cellStyle name="Comma 49 2 5 3 3" xfId="5634" xr:uid="{00000000-0005-0000-0000-000000160000}"/>
    <cellStyle name="Comma 49 2 5 3 3 2" xfId="26603" xr:uid="{E7D33E2B-2CB8-4E38-B00B-0838BED00AE4}"/>
    <cellStyle name="Comma 49 2 5 3 4" xfId="5635" xr:uid="{00000000-0005-0000-0000-000001160000}"/>
    <cellStyle name="Comma 49 2 5 3 4 2" xfId="26604" xr:uid="{ADE2517D-4F92-4460-8049-B69329917537}"/>
    <cellStyle name="Comma 49 2 5 3 5" xfId="26601" xr:uid="{2FAEB8B6-EBD5-468C-A37F-E6CC4A59F97B}"/>
    <cellStyle name="Comma 49 2 5 4" xfId="5636" xr:uid="{00000000-0005-0000-0000-000002160000}"/>
    <cellStyle name="Comma 49 2 5 4 2" xfId="26605" xr:uid="{DF0DCBDC-22B8-4B56-8170-16B08E4232DE}"/>
    <cellStyle name="Comma 49 2 5 5" xfId="5637" xr:uid="{00000000-0005-0000-0000-000003160000}"/>
    <cellStyle name="Comma 49 2 5 5 2" xfId="26606" xr:uid="{BE1BB1C3-006D-44FE-9405-9DF7CE21E09A}"/>
    <cellStyle name="Comma 49 2 5 6" xfId="5638" xr:uid="{00000000-0005-0000-0000-000004160000}"/>
    <cellStyle name="Comma 49 2 5 6 2" xfId="26607" xr:uid="{BF1A7BD7-F942-4650-B9B0-F28AEC863CE2}"/>
    <cellStyle name="Comma 49 2 5 7" xfId="26592" xr:uid="{36A5A102-F069-4E3C-8119-69ADB890A5C2}"/>
    <cellStyle name="Comma 49 2 6" xfId="5639" xr:uid="{00000000-0005-0000-0000-000005160000}"/>
    <cellStyle name="Comma 49 2 6 2" xfId="5640" xr:uid="{00000000-0005-0000-0000-000006160000}"/>
    <cellStyle name="Comma 49 2 6 2 2" xfId="5641" xr:uid="{00000000-0005-0000-0000-000007160000}"/>
    <cellStyle name="Comma 49 2 6 2 2 2" xfId="26610" xr:uid="{CE780601-43B8-4B6B-B3CB-1D25A41E5DD2}"/>
    <cellStyle name="Comma 49 2 6 2 3" xfId="5642" xr:uid="{00000000-0005-0000-0000-000008160000}"/>
    <cellStyle name="Comma 49 2 6 2 3 2" xfId="26611" xr:uid="{AC94BE38-F65C-4EAC-98DA-0CE4EAF5B70A}"/>
    <cellStyle name="Comma 49 2 6 2 4" xfId="5643" xr:uid="{00000000-0005-0000-0000-000009160000}"/>
    <cellStyle name="Comma 49 2 6 2 4 2" xfId="26612" xr:uid="{1DD05700-DFE0-493C-A1EF-0F415B4B0A6E}"/>
    <cellStyle name="Comma 49 2 6 2 5" xfId="26609" xr:uid="{412F69AC-080E-4019-846B-5E7808D499D8}"/>
    <cellStyle name="Comma 49 2 6 3" xfId="5644" xr:uid="{00000000-0005-0000-0000-00000A160000}"/>
    <cellStyle name="Comma 49 2 6 3 2" xfId="26613" xr:uid="{A1949BC7-0653-46AE-9D4D-5734226637C2}"/>
    <cellStyle name="Comma 49 2 6 4" xfId="5645" xr:uid="{00000000-0005-0000-0000-00000B160000}"/>
    <cellStyle name="Comma 49 2 6 4 2" xfId="26614" xr:uid="{578BB463-E75A-4B64-A573-9319E965FBA8}"/>
    <cellStyle name="Comma 49 2 6 5" xfId="5646" xr:uid="{00000000-0005-0000-0000-00000C160000}"/>
    <cellStyle name="Comma 49 2 6 5 2" xfId="26615" xr:uid="{487DE47B-A556-4F7E-B389-9AF3260C3DA6}"/>
    <cellStyle name="Comma 49 2 6 6" xfId="26608" xr:uid="{39B50A07-C947-45AE-B8F0-037D53458F77}"/>
    <cellStyle name="Comma 49 2 7" xfId="5647" xr:uid="{00000000-0005-0000-0000-00000D160000}"/>
    <cellStyle name="Comma 49 2 7 2" xfId="5648" xr:uid="{00000000-0005-0000-0000-00000E160000}"/>
    <cellStyle name="Comma 49 2 7 2 2" xfId="26617" xr:uid="{03363796-789D-42C0-93BD-5AA26159A461}"/>
    <cellStyle name="Comma 49 2 7 3" xfId="5649" xr:uid="{00000000-0005-0000-0000-00000F160000}"/>
    <cellStyle name="Comma 49 2 7 3 2" xfId="26618" xr:uid="{47CFAAFD-C8AB-40A2-A7B8-27E8413BA1C5}"/>
    <cellStyle name="Comma 49 2 7 4" xfId="5650" xr:uid="{00000000-0005-0000-0000-000010160000}"/>
    <cellStyle name="Comma 49 2 7 4 2" xfId="26619" xr:uid="{D9C674E0-2205-4FE3-A1AD-244D313411B1}"/>
    <cellStyle name="Comma 49 2 7 5" xfId="26616" xr:uid="{F4A77737-7311-45F8-A6B4-AAAA2CA66ED1}"/>
    <cellStyle name="Comma 49 2 8" xfId="5651" xr:uid="{00000000-0005-0000-0000-000011160000}"/>
    <cellStyle name="Comma 49 2 8 2" xfId="26620" xr:uid="{8C2AEF67-3D74-43C1-8D1B-4F7C1C34EB6F}"/>
    <cellStyle name="Comma 49 2 9" xfId="5652" xr:uid="{00000000-0005-0000-0000-000012160000}"/>
    <cellStyle name="Comma 49 2 9 2" xfId="26621" xr:uid="{15CDCC29-BE87-42AD-856D-BA393029F772}"/>
    <cellStyle name="Comma 49 3" xfId="5653" xr:uid="{00000000-0005-0000-0000-000013160000}"/>
    <cellStyle name="Comma 49 3 10" xfId="5654" xr:uid="{00000000-0005-0000-0000-000014160000}"/>
    <cellStyle name="Comma 49 3 10 2" xfId="26623" xr:uid="{849BF039-4E5B-467A-AC66-FE2773FE132F}"/>
    <cellStyle name="Comma 49 3 11" xfId="26622" xr:uid="{28E69B91-F808-48AE-A756-582F5E0E6C94}"/>
    <cellStyle name="Comma 49 3 2" xfId="5655" xr:uid="{00000000-0005-0000-0000-000015160000}"/>
    <cellStyle name="Comma 49 3 2 2" xfId="5656" xr:uid="{00000000-0005-0000-0000-000016160000}"/>
    <cellStyle name="Comma 49 3 2 2 2" xfId="5657" xr:uid="{00000000-0005-0000-0000-000017160000}"/>
    <cellStyle name="Comma 49 3 2 2 2 2" xfId="5658" xr:uid="{00000000-0005-0000-0000-000018160000}"/>
    <cellStyle name="Comma 49 3 2 2 2 2 2" xfId="5659" xr:uid="{00000000-0005-0000-0000-000019160000}"/>
    <cellStyle name="Comma 49 3 2 2 2 2 2 2" xfId="26628" xr:uid="{9028FD35-EE2F-49FD-8049-4FD8E587044A}"/>
    <cellStyle name="Comma 49 3 2 2 2 2 3" xfId="5660" xr:uid="{00000000-0005-0000-0000-00001A160000}"/>
    <cellStyle name="Comma 49 3 2 2 2 2 3 2" xfId="26629" xr:uid="{C86CB158-FA7D-42CC-8EA5-10D732E38C1F}"/>
    <cellStyle name="Comma 49 3 2 2 2 2 4" xfId="5661" xr:uid="{00000000-0005-0000-0000-00001B160000}"/>
    <cellStyle name="Comma 49 3 2 2 2 2 4 2" xfId="26630" xr:uid="{9696CE45-D87B-4EC4-8678-4CA4826384B2}"/>
    <cellStyle name="Comma 49 3 2 2 2 2 5" xfId="26627" xr:uid="{41BEA331-25E9-497B-BD77-27C9F3AFE9F1}"/>
    <cellStyle name="Comma 49 3 2 2 2 3" xfId="5662" xr:uid="{00000000-0005-0000-0000-00001C160000}"/>
    <cellStyle name="Comma 49 3 2 2 2 3 2" xfId="26631" xr:uid="{2206647D-BC01-40C4-9BE8-654DBABF0370}"/>
    <cellStyle name="Comma 49 3 2 2 2 4" xfId="5663" xr:uid="{00000000-0005-0000-0000-00001D160000}"/>
    <cellStyle name="Comma 49 3 2 2 2 4 2" xfId="26632" xr:uid="{EC57764C-4AE5-4177-91B3-2C475C386DE1}"/>
    <cellStyle name="Comma 49 3 2 2 2 5" xfId="5664" xr:uid="{00000000-0005-0000-0000-00001E160000}"/>
    <cellStyle name="Comma 49 3 2 2 2 5 2" xfId="26633" xr:uid="{4785D907-9A8D-4C9A-ADF7-9D156705E459}"/>
    <cellStyle name="Comma 49 3 2 2 2 6" xfId="26626" xr:uid="{AE59B8FF-BE05-433B-A254-762EA484E906}"/>
    <cellStyle name="Comma 49 3 2 2 3" xfId="5665" xr:uid="{00000000-0005-0000-0000-00001F160000}"/>
    <cellStyle name="Comma 49 3 2 2 3 2" xfId="5666" xr:uid="{00000000-0005-0000-0000-000020160000}"/>
    <cellStyle name="Comma 49 3 2 2 3 2 2" xfId="26635" xr:uid="{B0DDCB21-FA2A-48AD-9530-E6D1256713A8}"/>
    <cellStyle name="Comma 49 3 2 2 3 3" xfId="5667" xr:uid="{00000000-0005-0000-0000-000021160000}"/>
    <cellStyle name="Comma 49 3 2 2 3 3 2" xfId="26636" xr:uid="{E8B3CAF5-DF4C-4F43-B4C1-C77E08FFA06F}"/>
    <cellStyle name="Comma 49 3 2 2 3 4" xfId="5668" xr:uid="{00000000-0005-0000-0000-000022160000}"/>
    <cellStyle name="Comma 49 3 2 2 3 4 2" xfId="26637" xr:uid="{52243170-3F4F-4B9A-89CB-191CA8D41FFD}"/>
    <cellStyle name="Comma 49 3 2 2 3 5" xfId="26634" xr:uid="{465F30CD-B9AA-43C5-9063-0D3D95A44754}"/>
    <cellStyle name="Comma 49 3 2 2 4" xfId="5669" xr:uid="{00000000-0005-0000-0000-000023160000}"/>
    <cellStyle name="Comma 49 3 2 2 4 2" xfId="26638" xr:uid="{5480A552-119C-41F8-8141-4B2E42612B10}"/>
    <cellStyle name="Comma 49 3 2 2 5" xfId="5670" xr:uid="{00000000-0005-0000-0000-000024160000}"/>
    <cellStyle name="Comma 49 3 2 2 5 2" xfId="26639" xr:uid="{F748B906-B559-466C-BB90-700426D73D4A}"/>
    <cellStyle name="Comma 49 3 2 2 6" xfId="5671" xr:uid="{00000000-0005-0000-0000-000025160000}"/>
    <cellStyle name="Comma 49 3 2 2 6 2" xfId="26640" xr:uid="{61B90966-BFF4-4540-AF99-FBC7DA482E8B}"/>
    <cellStyle name="Comma 49 3 2 2 7" xfId="26625" xr:uid="{061F7E88-2780-4907-A974-354185F2856B}"/>
    <cellStyle name="Comma 49 3 2 3" xfId="5672" xr:uid="{00000000-0005-0000-0000-000026160000}"/>
    <cellStyle name="Comma 49 3 2 3 2" xfId="5673" xr:uid="{00000000-0005-0000-0000-000027160000}"/>
    <cellStyle name="Comma 49 3 2 3 2 2" xfId="5674" xr:uid="{00000000-0005-0000-0000-000028160000}"/>
    <cellStyle name="Comma 49 3 2 3 2 2 2" xfId="5675" xr:uid="{00000000-0005-0000-0000-000029160000}"/>
    <cellStyle name="Comma 49 3 2 3 2 2 2 2" xfId="26644" xr:uid="{35172805-792E-47F7-8DC1-8C06A2DF9D88}"/>
    <cellStyle name="Comma 49 3 2 3 2 2 3" xfId="5676" xr:uid="{00000000-0005-0000-0000-00002A160000}"/>
    <cellStyle name="Comma 49 3 2 3 2 2 3 2" xfId="26645" xr:uid="{6CA649AB-AC56-40C8-9859-DD5FB014F799}"/>
    <cellStyle name="Comma 49 3 2 3 2 2 4" xfId="5677" xr:uid="{00000000-0005-0000-0000-00002B160000}"/>
    <cellStyle name="Comma 49 3 2 3 2 2 4 2" xfId="26646" xr:uid="{8986559B-C822-4DFE-845B-519637625C4C}"/>
    <cellStyle name="Comma 49 3 2 3 2 2 5" xfId="26643" xr:uid="{BE9F85A0-6830-470D-AE63-C7BA1FC252A8}"/>
    <cellStyle name="Comma 49 3 2 3 2 3" xfId="5678" xr:uid="{00000000-0005-0000-0000-00002C160000}"/>
    <cellStyle name="Comma 49 3 2 3 2 3 2" xfId="26647" xr:uid="{934B079E-D1F3-41C6-A355-E5A5D6006989}"/>
    <cellStyle name="Comma 49 3 2 3 2 4" xfId="5679" xr:uid="{00000000-0005-0000-0000-00002D160000}"/>
    <cellStyle name="Comma 49 3 2 3 2 4 2" xfId="26648" xr:uid="{13AF4BDA-E3BC-4288-973D-557F8A1167A8}"/>
    <cellStyle name="Comma 49 3 2 3 2 5" xfId="5680" xr:uid="{00000000-0005-0000-0000-00002E160000}"/>
    <cellStyle name="Comma 49 3 2 3 2 5 2" xfId="26649" xr:uid="{E56D7CA4-1303-4ABC-B103-009731047D36}"/>
    <cellStyle name="Comma 49 3 2 3 2 6" xfId="26642" xr:uid="{EC4E81F1-800D-4CF1-BD55-33E87A8F8C0C}"/>
    <cellStyle name="Comma 49 3 2 3 3" xfId="5681" xr:uid="{00000000-0005-0000-0000-00002F160000}"/>
    <cellStyle name="Comma 49 3 2 3 3 2" xfId="5682" xr:uid="{00000000-0005-0000-0000-000030160000}"/>
    <cellStyle name="Comma 49 3 2 3 3 2 2" xfId="26651" xr:uid="{09F6A42D-9213-4DA1-9CD7-6F01737DE933}"/>
    <cellStyle name="Comma 49 3 2 3 3 3" xfId="5683" xr:uid="{00000000-0005-0000-0000-000031160000}"/>
    <cellStyle name="Comma 49 3 2 3 3 3 2" xfId="26652" xr:uid="{24345538-FBD7-4898-BD68-926915505D1F}"/>
    <cellStyle name="Comma 49 3 2 3 3 4" xfId="5684" xr:uid="{00000000-0005-0000-0000-000032160000}"/>
    <cellStyle name="Comma 49 3 2 3 3 4 2" xfId="26653" xr:uid="{1DB05E58-E103-463C-9255-374C90EA5598}"/>
    <cellStyle name="Comma 49 3 2 3 3 5" xfId="26650" xr:uid="{77EC85A0-34D1-49C9-9E6A-D89DC7D37DE8}"/>
    <cellStyle name="Comma 49 3 2 3 4" xfId="5685" xr:uid="{00000000-0005-0000-0000-000033160000}"/>
    <cellStyle name="Comma 49 3 2 3 4 2" xfId="26654" xr:uid="{86B0BB75-3545-4930-B833-274CFCEE4371}"/>
    <cellStyle name="Comma 49 3 2 3 5" xfId="5686" xr:uid="{00000000-0005-0000-0000-000034160000}"/>
    <cellStyle name="Comma 49 3 2 3 5 2" xfId="26655" xr:uid="{A8F0815F-0B72-4EC1-85C8-74EF1FA4A12D}"/>
    <cellStyle name="Comma 49 3 2 3 6" xfId="5687" xr:uid="{00000000-0005-0000-0000-000035160000}"/>
    <cellStyle name="Comma 49 3 2 3 6 2" xfId="26656" xr:uid="{92B53480-EEB1-45D0-A8A3-9618045B1AAC}"/>
    <cellStyle name="Comma 49 3 2 3 7" xfId="26641" xr:uid="{01708F3E-5F3D-4F48-A4D9-73187E97ACED}"/>
    <cellStyle name="Comma 49 3 2 4" xfId="5688" xr:uid="{00000000-0005-0000-0000-000036160000}"/>
    <cellStyle name="Comma 49 3 2 4 2" xfId="5689" xr:uid="{00000000-0005-0000-0000-000037160000}"/>
    <cellStyle name="Comma 49 3 2 4 2 2" xfId="5690" xr:uid="{00000000-0005-0000-0000-000038160000}"/>
    <cellStyle name="Comma 49 3 2 4 2 2 2" xfId="26659" xr:uid="{3C6D5037-829B-4A5E-AA3C-F74D95A7EC88}"/>
    <cellStyle name="Comma 49 3 2 4 2 3" xfId="5691" xr:uid="{00000000-0005-0000-0000-000039160000}"/>
    <cellStyle name="Comma 49 3 2 4 2 3 2" xfId="26660" xr:uid="{4C6BB16C-5F53-4FD4-96EA-8FADDDFF6724}"/>
    <cellStyle name="Comma 49 3 2 4 2 4" xfId="5692" xr:uid="{00000000-0005-0000-0000-00003A160000}"/>
    <cellStyle name="Comma 49 3 2 4 2 4 2" xfId="26661" xr:uid="{C7122E59-1A21-4B3F-B307-19486953B269}"/>
    <cellStyle name="Comma 49 3 2 4 2 5" xfId="26658" xr:uid="{55D50078-5C86-43D8-A95B-D3163640B748}"/>
    <cellStyle name="Comma 49 3 2 4 3" xfId="5693" xr:uid="{00000000-0005-0000-0000-00003B160000}"/>
    <cellStyle name="Comma 49 3 2 4 3 2" xfId="26662" xr:uid="{4F506782-8914-4129-BC71-AD50C3EA570E}"/>
    <cellStyle name="Comma 49 3 2 4 4" xfId="5694" xr:uid="{00000000-0005-0000-0000-00003C160000}"/>
    <cellStyle name="Comma 49 3 2 4 4 2" xfId="26663" xr:uid="{1956D7E8-E64A-457E-B0BC-29A00957B95D}"/>
    <cellStyle name="Comma 49 3 2 4 5" xfId="5695" xr:uid="{00000000-0005-0000-0000-00003D160000}"/>
    <cellStyle name="Comma 49 3 2 4 5 2" xfId="26664" xr:uid="{E2354553-0FE4-46B4-B0AB-AC28472A05C3}"/>
    <cellStyle name="Comma 49 3 2 4 6" xfId="26657" xr:uid="{D7BB5F2B-2F0D-4C55-B545-7DE93A6DA60A}"/>
    <cellStyle name="Comma 49 3 2 5" xfId="5696" xr:uid="{00000000-0005-0000-0000-00003E160000}"/>
    <cellStyle name="Comma 49 3 2 5 2" xfId="5697" xr:uid="{00000000-0005-0000-0000-00003F160000}"/>
    <cellStyle name="Comma 49 3 2 5 2 2" xfId="26666" xr:uid="{0DDC98C8-4D0C-4354-8D21-11D4728D8089}"/>
    <cellStyle name="Comma 49 3 2 5 3" xfId="5698" xr:uid="{00000000-0005-0000-0000-000040160000}"/>
    <cellStyle name="Comma 49 3 2 5 3 2" xfId="26667" xr:uid="{3B21B1EF-170C-4335-873E-2DA6402BCC9C}"/>
    <cellStyle name="Comma 49 3 2 5 4" xfId="5699" xr:uid="{00000000-0005-0000-0000-000041160000}"/>
    <cellStyle name="Comma 49 3 2 5 4 2" xfId="26668" xr:uid="{50BD529A-45D8-4DAE-A129-4633D57B5071}"/>
    <cellStyle name="Comma 49 3 2 5 5" xfId="26665" xr:uid="{96CC9DAD-E362-4942-8AAF-0F40ACC638A2}"/>
    <cellStyle name="Comma 49 3 2 6" xfId="5700" xr:uid="{00000000-0005-0000-0000-000042160000}"/>
    <cellStyle name="Comma 49 3 2 6 2" xfId="26669" xr:uid="{E853697B-EAF9-42D1-A97B-8EBA93B98CE6}"/>
    <cellStyle name="Comma 49 3 2 7" xfId="5701" xr:uid="{00000000-0005-0000-0000-000043160000}"/>
    <cellStyle name="Comma 49 3 2 7 2" xfId="26670" xr:uid="{630A873D-B632-45A7-B11F-A44B22FFC88A}"/>
    <cellStyle name="Comma 49 3 2 8" xfId="5702" xr:uid="{00000000-0005-0000-0000-000044160000}"/>
    <cellStyle name="Comma 49 3 2 8 2" xfId="26671" xr:uid="{BAD512B4-2F0A-4011-91B4-27ADB61FA62D}"/>
    <cellStyle name="Comma 49 3 2 9" xfId="26624" xr:uid="{EA4F064E-D28A-48AB-B816-778119F42247}"/>
    <cellStyle name="Comma 49 3 3" xfId="5703" xr:uid="{00000000-0005-0000-0000-000045160000}"/>
    <cellStyle name="Comma 49 3 3 2" xfId="5704" xr:uid="{00000000-0005-0000-0000-000046160000}"/>
    <cellStyle name="Comma 49 3 3 2 2" xfId="5705" xr:uid="{00000000-0005-0000-0000-000047160000}"/>
    <cellStyle name="Comma 49 3 3 2 2 2" xfId="5706" xr:uid="{00000000-0005-0000-0000-000048160000}"/>
    <cellStyle name="Comma 49 3 3 2 2 2 2" xfId="5707" xr:uid="{00000000-0005-0000-0000-000049160000}"/>
    <cellStyle name="Comma 49 3 3 2 2 2 2 2" xfId="26676" xr:uid="{9C0F4CC4-F061-4C63-A06C-9CDBABDAF056}"/>
    <cellStyle name="Comma 49 3 3 2 2 2 3" xfId="5708" xr:uid="{00000000-0005-0000-0000-00004A160000}"/>
    <cellStyle name="Comma 49 3 3 2 2 2 3 2" xfId="26677" xr:uid="{ADE469C8-34BE-427C-A68D-46798182D66A}"/>
    <cellStyle name="Comma 49 3 3 2 2 2 4" xfId="5709" xr:uid="{00000000-0005-0000-0000-00004B160000}"/>
    <cellStyle name="Comma 49 3 3 2 2 2 4 2" xfId="26678" xr:uid="{A3E51FB0-7961-4108-B13D-B1C5D0D6DE6D}"/>
    <cellStyle name="Comma 49 3 3 2 2 2 5" xfId="26675" xr:uid="{845D2F72-01FD-4F03-B506-9D3C679D0392}"/>
    <cellStyle name="Comma 49 3 3 2 2 3" xfId="5710" xr:uid="{00000000-0005-0000-0000-00004C160000}"/>
    <cellStyle name="Comma 49 3 3 2 2 3 2" xfId="26679" xr:uid="{BFF096D7-6AD4-460D-AA55-6BD75C1BD61E}"/>
    <cellStyle name="Comma 49 3 3 2 2 4" xfId="5711" xr:uid="{00000000-0005-0000-0000-00004D160000}"/>
    <cellStyle name="Comma 49 3 3 2 2 4 2" xfId="26680" xr:uid="{5D508CC9-37AB-40B7-8FC2-EF3A28BDDDDE}"/>
    <cellStyle name="Comma 49 3 3 2 2 5" xfId="5712" xr:uid="{00000000-0005-0000-0000-00004E160000}"/>
    <cellStyle name="Comma 49 3 3 2 2 5 2" xfId="26681" xr:uid="{A3944BD2-4ACF-4673-A77D-300E88709E3A}"/>
    <cellStyle name="Comma 49 3 3 2 2 6" xfId="26674" xr:uid="{FD0C8D7A-7DAD-4BD0-A451-C48F15737E07}"/>
    <cellStyle name="Comma 49 3 3 2 3" xfId="5713" xr:uid="{00000000-0005-0000-0000-00004F160000}"/>
    <cellStyle name="Comma 49 3 3 2 3 2" xfId="5714" xr:uid="{00000000-0005-0000-0000-000050160000}"/>
    <cellStyle name="Comma 49 3 3 2 3 2 2" xfId="26683" xr:uid="{E29BD4B4-63B2-4B5F-B848-25286A218867}"/>
    <cellStyle name="Comma 49 3 3 2 3 3" xfId="5715" xr:uid="{00000000-0005-0000-0000-000051160000}"/>
    <cellStyle name="Comma 49 3 3 2 3 3 2" xfId="26684" xr:uid="{2D52902C-361E-45DD-95F5-B555D13F51DD}"/>
    <cellStyle name="Comma 49 3 3 2 3 4" xfId="5716" xr:uid="{00000000-0005-0000-0000-000052160000}"/>
    <cellStyle name="Comma 49 3 3 2 3 4 2" xfId="26685" xr:uid="{32426184-844B-41C9-B654-C5ED731DF5BC}"/>
    <cellStyle name="Comma 49 3 3 2 3 5" xfId="26682" xr:uid="{2006538C-6857-463F-9665-238FCC760DE2}"/>
    <cellStyle name="Comma 49 3 3 2 4" xfId="5717" xr:uid="{00000000-0005-0000-0000-000053160000}"/>
    <cellStyle name="Comma 49 3 3 2 4 2" xfId="26686" xr:uid="{DF63A1EB-CAB8-4978-803D-843AF483955D}"/>
    <cellStyle name="Comma 49 3 3 2 5" xfId="5718" xr:uid="{00000000-0005-0000-0000-000054160000}"/>
    <cellStyle name="Comma 49 3 3 2 5 2" xfId="26687" xr:uid="{FEE00B24-4640-4D2F-8137-59E6FCC6AC8E}"/>
    <cellStyle name="Comma 49 3 3 2 6" xfId="5719" xr:uid="{00000000-0005-0000-0000-000055160000}"/>
    <cellStyle name="Comma 49 3 3 2 6 2" xfId="26688" xr:uid="{9A6CA1CA-0892-4C86-8D6E-2B78293F9DF3}"/>
    <cellStyle name="Comma 49 3 3 2 7" xfId="26673" xr:uid="{838EDD70-F75E-44BC-814F-B457198FFFFF}"/>
    <cellStyle name="Comma 49 3 3 3" xfId="5720" xr:uid="{00000000-0005-0000-0000-000056160000}"/>
    <cellStyle name="Comma 49 3 3 3 2" xfId="5721" xr:uid="{00000000-0005-0000-0000-000057160000}"/>
    <cellStyle name="Comma 49 3 3 3 2 2" xfId="5722" xr:uid="{00000000-0005-0000-0000-000058160000}"/>
    <cellStyle name="Comma 49 3 3 3 2 2 2" xfId="5723" xr:uid="{00000000-0005-0000-0000-000059160000}"/>
    <cellStyle name="Comma 49 3 3 3 2 2 2 2" xfId="26692" xr:uid="{8BE89538-0933-44D0-BD7A-9978EF383481}"/>
    <cellStyle name="Comma 49 3 3 3 2 2 3" xfId="5724" xr:uid="{00000000-0005-0000-0000-00005A160000}"/>
    <cellStyle name="Comma 49 3 3 3 2 2 3 2" xfId="26693" xr:uid="{E71A10EA-ABC7-420C-BCD0-FFAB5C7D6F88}"/>
    <cellStyle name="Comma 49 3 3 3 2 2 4" xfId="5725" xr:uid="{00000000-0005-0000-0000-00005B160000}"/>
    <cellStyle name="Comma 49 3 3 3 2 2 4 2" xfId="26694" xr:uid="{28D9CB0F-5691-4370-BBFB-25531FB6D15E}"/>
    <cellStyle name="Comma 49 3 3 3 2 2 5" xfId="26691" xr:uid="{CB8AE7EB-54FF-44B6-9167-98569501678A}"/>
    <cellStyle name="Comma 49 3 3 3 2 3" xfId="5726" xr:uid="{00000000-0005-0000-0000-00005C160000}"/>
    <cellStyle name="Comma 49 3 3 3 2 3 2" xfId="26695" xr:uid="{FBD2DC79-567F-4E35-8FFB-F663D9F736ED}"/>
    <cellStyle name="Comma 49 3 3 3 2 4" xfId="5727" xr:uid="{00000000-0005-0000-0000-00005D160000}"/>
    <cellStyle name="Comma 49 3 3 3 2 4 2" xfId="26696" xr:uid="{B0855F39-A125-4605-8689-B8B75188F6BC}"/>
    <cellStyle name="Comma 49 3 3 3 2 5" xfId="5728" xr:uid="{00000000-0005-0000-0000-00005E160000}"/>
    <cellStyle name="Comma 49 3 3 3 2 5 2" xfId="26697" xr:uid="{773687CB-BDD8-496F-A288-1F99C47C4B74}"/>
    <cellStyle name="Comma 49 3 3 3 2 6" xfId="26690" xr:uid="{12E6334C-0F8B-48B3-84A8-0E6B827E616A}"/>
    <cellStyle name="Comma 49 3 3 3 3" xfId="5729" xr:uid="{00000000-0005-0000-0000-00005F160000}"/>
    <cellStyle name="Comma 49 3 3 3 3 2" xfId="5730" xr:uid="{00000000-0005-0000-0000-000060160000}"/>
    <cellStyle name="Comma 49 3 3 3 3 2 2" xfId="26699" xr:uid="{1971C21C-AD09-45AF-A3CA-55FAC4FDC1E0}"/>
    <cellStyle name="Comma 49 3 3 3 3 3" xfId="5731" xr:uid="{00000000-0005-0000-0000-000061160000}"/>
    <cellStyle name="Comma 49 3 3 3 3 3 2" xfId="26700" xr:uid="{CC2B8D7A-ED2A-4F81-AB92-28DF2B6C8A10}"/>
    <cellStyle name="Comma 49 3 3 3 3 4" xfId="5732" xr:uid="{00000000-0005-0000-0000-000062160000}"/>
    <cellStyle name="Comma 49 3 3 3 3 4 2" xfId="26701" xr:uid="{688F34C7-F74B-4652-9D5C-E3A7A3D3D6F6}"/>
    <cellStyle name="Comma 49 3 3 3 3 5" xfId="26698" xr:uid="{20594862-420E-44B2-BF6E-FC372640A675}"/>
    <cellStyle name="Comma 49 3 3 3 4" xfId="5733" xr:uid="{00000000-0005-0000-0000-000063160000}"/>
    <cellStyle name="Comma 49 3 3 3 4 2" xfId="26702" xr:uid="{88770458-94C8-4187-B7B9-C8579B5377B5}"/>
    <cellStyle name="Comma 49 3 3 3 5" xfId="5734" xr:uid="{00000000-0005-0000-0000-000064160000}"/>
    <cellStyle name="Comma 49 3 3 3 5 2" xfId="26703" xr:uid="{17266AFF-047E-4219-8184-F8F0ADD041AB}"/>
    <cellStyle name="Comma 49 3 3 3 6" xfId="5735" xr:uid="{00000000-0005-0000-0000-000065160000}"/>
    <cellStyle name="Comma 49 3 3 3 6 2" xfId="26704" xr:uid="{42EF0626-B48B-4DD5-AE60-5F2B760C2122}"/>
    <cellStyle name="Comma 49 3 3 3 7" xfId="26689" xr:uid="{54DB3ED0-0AB8-4F92-AB8A-939DFB410872}"/>
    <cellStyle name="Comma 49 3 3 4" xfId="5736" xr:uid="{00000000-0005-0000-0000-000066160000}"/>
    <cellStyle name="Comma 49 3 3 4 2" xfId="5737" xr:uid="{00000000-0005-0000-0000-000067160000}"/>
    <cellStyle name="Comma 49 3 3 4 2 2" xfId="5738" xr:uid="{00000000-0005-0000-0000-000068160000}"/>
    <cellStyle name="Comma 49 3 3 4 2 2 2" xfId="26707" xr:uid="{4AD3CDC3-E869-4E72-9F3C-A9719042827E}"/>
    <cellStyle name="Comma 49 3 3 4 2 3" xfId="5739" xr:uid="{00000000-0005-0000-0000-000069160000}"/>
    <cellStyle name="Comma 49 3 3 4 2 3 2" xfId="26708" xr:uid="{F4B8009B-651B-4EE6-8AD5-832D5041E0B1}"/>
    <cellStyle name="Comma 49 3 3 4 2 4" xfId="5740" xr:uid="{00000000-0005-0000-0000-00006A160000}"/>
    <cellStyle name="Comma 49 3 3 4 2 4 2" xfId="26709" xr:uid="{DCBB6970-DF6D-4E15-A69E-7B1447792F0F}"/>
    <cellStyle name="Comma 49 3 3 4 2 5" xfId="26706" xr:uid="{A3B75218-5B54-40A3-A5B2-6F1695E98A97}"/>
    <cellStyle name="Comma 49 3 3 4 3" xfId="5741" xr:uid="{00000000-0005-0000-0000-00006B160000}"/>
    <cellStyle name="Comma 49 3 3 4 3 2" xfId="26710" xr:uid="{31CEF53B-797D-4175-B246-82A3DD355B45}"/>
    <cellStyle name="Comma 49 3 3 4 4" xfId="5742" xr:uid="{00000000-0005-0000-0000-00006C160000}"/>
    <cellStyle name="Comma 49 3 3 4 4 2" xfId="26711" xr:uid="{D8D53E08-B146-442B-9E90-9F28EB8A28E1}"/>
    <cellStyle name="Comma 49 3 3 4 5" xfId="5743" xr:uid="{00000000-0005-0000-0000-00006D160000}"/>
    <cellStyle name="Comma 49 3 3 4 5 2" xfId="26712" xr:uid="{B858509C-6610-44C3-A84F-B13DCC3E7680}"/>
    <cellStyle name="Comma 49 3 3 4 6" xfId="26705" xr:uid="{EBF85A1A-FE48-4B72-B158-61C9C3FC9A43}"/>
    <cellStyle name="Comma 49 3 3 5" xfId="5744" xr:uid="{00000000-0005-0000-0000-00006E160000}"/>
    <cellStyle name="Comma 49 3 3 5 2" xfId="5745" xr:uid="{00000000-0005-0000-0000-00006F160000}"/>
    <cellStyle name="Comma 49 3 3 5 2 2" xfId="26714" xr:uid="{9096472F-BA4F-4339-8D36-E15A6287A41B}"/>
    <cellStyle name="Comma 49 3 3 5 3" xfId="5746" xr:uid="{00000000-0005-0000-0000-000070160000}"/>
    <cellStyle name="Comma 49 3 3 5 3 2" xfId="26715" xr:uid="{EEE21F77-9136-42CD-A467-43D417177E0C}"/>
    <cellStyle name="Comma 49 3 3 5 4" xfId="5747" xr:uid="{00000000-0005-0000-0000-000071160000}"/>
    <cellStyle name="Comma 49 3 3 5 4 2" xfId="26716" xr:uid="{7D915E36-9F6D-4018-85C7-088247F46C2E}"/>
    <cellStyle name="Comma 49 3 3 5 5" xfId="26713" xr:uid="{7566AE4B-19E2-4FD9-90BC-921159258A98}"/>
    <cellStyle name="Comma 49 3 3 6" xfId="5748" xr:uid="{00000000-0005-0000-0000-000072160000}"/>
    <cellStyle name="Comma 49 3 3 6 2" xfId="26717" xr:uid="{B6687377-5765-45E2-915C-9961132CE13E}"/>
    <cellStyle name="Comma 49 3 3 7" xfId="5749" xr:uid="{00000000-0005-0000-0000-000073160000}"/>
    <cellStyle name="Comma 49 3 3 7 2" xfId="26718" xr:uid="{FAC6A8FD-85AB-4B2A-8E80-479D56E5D436}"/>
    <cellStyle name="Comma 49 3 3 8" xfId="5750" xr:uid="{00000000-0005-0000-0000-000074160000}"/>
    <cellStyle name="Comma 49 3 3 8 2" xfId="26719" xr:uid="{83F9E8F0-297E-4284-8E1F-53F993B95851}"/>
    <cellStyle name="Comma 49 3 3 9" xfId="26672" xr:uid="{D6EA4DB9-7161-4D14-B2D2-CCE3953FFA4C}"/>
    <cellStyle name="Comma 49 3 4" xfId="5751" xr:uid="{00000000-0005-0000-0000-000075160000}"/>
    <cellStyle name="Comma 49 3 4 2" xfId="5752" xr:uid="{00000000-0005-0000-0000-000076160000}"/>
    <cellStyle name="Comma 49 3 4 2 2" xfId="5753" xr:uid="{00000000-0005-0000-0000-000077160000}"/>
    <cellStyle name="Comma 49 3 4 2 2 2" xfId="5754" xr:uid="{00000000-0005-0000-0000-000078160000}"/>
    <cellStyle name="Comma 49 3 4 2 2 2 2" xfId="26723" xr:uid="{2D05676D-AE6D-4468-8163-3905CBA2663E}"/>
    <cellStyle name="Comma 49 3 4 2 2 3" xfId="5755" xr:uid="{00000000-0005-0000-0000-000079160000}"/>
    <cellStyle name="Comma 49 3 4 2 2 3 2" xfId="26724" xr:uid="{5B5A4AD2-F7DF-4864-8D1D-13CCBE809F3C}"/>
    <cellStyle name="Comma 49 3 4 2 2 4" xfId="5756" xr:uid="{00000000-0005-0000-0000-00007A160000}"/>
    <cellStyle name="Comma 49 3 4 2 2 4 2" xfId="26725" xr:uid="{1F45AE1E-1BCE-42E0-9AF5-7D50BE3B3261}"/>
    <cellStyle name="Comma 49 3 4 2 2 5" xfId="26722" xr:uid="{0F08B631-4CCB-4DD5-836E-3824E802C275}"/>
    <cellStyle name="Comma 49 3 4 2 3" xfId="5757" xr:uid="{00000000-0005-0000-0000-00007B160000}"/>
    <cellStyle name="Comma 49 3 4 2 3 2" xfId="26726" xr:uid="{B14ED9F4-2467-4D0A-B8BC-C9685F64CCDD}"/>
    <cellStyle name="Comma 49 3 4 2 4" xfId="5758" xr:uid="{00000000-0005-0000-0000-00007C160000}"/>
    <cellStyle name="Comma 49 3 4 2 4 2" xfId="26727" xr:uid="{E14D558D-327C-468C-BAE0-CBB97C611AEE}"/>
    <cellStyle name="Comma 49 3 4 2 5" xfId="5759" xr:uid="{00000000-0005-0000-0000-00007D160000}"/>
    <cellStyle name="Comma 49 3 4 2 5 2" xfId="26728" xr:uid="{D1653DD1-1D88-45A2-B663-C1C0CFE37856}"/>
    <cellStyle name="Comma 49 3 4 2 6" xfId="26721" xr:uid="{D678DAF1-549C-4325-AEDB-0298353A49FE}"/>
    <cellStyle name="Comma 49 3 4 3" xfId="5760" xr:uid="{00000000-0005-0000-0000-00007E160000}"/>
    <cellStyle name="Comma 49 3 4 3 2" xfId="5761" xr:uid="{00000000-0005-0000-0000-00007F160000}"/>
    <cellStyle name="Comma 49 3 4 3 2 2" xfId="26730" xr:uid="{9458F863-C3FB-4F90-91DD-D46548CC19BF}"/>
    <cellStyle name="Comma 49 3 4 3 3" xfId="5762" xr:uid="{00000000-0005-0000-0000-000080160000}"/>
    <cellStyle name="Comma 49 3 4 3 3 2" xfId="26731" xr:uid="{E69F987B-9344-4AE7-9D4F-B8E24FCFF864}"/>
    <cellStyle name="Comma 49 3 4 3 4" xfId="5763" xr:uid="{00000000-0005-0000-0000-000081160000}"/>
    <cellStyle name="Comma 49 3 4 3 4 2" xfId="26732" xr:uid="{D4C9C359-7109-4EA4-BAF9-45FD910D1704}"/>
    <cellStyle name="Comma 49 3 4 3 5" xfId="26729" xr:uid="{A4F1DF54-BE65-4AD5-9E17-CA2DABD299B5}"/>
    <cellStyle name="Comma 49 3 4 4" xfId="5764" xr:uid="{00000000-0005-0000-0000-000082160000}"/>
    <cellStyle name="Comma 49 3 4 4 2" xfId="26733" xr:uid="{F89C6C11-F4BB-43AC-92C5-B2641CD0F77F}"/>
    <cellStyle name="Comma 49 3 4 5" xfId="5765" xr:uid="{00000000-0005-0000-0000-000083160000}"/>
    <cellStyle name="Comma 49 3 4 5 2" xfId="26734" xr:uid="{BEA34377-F014-4015-AE2B-057070DBB882}"/>
    <cellStyle name="Comma 49 3 4 6" xfId="5766" xr:uid="{00000000-0005-0000-0000-000084160000}"/>
    <cellStyle name="Comma 49 3 4 6 2" xfId="26735" xr:uid="{E1E3AE70-9FC3-4361-A99D-EF2C12C2415A}"/>
    <cellStyle name="Comma 49 3 4 7" xfId="26720" xr:uid="{EB9AB7C5-2E1C-4183-A182-6CCB1C8F7886}"/>
    <cellStyle name="Comma 49 3 5" xfId="5767" xr:uid="{00000000-0005-0000-0000-000085160000}"/>
    <cellStyle name="Comma 49 3 5 2" xfId="5768" xr:uid="{00000000-0005-0000-0000-000086160000}"/>
    <cellStyle name="Comma 49 3 5 2 2" xfId="5769" xr:uid="{00000000-0005-0000-0000-000087160000}"/>
    <cellStyle name="Comma 49 3 5 2 2 2" xfId="5770" xr:uid="{00000000-0005-0000-0000-000088160000}"/>
    <cellStyle name="Comma 49 3 5 2 2 2 2" xfId="26739" xr:uid="{E86A7070-1B99-4924-9B09-61FB9C805A0D}"/>
    <cellStyle name="Comma 49 3 5 2 2 3" xfId="5771" xr:uid="{00000000-0005-0000-0000-000089160000}"/>
    <cellStyle name="Comma 49 3 5 2 2 3 2" xfId="26740" xr:uid="{335CE815-CEB0-41AA-82D8-55670F9D107B}"/>
    <cellStyle name="Comma 49 3 5 2 2 4" xfId="5772" xr:uid="{00000000-0005-0000-0000-00008A160000}"/>
    <cellStyle name="Comma 49 3 5 2 2 4 2" xfId="26741" xr:uid="{E2817254-D41A-45E7-85AC-CCE9A5693FC3}"/>
    <cellStyle name="Comma 49 3 5 2 2 5" xfId="26738" xr:uid="{5769CA25-1BB0-4D13-BC19-661DA39A3443}"/>
    <cellStyle name="Comma 49 3 5 2 3" xfId="5773" xr:uid="{00000000-0005-0000-0000-00008B160000}"/>
    <cellStyle name="Comma 49 3 5 2 3 2" xfId="26742" xr:uid="{DC335687-A7AB-4F8E-80CC-718FEBE9926C}"/>
    <cellStyle name="Comma 49 3 5 2 4" xfId="5774" xr:uid="{00000000-0005-0000-0000-00008C160000}"/>
    <cellStyle name="Comma 49 3 5 2 4 2" xfId="26743" xr:uid="{F5F9ABDC-2EE0-4101-8AC6-2C3252CB7A10}"/>
    <cellStyle name="Comma 49 3 5 2 5" xfId="5775" xr:uid="{00000000-0005-0000-0000-00008D160000}"/>
    <cellStyle name="Comma 49 3 5 2 5 2" xfId="26744" xr:uid="{4759C301-7545-4327-9720-D5020A16FD40}"/>
    <cellStyle name="Comma 49 3 5 2 6" xfId="26737" xr:uid="{0D551E93-5780-432E-B11A-331A5AE5F694}"/>
    <cellStyle name="Comma 49 3 5 3" xfId="5776" xr:uid="{00000000-0005-0000-0000-00008E160000}"/>
    <cellStyle name="Comma 49 3 5 3 2" xfId="5777" xr:uid="{00000000-0005-0000-0000-00008F160000}"/>
    <cellStyle name="Comma 49 3 5 3 2 2" xfId="26746" xr:uid="{54AEDD94-D2AF-4A01-84C7-889F0B5D3F60}"/>
    <cellStyle name="Comma 49 3 5 3 3" xfId="5778" xr:uid="{00000000-0005-0000-0000-000090160000}"/>
    <cellStyle name="Comma 49 3 5 3 3 2" xfId="26747" xr:uid="{4A0FB512-52DA-4423-BC02-17E90FB67D90}"/>
    <cellStyle name="Comma 49 3 5 3 4" xfId="5779" xr:uid="{00000000-0005-0000-0000-000091160000}"/>
    <cellStyle name="Comma 49 3 5 3 4 2" xfId="26748" xr:uid="{5F68924C-DC62-46E4-82D2-4904F23543A5}"/>
    <cellStyle name="Comma 49 3 5 3 5" xfId="26745" xr:uid="{757B8466-3BD1-49BF-8AB4-B5E3FAA7E6A7}"/>
    <cellStyle name="Comma 49 3 5 4" xfId="5780" xr:uid="{00000000-0005-0000-0000-000092160000}"/>
    <cellStyle name="Comma 49 3 5 4 2" xfId="26749" xr:uid="{40CCB218-DFEC-4BAC-BF0C-0ACFB370EF79}"/>
    <cellStyle name="Comma 49 3 5 5" xfId="5781" xr:uid="{00000000-0005-0000-0000-000093160000}"/>
    <cellStyle name="Comma 49 3 5 5 2" xfId="26750" xr:uid="{B9CF0D1F-9D46-4DEB-AD4E-A162FCB19D7B}"/>
    <cellStyle name="Comma 49 3 5 6" xfId="5782" xr:uid="{00000000-0005-0000-0000-000094160000}"/>
    <cellStyle name="Comma 49 3 5 6 2" xfId="26751" xr:uid="{49038555-7381-46FD-BBDD-D30613070E51}"/>
    <cellStyle name="Comma 49 3 5 7" xfId="26736" xr:uid="{5204F4DD-074C-409E-9B8B-4222B2B85C41}"/>
    <cellStyle name="Comma 49 3 6" xfId="5783" xr:uid="{00000000-0005-0000-0000-000095160000}"/>
    <cellStyle name="Comma 49 3 6 2" xfId="5784" xr:uid="{00000000-0005-0000-0000-000096160000}"/>
    <cellStyle name="Comma 49 3 6 2 2" xfId="5785" xr:uid="{00000000-0005-0000-0000-000097160000}"/>
    <cellStyle name="Comma 49 3 6 2 2 2" xfId="26754" xr:uid="{73674D27-068F-4C84-890E-B073726A9B07}"/>
    <cellStyle name="Comma 49 3 6 2 3" xfId="5786" xr:uid="{00000000-0005-0000-0000-000098160000}"/>
    <cellStyle name="Comma 49 3 6 2 3 2" xfId="26755" xr:uid="{C8909922-C29C-40F6-93AE-F340AD9D95D8}"/>
    <cellStyle name="Comma 49 3 6 2 4" xfId="5787" xr:uid="{00000000-0005-0000-0000-000099160000}"/>
    <cellStyle name="Comma 49 3 6 2 4 2" xfId="26756" xr:uid="{1559EA55-D2D0-404C-8D69-4CB74DCD1E17}"/>
    <cellStyle name="Comma 49 3 6 2 5" xfId="26753" xr:uid="{652A595B-BDD4-4292-8B53-8631F983B879}"/>
    <cellStyle name="Comma 49 3 6 3" xfId="5788" xr:uid="{00000000-0005-0000-0000-00009A160000}"/>
    <cellStyle name="Comma 49 3 6 3 2" xfId="26757" xr:uid="{425A7315-323E-488A-B2BA-2CA7038417F4}"/>
    <cellStyle name="Comma 49 3 6 4" xfId="5789" xr:uid="{00000000-0005-0000-0000-00009B160000}"/>
    <cellStyle name="Comma 49 3 6 4 2" xfId="26758" xr:uid="{C0991D3D-DA47-4A13-A18B-EB01219CF85B}"/>
    <cellStyle name="Comma 49 3 6 5" xfId="5790" xr:uid="{00000000-0005-0000-0000-00009C160000}"/>
    <cellStyle name="Comma 49 3 6 5 2" xfId="26759" xr:uid="{04BE384C-3CBA-4B68-8999-2DBB3EC6D306}"/>
    <cellStyle name="Comma 49 3 6 6" xfId="26752" xr:uid="{CE1CC602-F6BD-4435-89E3-850F62F75D4B}"/>
    <cellStyle name="Comma 49 3 7" xfId="5791" xr:uid="{00000000-0005-0000-0000-00009D160000}"/>
    <cellStyle name="Comma 49 3 7 2" xfId="5792" xr:uid="{00000000-0005-0000-0000-00009E160000}"/>
    <cellStyle name="Comma 49 3 7 2 2" xfId="26761" xr:uid="{083AE5B5-6BBA-455D-ACAB-F88D4B10ACE9}"/>
    <cellStyle name="Comma 49 3 7 3" xfId="5793" xr:uid="{00000000-0005-0000-0000-00009F160000}"/>
    <cellStyle name="Comma 49 3 7 3 2" xfId="26762" xr:uid="{2E2476D2-3412-4231-B0FE-7978B1709E2A}"/>
    <cellStyle name="Comma 49 3 7 4" xfId="5794" xr:uid="{00000000-0005-0000-0000-0000A0160000}"/>
    <cellStyle name="Comma 49 3 7 4 2" xfId="26763" xr:uid="{0209B164-B7D1-4FF2-B83A-7C763296DEE3}"/>
    <cellStyle name="Comma 49 3 7 5" xfId="26760" xr:uid="{B5DDB85E-B651-4041-9E53-FDE5DAAD5015}"/>
    <cellStyle name="Comma 49 3 8" xfId="5795" xr:uid="{00000000-0005-0000-0000-0000A1160000}"/>
    <cellStyle name="Comma 49 3 8 2" xfId="26764" xr:uid="{F9F8A27B-41E5-4450-917A-C9E8754AD72A}"/>
    <cellStyle name="Comma 49 3 9" xfId="5796" xr:uid="{00000000-0005-0000-0000-0000A2160000}"/>
    <cellStyle name="Comma 49 3 9 2" xfId="26765" xr:uid="{3FCE64B7-D169-446B-854D-6AD647107F55}"/>
    <cellStyle name="Comma 49 4" xfId="5797" xr:uid="{00000000-0005-0000-0000-0000A3160000}"/>
    <cellStyle name="Comma 49 4 2" xfId="5798" xr:uid="{00000000-0005-0000-0000-0000A4160000}"/>
    <cellStyle name="Comma 49 4 2 2" xfId="5799" xr:uid="{00000000-0005-0000-0000-0000A5160000}"/>
    <cellStyle name="Comma 49 4 2 2 2" xfId="5800" xr:uid="{00000000-0005-0000-0000-0000A6160000}"/>
    <cellStyle name="Comma 49 4 2 2 2 2" xfId="5801" xr:uid="{00000000-0005-0000-0000-0000A7160000}"/>
    <cellStyle name="Comma 49 4 2 2 2 2 2" xfId="26770" xr:uid="{7C3831B6-4DF9-468F-A847-9356FA49083F}"/>
    <cellStyle name="Comma 49 4 2 2 2 3" xfId="5802" xr:uid="{00000000-0005-0000-0000-0000A8160000}"/>
    <cellStyle name="Comma 49 4 2 2 2 3 2" xfId="26771" xr:uid="{80E83096-82E2-4098-9E61-3DD50526B9DC}"/>
    <cellStyle name="Comma 49 4 2 2 2 4" xfId="5803" xr:uid="{00000000-0005-0000-0000-0000A9160000}"/>
    <cellStyle name="Comma 49 4 2 2 2 4 2" xfId="26772" xr:uid="{ACFD44E2-8342-4D5C-9DF2-24DD8EE5B60A}"/>
    <cellStyle name="Comma 49 4 2 2 2 5" xfId="26769" xr:uid="{C54ACE30-1BB8-4BA9-82B3-4590ADB816C7}"/>
    <cellStyle name="Comma 49 4 2 2 3" xfId="5804" xr:uid="{00000000-0005-0000-0000-0000AA160000}"/>
    <cellStyle name="Comma 49 4 2 2 3 2" xfId="26773" xr:uid="{7E30AB2B-DFF2-4F01-9F4B-C8B18CB000DE}"/>
    <cellStyle name="Comma 49 4 2 2 4" xfId="5805" xr:uid="{00000000-0005-0000-0000-0000AB160000}"/>
    <cellStyle name="Comma 49 4 2 2 4 2" xfId="26774" xr:uid="{D70F4A0C-889F-4FFE-963F-05813E9D55B0}"/>
    <cellStyle name="Comma 49 4 2 2 5" xfId="5806" xr:uid="{00000000-0005-0000-0000-0000AC160000}"/>
    <cellStyle name="Comma 49 4 2 2 5 2" xfId="26775" xr:uid="{42E281D5-F7A6-4CE8-ABB5-BD3ACD31A9A0}"/>
    <cellStyle name="Comma 49 4 2 2 6" xfId="26768" xr:uid="{FFF18DFD-47EE-42C0-8561-D18F1DA5ED98}"/>
    <cellStyle name="Comma 49 4 2 3" xfId="5807" xr:uid="{00000000-0005-0000-0000-0000AD160000}"/>
    <cellStyle name="Comma 49 4 2 3 2" xfId="5808" xr:uid="{00000000-0005-0000-0000-0000AE160000}"/>
    <cellStyle name="Comma 49 4 2 3 2 2" xfId="26777" xr:uid="{AFB3B6D9-5F10-46C3-A819-811478F2347C}"/>
    <cellStyle name="Comma 49 4 2 3 3" xfId="5809" xr:uid="{00000000-0005-0000-0000-0000AF160000}"/>
    <cellStyle name="Comma 49 4 2 3 3 2" xfId="26778" xr:uid="{1F550480-BC9A-46D5-9B2E-B6CC4828BFBC}"/>
    <cellStyle name="Comma 49 4 2 3 4" xfId="5810" xr:uid="{00000000-0005-0000-0000-0000B0160000}"/>
    <cellStyle name="Comma 49 4 2 3 4 2" xfId="26779" xr:uid="{80C6DA64-7C80-4AC4-ADC1-EE78956CEE2C}"/>
    <cellStyle name="Comma 49 4 2 3 5" xfId="26776" xr:uid="{639F39AD-6880-43BA-BBD5-E6285812AE95}"/>
    <cellStyle name="Comma 49 4 2 4" xfId="5811" xr:uid="{00000000-0005-0000-0000-0000B1160000}"/>
    <cellStyle name="Comma 49 4 2 4 2" xfId="26780" xr:uid="{B69E87E9-D4BE-415E-89CE-D8E34E081AA5}"/>
    <cellStyle name="Comma 49 4 2 5" xfId="5812" xr:uid="{00000000-0005-0000-0000-0000B2160000}"/>
    <cellStyle name="Comma 49 4 2 5 2" xfId="26781" xr:uid="{52C2CB2C-D993-41AC-BE3C-AB6E22FB8575}"/>
    <cellStyle name="Comma 49 4 2 6" xfId="5813" xr:uid="{00000000-0005-0000-0000-0000B3160000}"/>
    <cellStyle name="Comma 49 4 2 6 2" xfId="26782" xr:uid="{E4F2B562-072D-47E2-95ED-58C2A1CA7C85}"/>
    <cellStyle name="Comma 49 4 2 7" xfId="26767" xr:uid="{DE85D692-0D2B-4180-ABF2-5B90CA2A40DF}"/>
    <cellStyle name="Comma 49 4 3" xfId="5814" xr:uid="{00000000-0005-0000-0000-0000B4160000}"/>
    <cellStyle name="Comma 49 4 3 2" xfId="5815" xr:uid="{00000000-0005-0000-0000-0000B5160000}"/>
    <cellStyle name="Comma 49 4 3 2 2" xfId="5816" xr:uid="{00000000-0005-0000-0000-0000B6160000}"/>
    <cellStyle name="Comma 49 4 3 2 2 2" xfId="5817" xr:uid="{00000000-0005-0000-0000-0000B7160000}"/>
    <cellStyle name="Comma 49 4 3 2 2 2 2" xfId="26786" xr:uid="{542E494E-6F82-499C-8B5D-5C74C31FF647}"/>
    <cellStyle name="Comma 49 4 3 2 2 3" xfId="5818" xr:uid="{00000000-0005-0000-0000-0000B8160000}"/>
    <cellStyle name="Comma 49 4 3 2 2 3 2" xfId="26787" xr:uid="{ADEED438-51E7-4263-BECA-08B61B957C5A}"/>
    <cellStyle name="Comma 49 4 3 2 2 4" xfId="5819" xr:uid="{00000000-0005-0000-0000-0000B9160000}"/>
    <cellStyle name="Comma 49 4 3 2 2 4 2" xfId="26788" xr:uid="{AC1F5433-ED2A-4666-B585-A3C6ECEEC916}"/>
    <cellStyle name="Comma 49 4 3 2 2 5" xfId="26785" xr:uid="{B1FD14D8-1A57-418A-A83A-84FDED6EC0DE}"/>
    <cellStyle name="Comma 49 4 3 2 3" xfId="5820" xr:uid="{00000000-0005-0000-0000-0000BA160000}"/>
    <cellStyle name="Comma 49 4 3 2 3 2" xfId="26789" xr:uid="{2B90A795-CF70-453B-A731-1AA70959E9D5}"/>
    <cellStyle name="Comma 49 4 3 2 4" xfId="5821" xr:uid="{00000000-0005-0000-0000-0000BB160000}"/>
    <cellStyle name="Comma 49 4 3 2 4 2" xfId="26790" xr:uid="{9865D74F-36C2-4EED-825F-9A4610DD987B}"/>
    <cellStyle name="Comma 49 4 3 2 5" xfId="5822" xr:uid="{00000000-0005-0000-0000-0000BC160000}"/>
    <cellStyle name="Comma 49 4 3 2 5 2" xfId="26791" xr:uid="{C0706806-D972-458B-A0BF-84C967E9F56C}"/>
    <cellStyle name="Comma 49 4 3 2 6" xfId="26784" xr:uid="{F98F4315-ED13-49FF-97E7-8C7F94D27915}"/>
    <cellStyle name="Comma 49 4 3 3" xfId="5823" xr:uid="{00000000-0005-0000-0000-0000BD160000}"/>
    <cellStyle name="Comma 49 4 3 3 2" xfId="5824" xr:uid="{00000000-0005-0000-0000-0000BE160000}"/>
    <cellStyle name="Comma 49 4 3 3 2 2" xfId="26793" xr:uid="{AADCAD12-94E6-4BDD-B86B-47F1957227E3}"/>
    <cellStyle name="Comma 49 4 3 3 3" xfId="5825" xr:uid="{00000000-0005-0000-0000-0000BF160000}"/>
    <cellStyle name="Comma 49 4 3 3 3 2" xfId="26794" xr:uid="{87BE350F-D576-4BC1-9393-1454223AAE07}"/>
    <cellStyle name="Comma 49 4 3 3 4" xfId="5826" xr:uid="{00000000-0005-0000-0000-0000C0160000}"/>
    <cellStyle name="Comma 49 4 3 3 4 2" xfId="26795" xr:uid="{1602DCB2-C0D6-4207-A751-EFD1F189AB97}"/>
    <cellStyle name="Comma 49 4 3 3 5" xfId="26792" xr:uid="{B34A28E4-9B5F-4D57-9250-200720E56926}"/>
    <cellStyle name="Comma 49 4 3 4" xfId="5827" xr:uid="{00000000-0005-0000-0000-0000C1160000}"/>
    <cellStyle name="Comma 49 4 3 4 2" xfId="26796" xr:uid="{91FCA22E-4C79-4526-902E-E6370BE5E216}"/>
    <cellStyle name="Comma 49 4 3 5" xfId="5828" xr:uid="{00000000-0005-0000-0000-0000C2160000}"/>
    <cellStyle name="Comma 49 4 3 5 2" xfId="26797" xr:uid="{A776D294-613A-48B6-A4D2-3474ABA1852A}"/>
    <cellStyle name="Comma 49 4 3 6" xfId="5829" xr:uid="{00000000-0005-0000-0000-0000C3160000}"/>
    <cellStyle name="Comma 49 4 3 6 2" xfId="26798" xr:uid="{4C6D6988-6FD5-49AF-A7CC-D04D14BE6525}"/>
    <cellStyle name="Comma 49 4 3 7" xfId="26783" xr:uid="{29C2A61D-B203-4263-AD63-35DEA0EF3B36}"/>
    <cellStyle name="Comma 49 4 4" xfId="5830" xr:uid="{00000000-0005-0000-0000-0000C4160000}"/>
    <cellStyle name="Comma 49 4 4 2" xfId="5831" xr:uid="{00000000-0005-0000-0000-0000C5160000}"/>
    <cellStyle name="Comma 49 4 4 2 2" xfId="5832" xr:uid="{00000000-0005-0000-0000-0000C6160000}"/>
    <cellStyle name="Comma 49 4 4 2 2 2" xfId="26801" xr:uid="{2CFE5D0A-4CB3-40B9-8804-F563B11D8BA2}"/>
    <cellStyle name="Comma 49 4 4 2 3" xfId="5833" xr:uid="{00000000-0005-0000-0000-0000C7160000}"/>
    <cellStyle name="Comma 49 4 4 2 3 2" xfId="26802" xr:uid="{106F4989-CCB2-49A0-9134-C866FE1965C4}"/>
    <cellStyle name="Comma 49 4 4 2 4" xfId="5834" xr:uid="{00000000-0005-0000-0000-0000C8160000}"/>
    <cellStyle name="Comma 49 4 4 2 4 2" xfId="26803" xr:uid="{81E6D9A9-C8F5-433E-A905-4F7AF702FC1F}"/>
    <cellStyle name="Comma 49 4 4 2 5" xfId="26800" xr:uid="{CA02A5DD-E8B8-4B77-B42A-113EF168D457}"/>
    <cellStyle name="Comma 49 4 4 3" xfId="5835" xr:uid="{00000000-0005-0000-0000-0000C9160000}"/>
    <cellStyle name="Comma 49 4 4 3 2" xfId="26804" xr:uid="{B859D5E7-5A04-44A2-A244-61B3C9B07C1E}"/>
    <cellStyle name="Comma 49 4 4 4" xfId="5836" xr:uid="{00000000-0005-0000-0000-0000CA160000}"/>
    <cellStyle name="Comma 49 4 4 4 2" xfId="26805" xr:uid="{845BB2CB-B7A8-4533-80A9-140E02ABBA18}"/>
    <cellStyle name="Comma 49 4 4 5" xfId="5837" xr:uid="{00000000-0005-0000-0000-0000CB160000}"/>
    <cellStyle name="Comma 49 4 4 5 2" xfId="26806" xr:uid="{BD88FF62-81DF-4FA8-A834-74E16989969B}"/>
    <cellStyle name="Comma 49 4 4 6" xfId="26799" xr:uid="{5D12B58C-DF04-42B3-B084-445EC2CB2523}"/>
    <cellStyle name="Comma 49 4 5" xfId="5838" xr:uid="{00000000-0005-0000-0000-0000CC160000}"/>
    <cellStyle name="Comma 49 4 5 2" xfId="5839" xr:uid="{00000000-0005-0000-0000-0000CD160000}"/>
    <cellStyle name="Comma 49 4 5 2 2" xfId="26808" xr:uid="{3D5FED6F-9057-4955-9801-B3F9F49EFEFC}"/>
    <cellStyle name="Comma 49 4 5 3" xfId="5840" xr:uid="{00000000-0005-0000-0000-0000CE160000}"/>
    <cellStyle name="Comma 49 4 5 3 2" xfId="26809" xr:uid="{B043EB11-DD45-4FA1-B807-36313952D08B}"/>
    <cellStyle name="Comma 49 4 5 4" xfId="5841" xr:uid="{00000000-0005-0000-0000-0000CF160000}"/>
    <cellStyle name="Comma 49 4 5 4 2" xfId="26810" xr:uid="{1C13FD99-98ED-4169-B17B-80A242F2E152}"/>
    <cellStyle name="Comma 49 4 5 5" xfId="26807" xr:uid="{F35AAEFB-5CCA-496C-8E99-8A70E37D6298}"/>
    <cellStyle name="Comma 49 4 6" xfId="5842" xr:uid="{00000000-0005-0000-0000-0000D0160000}"/>
    <cellStyle name="Comma 49 4 6 2" xfId="26811" xr:uid="{9B2F6169-9C3C-4007-8AC7-46E0F2824A2B}"/>
    <cellStyle name="Comma 49 4 7" xfId="5843" xr:uid="{00000000-0005-0000-0000-0000D1160000}"/>
    <cellStyle name="Comma 49 4 7 2" xfId="26812" xr:uid="{37475264-3544-45EE-8836-401CFD71B36E}"/>
    <cellStyle name="Comma 49 4 8" xfId="5844" xr:uid="{00000000-0005-0000-0000-0000D2160000}"/>
    <cellStyle name="Comma 49 4 8 2" xfId="26813" xr:uid="{5BA6F8E2-4FBC-4BBD-BC5F-6ED81FE4908B}"/>
    <cellStyle name="Comma 49 4 9" xfId="26766" xr:uid="{8A307B46-5DDE-4392-835A-51C9AA7CB586}"/>
    <cellStyle name="Comma 49 5" xfId="5845" xr:uid="{00000000-0005-0000-0000-0000D3160000}"/>
    <cellStyle name="Comma 49 5 2" xfId="5846" xr:uid="{00000000-0005-0000-0000-0000D4160000}"/>
    <cellStyle name="Comma 49 5 2 2" xfId="5847" xr:uid="{00000000-0005-0000-0000-0000D5160000}"/>
    <cellStyle name="Comma 49 5 2 2 2" xfId="5848" xr:uid="{00000000-0005-0000-0000-0000D6160000}"/>
    <cellStyle name="Comma 49 5 2 2 2 2" xfId="5849" xr:uid="{00000000-0005-0000-0000-0000D7160000}"/>
    <cellStyle name="Comma 49 5 2 2 2 2 2" xfId="26818" xr:uid="{D99E340F-9F6B-46DF-B173-47AE9E3D6106}"/>
    <cellStyle name="Comma 49 5 2 2 2 3" xfId="5850" xr:uid="{00000000-0005-0000-0000-0000D8160000}"/>
    <cellStyle name="Comma 49 5 2 2 2 3 2" xfId="26819" xr:uid="{6CF8A30A-6A17-4BAD-9BC2-A45541F0F2A2}"/>
    <cellStyle name="Comma 49 5 2 2 2 4" xfId="5851" xr:uid="{00000000-0005-0000-0000-0000D9160000}"/>
    <cellStyle name="Comma 49 5 2 2 2 4 2" xfId="26820" xr:uid="{4BCFFAD0-15A0-45E1-B2D6-D5E054956246}"/>
    <cellStyle name="Comma 49 5 2 2 2 5" xfId="26817" xr:uid="{7772CB31-253D-4423-91D9-E1A9BE6AC6AE}"/>
    <cellStyle name="Comma 49 5 2 2 3" xfId="5852" xr:uid="{00000000-0005-0000-0000-0000DA160000}"/>
    <cellStyle name="Comma 49 5 2 2 3 2" xfId="26821" xr:uid="{65A04F0B-381B-4C50-8FD7-778A3038F0D4}"/>
    <cellStyle name="Comma 49 5 2 2 4" xfId="5853" xr:uid="{00000000-0005-0000-0000-0000DB160000}"/>
    <cellStyle name="Comma 49 5 2 2 4 2" xfId="26822" xr:uid="{77A09773-0863-4022-BF3D-6263ED2C57F4}"/>
    <cellStyle name="Comma 49 5 2 2 5" xfId="5854" xr:uid="{00000000-0005-0000-0000-0000DC160000}"/>
    <cellStyle name="Comma 49 5 2 2 5 2" xfId="26823" xr:uid="{9226FF93-ADBD-4027-BA79-040D52D2E3E7}"/>
    <cellStyle name="Comma 49 5 2 2 6" xfId="26816" xr:uid="{A74D1992-BCAA-4BC7-A71F-30CDF35E2D4E}"/>
    <cellStyle name="Comma 49 5 2 3" xfId="5855" xr:uid="{00000000-0005-0000-0000-0000DD160000}"/>
    <cellStyle name="Comma 49 5 2 3 2" xfId="5856" xr:uid="{00000000-0005-0000-0000-0000DE160000}"/>
    <cellStyle name="Comma 49 5 2 3 2 2" xfId="26825" xr:uid="{7FD63E90-BB63-44AF-A7F4-11CECD833FE2}"/>
    <cellStyle name="Comma 49 5 2 3 3" xfId="5857" xr:uid="{00000000-0005-0000-0000-0000DF160000}"/>
    <cellStyle name="Comma 49 5 2 3 3 2" xfId="26826" xr:uid="{508CFFE1-8BA8-4BE8-B23D-47A721456E31}"/>
    <cellStyle name="Comma 49 5 2 3 4" xfId="5858" xr:uid="{00000000-0005-0000-0000-0000E0160000}"/>
    <cellStyle name="Comma 49 5 2 3 4 2" xfId="26827" xr:uid="{862714D1-C056-4316-9425-35FF428AF778}"/>
    <cellStyle name="Comma 49 5 2 3 5" xfId="26824" xr:uid="{C1FD857A-7806-40AF-861B-8838BC483D0E}"/>
    <cellStyle name="Comma 49 5 2 4" xfId="5859" xr:uid="{00000000-0005-0000-0000-0000E1160000}"/>
    <cellStyle name="Comma 49 5 2 4 2" xfId="26828" xr:uid="{EBE8BAA6-A310-4C7B-8287-53443C0D4918}"/>
    <cellStyle name="Comma 49 5 2 5" xfId="5860" xr:uid="{00000000-0005-0000-0000-0000E2160000}"/>
    <cellStyle name="Comma 49 5 2 5 2" xfId="26829" xr:uid="{C785DB41-904C-41F2-9B9B-91993D5BEF52}"/>
    <cellStyle name="Comma 49 5 2 6" xfId="5861" xr:uid="{00000000-0005-0000-0000-0000E3160000}"/>
    <cellStyle name="Comma 49 5 2 6 2" xfId="26830" xr:uid="{D804CF17-FCC8-407A-8CC4-1AD79F55DEFA}"/>
    <cellStyle name="Comma 49 5 2 7" xfId="26815" xr:uid="{E9206E41-5097-445B-9EF5-B3AED6C14FEE}"/>
    <cellStyle name="Comma 49 5 3" xfId="5862" xr:uid="{00000000-0005-0000-0000-0000E4160000}"/>
    <cellStyle name="Comma 49 5 3 2" xfId="5863" xr:uid="{00000000-0005-0000-0000-0000E5160000}"/>
    <cellStyle name="Comma 49 5 3 2 2" xfId="5864" xr:uid="{00000000-0005-0000-0000-0000E6160000}"/>
    <cellStyle name="Comma 49 5 3 2 2 2" xfId="5865" xr:uid="{00000000-0005-0000-0000-0000E7160000}"/>
    <cellStyle name="Comma 49 5 3 2 2 2 2" xfId="26834" xr:uid="{35EA84D7-90BA-4556-8DB9-F4F077E230E4}"/>
    <cellStyle name="Comma 49 5 3 2 2 3" xfId="5866" xr:uid="{00000000-0005-0000-0000-0000E8160000}"/>
    <cellStyle name="Comma 49 5 3 2 2 3 2" xfId="26835" xr:uid="{6A897651-0DA0-4A43-A488-E32AF27E8AA7}"/>
    <cellStyle name="Comma 49 5 3 2 2 4" xfId="5867" xr:uid="{00000000-0005-0000-0000-0000E9160000}"/>
    <cellStyle name="Comma 49 5 3 2 2 4 2" xfId="26836" xr:uid="{FF19D42C-D303-4535-BFAA-EB69A11F9264}"/>
    <cellStyle name="Comma 49 5 3 2 2 5" xfId="26833" xr:uid="{72279452-3319-4941-8878-6B0AB100FA7B}"/>
    <cellStyle name="Comma 49 5 3 2 3" xfId="5868" xr:uid="{00000000-0005-0000-0000-0000EA160000}"/>
    <cellStyle name="Comma 49 5 3 2 3 2" xfId="26837" xr:uid="{D3AF19E0-8AF7-422B-A82F-5F3E4A0FDB6A}"/>
    <cellStyle name="Comma 49 5 3 2 4" xfId="5869" xr:uid="{00000000-0005-0000-0000-0000EB160000}"/>
    <cellStyle name="Comma 49 5 3 2 4 2" xfId="26838" xr:uid="{0F1160E4-A33B-468F-AF81-70BE0FD4AF8A}"/>
    <cellStyle name="Comma 49 5 3 2 5" xfId="5870" xr:uid="{00000000-0005-0000-0000-0000EC160000}"/>
    <cellStyle name="Comma 49 5 3 2 5 2" xfId="26839" xr:uid="{38FEE602-23B3-4EE8-ACB6-08C2FDCD5830}"/>
    <cellStyle name="Comma 49 5 3 2 6" xfId="26832" xr:uid="{1944B6EA-1EE9-4C47-A744-BE0F0DB334AD}"/>
    <cellStyle name="Comma 49 5 3 3" xfId="5871" xr:uid="{00000000-0005-0000-0000-0000ED160000}"/>
    <cellStyle name="Comma 49 5 3 3 2" xfId="5872" xr:uid="{00000000-0005-0000-0000-0000EE160000}"/>
    <cellStyle name="Comma 49 5 3 3 2 2" xfId="26841" xr:uid="{81837C69-684B-47FD-945F-2235B250DD61}"/>
    <cellStyle name="Comma 49 5 3 3 3" xfId="5873" xr:uid="{00000000-0005-0000-0000-0000EF160000}"/>
    <cellStyle name="Comma 49 5 3 3 3 2" xfId="26842" xr:uid="{CB092DDF-ED37-4923-820C-094987515E24}"/>
    <cellStyle name="Comma 49 5 3 3 4" xfId="5874" xr:uid="{00000000-0005-0000-0000-0000F0160000}"/>
    <cellStyle name="Comma 49 5 3 3 4 2" xfId="26843" xr:uid="{EC6DC1F5-44B6-4A88-9F9E-76AAC7099A37}"/>
    <cellStyle name="Comma 49 5 3 3 5" xfId="26840" xr:uid="{B5D89399-04FC-4AF7-9F4C-7D40B963C27D}"/>
    <cellStyle name="Comma 49 5 3 4" xfId="5875" xr:uid="{00000000-0005-0000-0000-0000F1160000}"/>
    <cellStyle name="Comma 49 5 3 4 2" xfId="26844" xr:uid="{80DFA87D-AC0C-49AF-940F-2B6725DADEE1}"/>
    <cellStyle name="Comma 49 5 3 5" xfId="5876" xr:uid="{00000000-0005-0000-0000-0000F2160000}"/>
    <cellStyle name="Comma 49 5 3 5 2" xfId="26845" xr:uid="{A2AEC5A5-44C8-46E3-8D1C-CEB287713F83}"/>
    <cellStyle name="Comma 49 5 3 6" xfId="5877" xr:uid="{00000000-0005-0000-0000-0000F3160000}"/>
    <cellStyle name="Comma 49 5 3 6 2" xfId="26846" xr:uid="{A95B7B97-C468-411B-A0DF-335F9EAB8B49}"/>
    <cellStyle name="Comma 49 5 3 7" xfId="26831" xr:uid="{B54966D6-B4D5-494E-9494-22BDE23BA13C}"/>
    <cellStyle name="Comma 49 5 4" xfId="5878" xr:uid="{00000000-0005-0000-0000-0000F4160000}"/>
    <cellStyle name="Comma 49 5 4 2" xfId="5879" xr:uid="{00000000-0005-0000-0000-0000F5160000}"/>
    <cellStyle name="Comma 49 5 4 2 2" xfId="5880" xr:uid="{00000000-0005-0000-0000-0000F6160000}"/>
    <cellStyle name="Comma 49 5 4 2 2 2" xfId="26849" xr:uid="{2F45327F-144A-475A-A154-123A014187AA}"/>
    <cellStyle name="Comma 49 5 4 2 3" xfId="5881" xr:uid="{00000000-0005-0000-0000-0000F7160000}"/>
    <cellStyle name="Comma 49 5 4 2 3 2" xfId="26850" xr:uid="{2E43574B-6ED1-48BD-9E04-8CAB5B724FD3}"/>
    <cellStyle name="Comma 49 5 4 2 4" xfId="5882" xr:uid="{00000000-0005-0000-0000-0000F8160000}"/>
    <cellStyle name="Comma 49 5 4 2 4 2" xfId="26851" xr:uid="{1FF40E3B-A6FF-492F-BFAE-07A3EEE70BAD}"/>
    <cellStyle name="Comma 49 5 4 2 5" xfId="26848" xr:uid="{3B0DDCB9-B05F-4E62-A9B1-F6A29F6B7474}"/>
    <cellStyle name="Comma 49 5 4 3" xfId="5883" xr:uid="{00000000-0005-0000-0000-0000F9160000}"/>
    <cellStyle name="Comma 49 5 4 3 2" xfId="26852" xr:uid="{CF257E0F-4344-419B-97E3-121F673EE7C6}"/>
    <cellStyle name="Comma 49 5 4 4" xfId="5884" xr:uid="{00000000-0005-0000-0000-0000FA160000}"/>
    <cellStyle name="Comma 49 5 4 4 2" xfId="26853" xr:uid="{F72A2B2F-0FDA-4BB2-9537-94030D898DC4}"/>
    <cellStyle name="Comma 49 5 4 5" xfId="5885" xr:uid="{00000000-0005-0000-0000-0000FB160000}"/>
    <cellStyle name="Comma 49 5 4 5 2" xfId="26854" xr:uid="{1FDC2724-8964-476B-98C3-6C9446C2EF82}"/>
    <cellStyle name="Comma 49 5 4 6" xfId="26847" xr:uid="{E08A510A-B0DB-454A-A8CB-08177513C27C}"/>
    <cellStyle name="Comma 49 5 5" xfId="5886" xr:uid="{00000000-0005-0000-0000-0000FC160000}"/>
    <cellStyle name="Comma 49 5 5 2" xfId="5887" xr:uid="{00000000-0005-0000-0000-0000FD160000}"/>
    <cellStyle name="Comma 49 5 5 2 2" xfId="26856" xr:uid="{E16D1726-F4D7-4A3C-8663-C737366ECB2C}"/>
    <cellStyle name="Comma 49 5 5 3" xfId="5888" xr:uid="{00000000-0005-0000-0000-0000FE160000}"/>
    <cellStyle name="Comma 49 5 5 3 2" xfId="26857" xr:uid="{44727261-32D5-4C4F-A4A6-AEAC2A949F05}"/>
    <cellStyle name="Comma 49 5 5 4" xfId="5889" xr:uid="{00000000-0005-0000-0000-0000FF160000}"/>
    <cellStyle name="Comma 49 5 5 4 2" xfId="26858" xr:uid="{24C3D1C1-A01F-4C2E-8DC9-425ED46B469A}"/>
    <cellStyle name="Comma 49 5 5 5" xfId="26855" xr:uid="{C460A413-F62D-4586-853C-1E9A35B86EF7}"/>
    <cellStyle name="Comma 49 5 6" xfId="5890" xr:uid="{00000000-0005-0000-0000-000000170000}"/>
    <cellStyle name="Comma 49 5 6 2" xfId="26859" xr:uid="{00C8B0D4-95D5-4457-86A3-42C739DFED0E}"/>
    <cellStyle name="Comma 49 5 7" xfId="5891" xr:uid="{00000000-0005-0000-0000-000001170000}"/>
    <cellStyle name="Comma 49 5 7 2" xfId="26860" xr:uid="{9206B42F-3442-452F-9D72-302D38AEE25D}"/>
    <cellStyle name="Comma 49 5 8" xfId="5892" xr:uid="{00000000-0005-0000-0000-000002170000}"/>
    <cellStyle name="Comma 49 5 8 2" xfId="26861" xr:uid="{011B2D84-1685-4C54-8A7C-280683642F69}"/>
    <cellStyle name="Comma 49 5 9" xfId="26814" xr:uid="{79B1B981-6E4F-4455-B9C0-6BA035918B8A}"/>
    <cellStyle name="Comma 49 6" xfId="5893" xr:uid="{00000000-0005-0000-0000-000003170000}"/>
    <cellStyle name="Comma 49 6 2" xfId="5894" xr:uid="{00000000-0005-0000-0000-000004170000}"/>
    <cellStyle name="Comma 49 6 2 2" xfId="5895" xr:uid="{00000000-0005-0000-0000-000005170000}"/>
    <cellStyle name="Comma 49 6 2 2 2" xfId="5896" xr:uid="{00000000-0005-0000-0000-000006170000}"/>
    <cellStyle name="Comma 49 6 2 2 2 2" xfId="26865" xr:uid="{77EB9F24-7514-49E1-B097-E0D413BA765A}"/>
    <cellStyle name="Comma 49 6 2 2 3" xfId="5897" xr:uid="{00000000-0005-0000-0000-000007170000}"/>
    <cellStyle name="Comma 49 6 2 2 3 2" xfId="26866" xr:uid="{D394A071-B675-4834-AB5B-3D4A3DDDA2B6}"/>
    <cellStyle name="Comma 49 6 2 2 4" xfId="5898" xr:uid="{00000000-0005-0000-0000-000008170000}"/>
    <cellStyle name="Comma 49 6 2 2 4 2" xfId="26867" xr:uid="{49083DDF-1A20-4BCF-9C1B-AD70C896BC84}"/>
    <cellStyle name="Comma 49 6 2 2 5" xfId="26864" xr:uid="{D66ECE9E-1C94-4358-83F8-BE34DA11000D}"/>
    <cellStyle name="Comma 49 6 2 3" xfId="5899" xr:uid="{00000000-0005-0000-0000-000009170000}"/>
    <cellStyle name="Comma 49 6 2 3 2" xfId="26868" xr:uid="{EFAC4281-0350-4A8C-9DDF-3C3835504EEA}"/>
    <cellStyle name="Comma 49 6 2 4" xfId="5900" xr:uid="{00000000-0005-0000-0000-00000A170000}"/>
    <cellStyle name="Comma 49 6 2 4 2" xfId="26869" xr:uid="{616D02FD-EF12-40B0-9B0F-BF2C8AF51C01}"/>
    <cellStyle name="Comma 49 6 2 5" xfId="5901" xr:uid="{00000000-0005-0000-0000-00000B170000}"/>
    <cellStyle name="Comma 49 6 2 5 2" xfId="26870" xr:uid="{656F586E-D1BE-4EAF-A72A-02FEFA842A46}"/>
    <cellStyle name="Comma 49 6 2 6" xfId="26863" xr:uid="{E0AB34B4-376A-4926-A003-34518664F9C4}"/>
    <cellStyle name="Comma 49 6 3" xfId="5902" xr:uid="{00000000-0005-0000-0000-00000C170000}"/>
    <cellStyle name="Comma 49 6 3 2" xfId="5903" xr:uid="{00000000-0005-0000-0000-00000D170000}"/>
    <cellStyle name="Comma 49 6 3 2 2" xfId="26872" xr:uid="{A4071A29-59A7-4EE2-A7F0-86EA08D604FF}"/>
    <cellStyle name="Comma 49 6 3 3" xfId="5904" xr:uid="{00000000-0005-0000-0000-00000E170000}"/>
    <cellStyle name="Comma 49 6 3 3 2" xfId="26873" xr:uid="{4188DC9A-3E9C-4EA7-A769-DCD3B1D37911}"/>
    <cellStyle name="Comma 49 6 3 4" xfId="5905" xr:uid="{00000000-0005-0000-0000-00000F170000}"/>
    <cellStyle name="Comma 49 6 3 4 2" xfId="26874" xr:uid="{0EE7E985-7CC7-46F3-8283-13E1CC0F5BB1}"/>
    <cellStyle name="Comma 49 6 3 5" xfId="26871" xr:uid="{0441ED90-AD3B-47F6-98BC-5A39BB88DAF6}"/>
    <cellStyle name="Comma 49 6 4" xfId="5906" xr:uid="{00000000-0005-0000-0000-000010170000}"/>
    <cellStyle name="Comma 49 6 4 2" xfId="26875" xr:uid="{CC87C391-5A0B-4DD9-802D-305578EAEC6A}"/>
    <cellStyle name="Comma 49 6 5" xfId="5907" xr:uid="{00000000-0005-0000-0000-000011170000}"/>
    <cellStyle name="Comma 49 6 5 2" xfId="26876" xr:uid="{BFCD5AEC-E79D-41D3-8C18-21CF9DEF8D86}"/>
    <cellStyle name="Comma 49 6 6" xfId="5908" xr:uid="{00000000-0005-0000-0000-000012170000}"/>
    <cellStyle name="Comma 49 6 6 2" xfId="26877" xr:uid="{93DBEC37-3D80-403F-A0F2-BAEEB84F1C0A}"/>
    <cellStyle name="Comma 49 6 7" xfId="26862" xr:uid="{329230DB-FB0F-42D3-B26D-4FC18D359B2D}"/>
    <cellStyle name="Comma 49 7" xfId="5909" xr:uid="{00000000-0005-0000-0000-000013170000}"/>
    <cellStyle name="Comma 49 7 2" xfId="5910" xr:uid="{00000000-0005-0000-0000-000014170000}"/>
    <cellStyle name="Comma 49 7 2 2" xfId="5911" xr:uid="{00000000-0005-0000-0000-000015170000}"/>
    <cellStyle name="Comma 49 7 2 2 2" xfId="5912" xr:uid="{00000000-0005-0000-0000-000016170000}"/>
    <cellStyle name="Comma 49 7 2 2 2 2" xfId="26881" xr:uid="{81C8682B-7CC2-4025-929F-773AEAE90441}"/>
    <cellStyle name="Comma 49 7 2 2 3" xfId="5913" xr:uid="{00000000-0005-0000-0000-000017170000}"/>
    <cellStyle name="Comma 49 7 2 2 3 2" xfId="26882" xr:uid="{2B0FF544-EC81-40E9-8256-D155DD45DC76}"/>
    <cellStyle name="Comma 49 7 2 2 4" xfId="5914" xr:uid="{00000000-0005-0000-0000-000018170000}"/>
    <cellStyle name="Comma 49 7 2 2 4 2" xfId="26883" xr:uid="{4BF43273-9F49-4626-873A-53AAB6556DC7}"/>
    <cellStyle name="Comma 49 7 2 2 5" xfId="26880" xr:uid="{749738CF-DEFE-41E8-B436-6FE43A93F6F3}"/>
    <cellStyle name="Comma 49 7 2 3" xfId="5915" xr:uid="{00000000-0005-0000-0000-000019170000}"/>
    <cellStyle name="Comma 49 7 2 3 2" xfId="26884" xr:uid="{647BBC88-3853-4C5D-9FA8-EEB26B752E08}"/>
    <cellStyle name="Comma 49 7 2 4" xfId="5916" xr:uid="{00000000-0005-0000-0000-00001A170000}"/>
    <cellStyle name="Comma 49 7 2 4 2" xfId="26885" xr:uid="{C7C89E38-458E-4ACC-A3B5-FB77B68D57AD}"/>
    <cellStyle name="Comma 49 7 2 5" xfId="5917" xr:uid="{00000000-0005-0000-0000-00001B170000}"/>
    <cellStyle name="Comma 49 7 2 5 2" xfId="26886" xr:uid="{B38F3784-D8B6-47A1-B863-6CEA3BA72961}"/>
    <cellStyle name="Comma 49 7 2 6" xfId="26879" xr:uid="{BB30C63F-6443-41AA-8410-097EA09D8EE7}"/>
    <cellStyle name="Comma 49 7 3" xfId="5918" xr:uid="{00000000-0005-0000-0000-00001C170000}"/>
    <cellStyle name="Comma 49 7 3 2" xfId="5919" xr:uid="{00000000-0005-0000-0000-00001D170000}"/>
    <cellStyle name="Comma 49 7 3 2 2" xfId="26888" xr:uid="{59BE1CF5-3A3A-4D03-9E48-C6CE36C42099}"/>
    <cellStyle name="Comma 49 7 3 3" xfId="5920" xr:uid="{00000000-0005-0000-0000-00001E170000}"/>
    <cellStyle name="Comma 49 7 3 3 2" xfId="26889" xr:uid="{9D29016C-99FB-4C2E-8CEC-E9CF7FDEE7FF}"/>
    <cellStyle name="Comma 49 7 3 4" xfId="5921" xr:uid="{00000000-0005-0000-0000-00001F170000}"/>
    <cellStyle name="Comma 49 7 3 4 2" xfId="26890" xr:uid="{EBC9B01E-3838-4695-8EAF-CDB3EC15428E}"/>
    <cellStyle name="Comma 49 7 3 5" xfId="26887" xr:uid="{9777BB4D-2FD5-49A1-BE47-4EB25ECE6CDC}"/>
    <cellStyle name="Comma 49 7 4" xfId="5922" xr:uid="{00000000-0005-0000-0000-000020170000}"/>
    <cellStyle name="Comma 49 7 4 2" xfId="26891" xr:uid="{1378677B-F155-4D62-AA6C-33AE4A74A46F}"/>
    <cellStyle name="Comma 49 7 5" xfId="5923" xr:uid="{00000000-0005-0000-0000-000021170000}"/>
    <cellStyle name="Comma 49 7 5 2" xfId="26892" xr:uid="{985D1D80-EFE7-4FC5-B652-2C9F9EB614B3}"/>
    <cellStyle name="Comma 49 7 6" xfId="5924" xr:uid="{00000000-0005-0000-0000-000022170000}"/>
    <cellStyle name="Comma 49 7 6 2" xfId="26893" xr:uid="{31EA96D0-4EB5-400E-8821-FE2A2CD92D00}"/>
    <cellStyle name="Comma 49 7 7" xfId="26878" xr:uid="{FC9FF0A0-16FC-44B2-9A0C-43A8B8E2A989}"/>
    <cellStyle name="Comma 49 8" xfId="5925" xr:uid="{00000000-0005-0000-0000-000023170000}"/>
    <cellStyle name="Comma 49 8 2" xfId="5926" xr:uid="{00000000-0005-0000-0000-000024170000}"/>
    <cellStyle name="Comma 49 8 2 2" xfId="5927" xr:uid="{00000000-0005-0000-0000-000025170000}"/>
    <cellStyle name="Comma 49 8 2 2 2" xfId="26896" xr:uid="{F4E65C86-D692-44A2-8FDE-DCD86DC8A46C}"/>
    <cellStyle name="Comma 49 8 2 3" xfId="5928" xr:uid="{00000000-0005-0000-0000-000026170000}"/>
    <cellStyle name="Comma 49 8 2 3 2" xfId="26897" xr:uid="{7C376BE2-7CA2-4B9F-A9C1-832E561318A9}"/>
    <cellStyle name="Comma 49 8 2 4" xfId="5929" xr:uid="{00000000-0005-0000-0000-000027170000}"/>
    <cellStyle name="Comma 49 8 2 4 2" xfId="26898" xr:uid="{635B3AC0-89B9-4178-8C33-AD47E3508FE8}"/>
    <cellStyle name="Comma 49 8 2 5" xfId="26895" xr:uid="{9876FFF1-267E-43CA-8E9A-ABC97035E740}"/>
    <cellStyle name="Comma 49 8 3" xfId="5930" xr:uid="{00000000-0005-0000-0000-000028170000}"/>
    <cellStyle name="Comma 49 8 3 2" xfId="26899" xr:uid="{290BCB92-6949-4BCB-A689-3E93AD007B52}"/>
    <cellStyle name="Comma 49 8 4" xfId="5931" xr:uid="{00000000-0005-0000-0000-000029170000}"/>
    <cellStyle name="Comma 49 8 4 2" xfId="26900" xr:uid="{643565B6-AD71-4700-B495-51660298AF72}"/>
    <cellStyle name="Comma 49 8 5" xfId="5932" xr:uid="{00000000-0005-0000-0000-00002A170000}"/>
    <cellStyle name="Comma 49 8 5 2" xfId="26901" xr:uid="{AB52A7CE-96D1-49DC-8FCD-BAFA4F658E8A}"/>
    <cellStyle name="Comma 49 8 6" xfId="26894" xr:uid="{0A6B6FD0-48D5-48AA-8C22-F5616311F42D}"/>
    <cellStyle name="Comma 49 9" xfId="5933" xr:uid="{00000000-0005-0000-0000-00002B170000}"/>
    <cellStyle name="Comma 49 9 2" xfId="5934" xr:uid="{00000000-0005-0000-0000-00002C170000}"/>
    <cellStyle name="Comma 49 9 2 2" xfId="26903" xr:uid="{44D65A57-BC0B-4F6D-8F98-E1F1ABA48865}"/>
    <cellStyle name="Comma 49 9 3" xfId="5935" xr:uid="{00000000-0005-0000-0000-00002D170000}"/>
    <cellStyle name="Comma 49 9 3 2" xfId="26904" xr:uid="{A046052E-A18C-4AF3-9B91-73445C39996D}"/>
    <cellStyle name="Comma 49 9 4" xfId="5936" xr:uid="{00000000-0005-0000-0000-00002E170000}"/>
    <cellStyle name="Comma 49 9 4 2" xfId="26905" xr:uid="{D2D654EA-465F-4EBA-AA4C-CBCAC520CEDE}"/>
    <cellStyle name="Comma 49 9 5" xfId="26902" xr:uid="{4DC38D29-404C-4EB3-AA41-E1B343328D76}"/>
    <cellStyle name="Comma 5" xfId="5937" xr:uid="{00000000-0005-0000-0000-00002F170000}"/>
    <cellStyle name="Comma 5 2" xfId="5938" xr:uid="{00000000-0005-0000-0000-000030170000}"/>
    <cellStyle name="Comma 5 2 2" xfId="5939" xr:uid="{00000000-0005-0000-0000-000031170000}"/>
    <cellStyle name="Comma 5 2 2 2" xfId="5940" xr:uid="{00000000-0005-0000-0000-000032170000}"/>
    <cellStyle name="Comma 5 2 2 2 2" xfId="26909" xr:uid="{CF223386-C543-4702-A512-51CF34FC8727}"/>
    <cellStyle name="Comma 5 2 2 3" xfId="26908" xr:uid="{EE6621EC-35DC-4C3B-A0AD-F070B2757418}"/>
    <cellStyle name="Comma 5 2 3" xfId="5941" xr:uid="{00000000-0005-0000-0000-000033170000}"/>
    <cellStyle name="Comma 5 2 3 2" xfId="5942" xr:uid="{00000000-0005-0000-0000-000034170000}"/>
    <cellStyle name="Comma 5 2 3 2 2" xfId="26911" xr:uid="{2EAA8692-473E-4ED4-8BED-792DC9A4AFF4}"/>
    <cellStyle name="Comma 5 2 3 3" xfId="26910" xr:uid="{20253E9B-2F33-4868-BC30-89401C3EF3C5}"/>
    <cellStyle name="Comma 5 2 4" xfId="26907" xr:uid="{333C9C1F-64C1-4379-AA85-843EB54623A4}"/>
    <cellStyle name="Comma 5 3" xfId="5943" xr:uid="{00000000-0005-0000-0000-000035170000}"/>
    <cellStyle name="Comma 5 3 2" xfId="5944" xr:uid="{00000000-0005-0000-0000-000036170000}"/>
    <cellStyle name="Comma 5 3 2 2" xfId="26913" xr:uid="{D4F05960-5940-4800-8EEF-F35D11895B7D}"/>
    <cellStyle name="Comma 5 3 3" xfId="26912" xr:uid="{83C32374-F94B-4C5B-98C6-7C02BC92922B}"/>
    <cellStyle name="Comma 5 4" xfId="5945" xr:uid="{00000000-0005-0000-0000-000037170000}"/>
    <cellStyle name="Comma 5 4 2" xfId="26914" xr:uid="{D58952A9-519D-4180-A578-6D381C9D60E3}"/>
    <cellStyle name="Comma 5 5" xfId="26906" xr:uid="{5DD28B73-FB33-4D58-8480-477AEB589589}"/>
    <cellStyle name="Comma 50" xfId="5946" xr:uid="{00000000-0005-0000-0000-000038170000}"/>
    <cellStyle name="Comma 50 2" xfId="5947" xr:uid="{00000000-0005-0000-0000-000039170000}"/>
    <cellStyle name="Comma 50 2 2" xfId="26916" xr:uid="{5FAE8415-249A-4FF7-806C-DE9A3CF5E130}"/>
    <cellStyle name="Comma 50 3" xfId="26915" xr:uid="{EFBD816D-910B-47DA-A050-435E5E47B40B}"/>
    <cellStyle name="Comma 51" xfId="5948" xr:uid="{00000000-0005-0000-0000-00003A170000}"/>
    <cellStyle name="Comma 51 2" xfId="5949" xr:uid="{00000000-0005-0000-0000-00003B170000}"/>
    <cellStyle name="Comma 51 2 2" xfId="5950" xr:uid="{00000000-0005-0000-0000-00003C170000}"/>
    <cellStyle name="Comma 51 2 2 2" xfId="26919" xr:uid="{DAEB3FC1-7E73-47B4-A2A8-00AE8ACEDA83}"/>
    <cellStyle name="Comma 51 2 3" xfId="26918" xr:uid="{06040A26-0F32-4CC0-8125-22DBB341632D}"/>
    <cellStyle name="Comma 51 3" xfId="26917" xr:uid="{00783136-BBE6-45C4-B822-0A8D7CCF25F4}"/>
    <cellStyle name="Comma 52" xfId="5951" xr:uid="{00000000-0005-0000-0000-00003D170000}"/>
    <cellStyle name="Comma 52 2" xfId="5952" xr:uid="{00000000-0005-0000-0000-00003E170000}"/>
    <cellStyle name="Comma 52 2 2" xfId="26921" xr:uid="{EC973007-A09F-4649-9913-BA9B0B6D3B32}"/>
    <cellStyle name="Comma 52 3" xfId="26920" xr:uid="{4D32766D-871A-4194-8EA7-69534EA4D3EA}"/>
    <cellStyle name="Comma 53" xfId="5953" xr:uid="{00000000-0005-0000-0000-00003F170000}"/>
    <cellStyle name="Comma 53 10" xfId="5954" xr:uid="{00000000-0005-0000-0000-000040170000}"/>
    <cellStyle name="Comma 53 10 2" xfId="26923" xr:uid="{8C1D7E2E-862B-4D25-BB63-36CE5093AC98}"/>
    <cellStyle name="Comma 53 11" xfId="5955" xr:uid="{00000000-0005-0000-0000-000041170000}"/>
    <cellStyle name="Comma 53 11 2" xfId="26924" xr:uid="{878942FD-CDA5-4D3D-BD60-1D0EC357D959}"/>
    <cellStyle name="Comma 53 12" xfId="5956" xr:uid="{00000000-0005-0000-0000-000042170000}"/>
    <cellStyle name="Comma 53 12 2" xfId="26925" xr:uid="{4DAE0430-B4FB-4139-B44F-5961BF6ED5A1}"/>
    <cellStyle name="Comma 53 13" xfId="26922" xr:uid="{53AF04ED-412A-4EFF-8923-6C01A59E65B4}"/>
    <cellStyle name="Comma 53 2" xfId="5957" xr:uid="{00000000-0005-0000-0000-000043170000}"/>
    <cellStyle name="Comma 53 2 10" xfId="5958" xr:uid="{00000000-0005-0000-0000-000044170000}"/>
    <cellStyle name="Comma 53 2 10 2" xfId="26927" xr:uid="{25195A55-2091-4E5F-B7C0-063CC9E18638}"/>
    <cellStyle name="Comma 53 2 11" xfId="26926" xr:uid="{EBFC735D-4311-40CB-8488-689F10AE3ABF}"/>
    <cellStyle name="Comma 53 2 2" xfId="5959" xr:uid="{00000000-0005-0000-0000-000045170000}"/>
    <cellStyle name="Comma 53 2 2 2" xfId="5960" xr:uid="{00000000-0005-0000-0000-000046170000}"/>
    <cellStyle name="Comma 53 2 2 2 2" xfId="5961" xr:uid="{00000000-0005-0000-0000-000047170000}"/>
    <cellStyle name="Comma 53 2 2 2 2 2" xfId="5962" xr:uid="{00000000-0005-0000-0000-000048170000}"/>
    <cellStyle name="Comma 53 2 2 2 2 2 2" xfId="5963" xr:uid="{00000000-0005-0000-0000-000049170000}"/>
    <cellStyle name="Comma 53 2 2 2 2 2 2 2" xfId="26932" xr:uid="{097630CB-5114-4AD6-9A19-B1CD44507DB5}"/>
    <cellStyle name="Comma 53 2 2 2 2 2 3" xfId="5964" xr:uid="{00000000-0005-0000-0000-00004A170000}"/>
    <cellStyle name="Comma 53 2 2 2 2 2 3 2" xfId="26933" xr:uid="{9AA43A48-20A0-4D34-A4E4-D791AEE99AE8}"/>
    <cellStyle name="Comma 53 2 2 2 2 2 4" xfId="5965" xr:uid="{00000000-0005-0000-0000-00004B170000}"/>
    <cellStyle name="Comma 53 2 2 2 2 2 4 2" xfId="26934" xr:uid="{67088F80-8C92-442D-BC2C-A644BD6CCEC5}"/>
    <cellStyle name="Comma 53 2 2 2 2 2 5" xfId="26931" xr:uid="{A2C8DD1D-9B4D-4DCE-ADE7-12362DE4974C}"/>
    <cellStyle name="Comma 53 2 2 2 2 3" xfId="5966" xr:uid="{00000000-0005-0000-0000-00004C170000}"/>
    <cellStyle name="Comma 53 2 2 2 2 3 2" xfId="26935" xr:uid="{8642FE67-B379-49E4-9962-430316ABAF03}"/>
    <cellStyle name="Comma 53 2 2 2 2 4" xfId="5967" xr:uid="{00000000-0005-0000-0000-00004D170000}"/>
    <cellStyle name="Comma 53 2 2 2 2 4 2" xfId="26936" xr:uid="{984C74CA-AF75-4796-A65A-CE456E43B15B}"/>
    <cellStyle name="Comma 53 2 2 2 2 5" xfId="5968" xr:uid="{00000000-0005-0000-0000-00004E170000}"/>
    <cellStyle name="Comma 53 2 2 2 2 5 2" xfId="26937" xr:uid="{2F89761C-2D50-4C48-BA8E-EE33443E028D}"/>
    <cellStyle name="Comma 53 2 2 2 2 6" xfId="26930" xr:uid="{90D92B41-9419-41CC-87A5-70EB84A00C94}"/>
    <cellStyle name="Comma 53 2 2 2 3" xfId="5969" xr:uid="{00000000-0005-0000-0000-00004F170000}"/>
    <cellStyle name="Comma 53 2 2 2 3 2" xfId="5970" xr:uid="{00000000-0005-0000-0000-000050170000}"/>
    <cellStyle name="Comma 53 2 2 2 3 2 2" xfId="26939" xr:uid="{5681B51B-A69E-4637-ABAA-CBE9C4766E5F}"/>
    <cellStyle name="Comma 53 2 2 2 3 3" xfId="5971" xr:uid="{00000000-0005-0000-0000-000051170000}"/>
    <cellStyle name="Comma 53 2 2 2 3 3 2" xfId="26940" xr:uid="{5A85AF2E-4F9B-410C-B6AD-D515EC8025F6}"/>
    <cellStyle name="Comma 53 2 2 2 3 4" xfId="5972" xr:uid="{00000000-0005-0000-0000-000052170000}"/>
    <cellStyle name="Comma 53 2 2 2 3 4 2" xfId="26941" xr:uid="{1EA277A4-9CDF-4370-8857-EEA83E4D7048}"/>
    <cellStyle name="Comma 53 2 2 2 3 5" xfId="26938" xr:uid="{E4D3A140-4063-402C-A524-ED6BBCC902B4}"/>
    <cellStyle name="Comma 53 2 2 2 4" xfId="5973" xr:uid="{00000000-0005-0000-0000-000053170000}"/>
    <cellStyle name="Comma 53 2 2 2 4 2" xfId="26942" xr:uid="{EBF11BA2-E4F0-4DDD-A698-92E903EC3E2F}"/>
    <cellStyle name="Comma 53 2 2 2 5" xfId="5974" xr:uid="{00000000-0005-0000-0000-000054170000}"/>
    <cellStyle name="Comma 53 2 2 2 5 2" xfId="26943" xr:uid="{8C27C526-F9DF-4B25-8F38-37DD4569BB15}"/>
    <cellStyle name="Comma 53 2 2 2 6" xfId="5975" xr:uid="{00000000-0005-0000-0000-000055170000}"/>
    <cellStyle name="Comma 53 2 2 2 6 2" xfId="26944" xr:uid="{A0FCD6C6-8171-4015-BE98-85C5925A5BF6}"/>
    <cellStyle name="Comma 53 2 2 2 7" xfId="26929" xr:uid="{9D255DAE-1053-41F8-96C9-8F83793DA3DA}"/>
    <cellStyle name="Comma 53 2 2 3" xfId="5976" xr:uid="{00000000-0005-0000-0000-000056170000}"/>
    <cellStyle name="Comma 53 2 2 3 2" xfId="5977" xr:uid="{00000000-0005-0000-0000-000057170000}"/>
    <cellStyle name="Comma 53 2 2 3 2 2" xfId="5978" xr:uid="{00000000-0005-0000-0000-000058170000}"/>
    <cellStyle name="Comma 53 2 2 3 2 2 2" xfId="5979" xr:uid="{00000000-0005-0000-0000-000059170000}"/>
    <cellStyle name="Comma 53 2 2 3 2 2 2 2" xfId="26948" xr:uid="{035D47E5-7A82-45D0-B912-3D4E9BB6143E}"/>
    <cellStyle name="Comma 53 2 2 3 2 2 3" xfId="5980" xr:uid="{00000000-0005-0000-0000-00005A170000}"/>
    <cellStyle name="Comma 53 2 2 3 2 2 3 2" xfId="26949" xr:uid="{E7B53871-C424-4DEB-BA15-894C47AD1D6B}"/>
    <cellStyle name="Comma 53 2 2 3 2 2 4" xfId="5981" xr:uid="{00000000-0005-0000-0000-00005B170000}"/>
    <cellStyle name="Comma 53 2 2 3 2 2 4 2" xfId="26950" xr:uid="{14E46D40-0BA7-47A7-BCDA-38A33BEB6DB1}"/>
    <cellStyle name="Comma 53 2 2 3 2 2 5" xfId="26947" xr:uid="{C732269C-69A6-4107-8F2C-0FF67D9FAEF3}"/>
    <cellStyle name="Comma 53 2 2 3 2 3" xfId="5982" xr:uid="{00000000-0005-0000-0000-00005C170000}"/>
    <cellStyle name="Comma 53 2 2 3 2 3 2" xfId="26951" xr:uid="{757F31AB-7AE1-43A4-A42F-F092EC8AA360}"/>
    <cellStyle name="Comma 53 2 2 3 2 4" xfId="5983" xr:uid="{00000000-0005-0000-0000-00005D170000}"/>
    <cellStyle name="Comma 53 2 2 3 2 4 2" xfId="26952" xr:uid="{2920447D-5A30-433B-A692-2565E70365FB}"/>
    <cellStyle name="Comma 53 2 2 3 2 5" xfId="5984" xr:uid="{00000000-0005-0000-0000-00005E170000}"/>
    <cellStyle name="Comma 53 2 2 3 2 5 2" xfId="26953" xr:uid="{6F902D64-957F-47C2-893B-8773237D351B}"/>
    <cellStyle name="Comma 53 2 2 3 2 6" xfId="26946" xr:uid="{11CF67F7-793C-4B0A-B222-411D9A3FF526}"/>
    <cellStyle name="Comma 53 2 2 3 3" xfId="5985" xr:uid="{00000000-0005-0000-0000-00005F170000}"/>
    <cellStyle name="Comma 53 2 2 3 3 2" xfId="5986" xr:uid="{00000000-0005-0000-0000-000060170000}"/>
    <cellStyle name="Comma 53 2 2 3 3 2 2" xfId="26955" xr:uid="{A37627F9-7A88-4FC7-BF38-F3FB09A89281}"/>
    <cellStyle name="Comma 53 2 2 3 3 3" xfId="5987" xr:uid="{00000000-0005-0000-0000-000061170000}"/>
    <cellStyle name="Comma 53 2 2 3 3 3 2" xfId="26956" xr:uid="{0FC749C5-B303-48B0-9158-647AAED4EEE9}"/>
    <cellStyle name="Comma 53 2 2 3 3 4" xfId="5988" xr:uid="{00000000-0005-0000-0000-000062170000}"/>
    <cellStyle name="Comma 53 2 2 3 3 4 2" xfId="26957" xr:uid="{39737496-C2AE-4AB8-ABCD-CD519BFD6A7A}"/>
    <cellStyle name="Comma 53 2 2 3 3 5" xfId="26954" xr:uid="{84A7E0B5-DF17-43D3-8EC0-BADF4572EA93}"/>
    <cellStyle name="Comma 53 2 2 3 4" xfId="5989" xr:uid="{00000000-0005-0000-0000-000063170000}"/>
    <cellStyle name="Comma 53 2 2 3 4 2" xfId="26958" xr:uid="{6B39C306-7588-4E82-92F9-66EB0A3F142A}"/>
    <cellStyle name="Comma 53 2 2 3 5" xfId="5990" xr:uid="{00000000-0005-0000-0000-000064170000}"/>
    <cellStyle name="Comma 53 2 2 3 5 2" xfId="26959" xr:uid="{23E7DA8B-56A3-4322-BA01-830B12185237}"/>
    <cellStyle name="Comma 53 2 2 3 6" xfId="5991" xr:uid="{00000000-0005-0000-0000-000065170000}"/>
    <cellStyle name="Comma 53 2 2 3 6 2" xfId="26960" xr:uid="{C3327DF9-C0EA-4F81-A618-96FE4DFA330E}"/>
    <cellStyle name="Comma 53 2 2 3 7" xfId="26945" xr:uid="{A5FEDF88-C3B1-43D4-A49E-2B2ED4ED9CCA}"/>
    <cellStyle name="Comma 53 2 2 4" xfId="5992" xr:uid="{00000000-0005-0000-0000-000066170000}"/>
    <cellStyle name="Comma 53 2 2 4 2" xfId="5993" xr:uid="{00000000-0005-0000-0000-000067170000}"/>
    <cellStyle name="Comma 53 2 2 4 2 2" xfId="5994" xr:uid="{00000000-0005-0000-0000-000068170000}"/>
    <cellStyle name="Comma 53 2 2 4 2 2 2" xfId="26963" xr:uid="{23CB41E5-901D-4EE8-8C8E-B22BE830CAB6}"/>
    <cellStyle name="Comma 53 2 2 4 2 3" xfId="5995" xr:uid="{00000000-0005-0000-0000-000069170000}"/>
    <cellStyle name="Comma 53 2 2 4 2 3 2" xfId="26964" xr:uid="{CBCB1C7A-6C82-4B0F-9FE2-1B4078626152}"/>
    <cellStyle name="Comma 53 2 2 4 2 4" xfId="5996" xr:uid="{00000000-0005-0000-0000-00006A170000}"/>
    <cellStyle name="Comma 53 2 2 4 2 4 2" xfId="26965" xr:uid="{382F4F0A-92EE-46C3-A0B3-7EF1F99D8096}"/>
    <cellStyle name="Comma 53 2 2 4 2 5" xfId="26962" xr:uid="{C1DEE04F-DC60-4960-BBF1-D12C178B8EC3}"/>
    <cellStyle name="Comma 53 2 2 4 3" xfId="5997" xr:uid="{00000000-0005-0000-0000-00006B170000}"/>
    <cellStyle name="Comma 53 2 2 4 3 2" xfId="26966" xr:uid="{C885DB54-A5B2-4EAA-8C14-5D0909910024}"/>
    <cellStyle name="Comma 53 2 2 4 4" xfId="5998" xr:uid="{00000000-0005-0000-0000-00006C170000}"/>
    <cellStyle name="Comma 53 2 2 4 4 2" xfId="26967" xr:uid="{2FF58C59-51DB-42F1-9425-0FC49A1C962D}"/>
    <cellStyle name="Comma 53 2 2 4 5" xfId="5999" xr:uid="{00000000-0005-0000-0000-00006D170000}"/>
    <cellStyle name="Comma 53 2 2 4 5 2" xfId="26968" xr:uid="{52086499-D63C-4E4A-ADD6-7EF5C8A2A359}"/>
    <cellStyle name="Comma 53 2 2 4 6" xfId="26961" xr:uid="{2AB093F6-6627-4D66-A6F3-7A86D9C38224}"/>
    <cellStyle name="Comma 53 2 2 5" xfId="6000" xr:uid="{00000000-0005-0000-0000-00006E170000}"/>
    <cellStyle name="Comma 53 2 2 5 2" xfId="6001" xr:uid="{00000000-0005-0000-0000-00006F170000}"/>
    <cellStyle name="Comma 53 2 2 5 2 2" xfId="26970" xr:uid="{49DBF136-46DD-4E33-9AB4-92E8628346BE}"/>
    <cellStyle name="Comma 53 2 2 5 3" xfId="6002" xr:uid="{00000000-0005-0000-0000-000070170000}"/>
    <cellStyle name="Comma 53 2 2 5 3 2" xfId="26971" xr:uid="{8465364B-ABFF-4F76-ABD9-BB77C03D937E}"/>
    <cellStyle name="Comma 53 2 2 5 4" xfId="6003" xr:uid="{00000000-0005-0000-0000-000071170000}"/>
    <cellStyle name="Comma 53 2 2 5 4 2" xfId="26972" xr:uid="{6EC48CC4-8276-46A1-B1C3-873F9801A31F}"/>
    <cellStyle name="Comma 53 2 2 5 5" xfId="26969" xr:uid="{F441D931-F89B-4081-8EFC-02FD8BE98C28}"/>
    <cellStyle name="Comma 53 2 2 6" xfId="6004" xr:uid="{00000000-0005-0000-0000-000072170000}"/>
    <cellStyle name="Comma 53 2 2 6 2" xfId="26973" xr:uid="{6C138741-ED80-4FFC-99C9-12992668516F}"/>
    <cellStyle name="Comma 53 2 2 7" xfId="6005" xr:uid="{00000000-0005-0000-0000-000073170000}"/>
    <cellStyle name="Comma 53 2 2 7 2" xfId="26974" xr:uid="{FBDC9D49-FB50-4643-B5E7-6596D01E700D}"/>
    <cellStyle name="Comma 53 2 2 8" xfId="6006" xr:uid="{00000000-0005-0000-0000-000074170000}"/>
    <cellStyle name="Comma 53 2 2 8 2" xfId="26975" xr:uid="{38203FC8-8E14-438C-B6B7-E1289F37BF0F}"/>
    <cellStyle name="Comma 53 2 2 9" xfId="26928" xr:uid="{AA1A23AD-B577-4F63-B6D1-D48DC09174B8}"/>
    <cellStyle name="Comma 53 2 3" xfId="6007" xr:uid="{00000000-0005-0000-0000-000075170000}"/>
    <cellStyle name="Comma 53 2 3 2" xfId="6008" xr:uid="{00000000-0005-0000-0000-000076170000}"/>
    <cellStyle name="Comma 53 2 3 2 2" xfId="6009" xr:uid="{00000000-0005-0000-0000-000077170000}"/>
    <cellStyle name="Comma 53 2 3 2 2 2" xfId="6010" xr:uid="{00000000-0005-0000-0000-000078170000}"/>
    <cellStyle name="Comma 53 2 3 2 2 2 2" xfId="6011" xr:uid="{00000000-0005-0000-0000-000079170000}"/>
    <cellStyle name="Comma 53 2 3 2 2 2 2 2" xfId="26980" xr:uid="{AB9FED48-D16E-4F0F-9479-9CB044E39538}"/>
    <cellStyle name="Comma 53 2 3 2 2 2 3" xfId="6012" xr:uid="{00000000-0005-0000-0000-00007A170000}"/>
    <cellStyle name="Comma 53 2 3 2 2 2 3 2" xfId="26981" xr:uid="{EA8BCD3B-3EFF-4B77-B030-8697D1A42059}"/>
    <cellStyle name="Comma 53 2 3 2 2 2 4" xfId="6013" xr:uid="{00000000-0005-0000-0000-00007B170000}"/>
    <cellStyle name="Comma 53 2 3 2 2 2 4 2" xfId="26982" xr:uid="{A24F16CC-A71B-441A-AD45-BBA023D73488}"/>
    <cellStyle name="Comma 53 2 3 2 2 2 5" xfId="26979" xr:uid="{F85C0960-BB21-4D72-8573-19B079F7D61B}"/>
    <cellStyle name="Comma 53 2 3 2 2 3" xfId="6014" xr:uid="{00000000-0005-0000-0000-00007C170000}"/>
    <cellStyle name="Comma 53 2 3 2 2 3 2" xfId="26983" xr:uid="{BB4BD474-8E31-4A02-A228-EC9B19E835B9}"/>
    <cellStyle name="Comma 53 2 3 2 2 4" xfId="6015" xr:uid="{00000000-0005-0000-0000-00007D170000}"/>
    <cellStyle name="Comma 53 2 3 2 2 4 2" xfId="26984" xr:uid="{CBFDA173-6F51-4B41-B54A-6E7F5010DB20}"/>
    <cellStyle name="Comma 53 2 3 2 2 5" xfId="6016" xr:uid="{00000000-0005-0000-0000-00007E170000}"/>
    <cellStyle name="Comma 53 2 3 2 2 5 2" xfId="26985" xr:uid="{2B02CD6C-B8EF-4900-8356-FD14C9DC1A29}"/>
    <cellStyle name="Comma 53 2 3 2 2 6" xfId="26978" xr:uid="{02DE22DF-86EE-4CFF-A746-FC2CC78FDE37}"/>
    <cellStyle name="Comma 53 2 3 2 3" xfId="6017" xr:uid="{00000000-0005-0000-0000-00007F170000}"/>
    <cellStyle name="Comma 53 2 3 2 3 2" xfId="6018" xr:uid="{00000000-0005-0000-0000-000080170000}"/>
    <cellStyle name="Comma 53 2 3 2 3 2 2" xfId="26987" xr:uid="{14700DDC-93DD-4D0F-9606-358685256388}"/>
    <cellStyle name="Comma 53 2 3 2 3 3" xfId="6019" xr:uid="{00000000-0005-0000-0000-000081170000}"/>
    <cellStyle name="Comma 53 2 3 2 3 3 2" xfId="26988" xr:uid="{0D4E4475-EAD6-4A83-B453-1811D877AB77}"/>
    <cellStyle name="Comma 53 2 3 2 3 4" xfId="6020" xr:uid="{00000000-0005-0000-0000-000082170000}"/>
    <cellStyle name="Comma 53 2 3 2 3 4 2" xfId="26989" xr:uid="{A00B1AEF-3B67-4972-8128-B8B9C05929C6}"/>
    <cellStyle name="Comma 53 2 3 2 3 5" xfId="26986" xr:uid="{A339FC14-736A-45CF-A945-6C5099EFE26E}"/>
    <cellStyle name="Comma 53 2 3 2 4" xfId="6021" xr:uid="{00000000-0005-0000-0000-000083170000}"/>
    <cellStyle name="Comma 53 2 3 2 4 2" xfId="26990" xr:uid="{25EB57B8-1AE3-47AD-99B8-F921F680166A}"/>
    <cellStyle name="Comma 53 2 3 2 5" xfId="6022" xr:uid="{00000000-0005-0000-0000-000084170000}"/>
    <cellStyle name="Comma 53 2 3 2 5 2" xfId="26991" xr:uid="{B7950C98-30A8-4F8E-86B1-B9C0FDEAAFD3}"/>
    <cellStyle name="Comma 53 2 3 2 6" xfId="6023" xr:uid="{00000000-0005-0000-0000-000085170000}"/>
    <cellStyle name="Comma 53 2 3 2 6 2" xfId="26992" xr:uid="{FF3F886D-AED5-4A68-8947-6AF2E446CD83}"/>
    <cellStyle name="Comma 53 2 3 2 7" xfId="26977" xr:uid="{024C90AE-7704-4460-B4CB-374FA6EF2B35}"/>
    <cellStyle name="Comma 53 2 3 3" xfId="6024" xr:uid="{00000000-0005-0000-0000-000086170000}"/>
    <cellStyle name="Comma 53 2 3 3 2" xfId="6025" xr:uid="{00000000-0005-0000-0000-000087170000}"/>
    <cellStyle name="Comma 53 2 3 3 2 2" xfId="6026" xr:uid="{00000000-0005-0000-0000-000088170000}"/>
    <cellStyle name="Comma 53 2 3 3 2 2 2" xfId="6027" xr:uid="{00000000-0005-0000-0000-000089170000}"/>
    <cellStyle name="Comma 53 2 3 3 2 2 2 2" xfId="26996" xr:uid="{9C0B6727-3233-47A5-BAB8-BE3A1C4CC866}"/>
    <cellStyle name="Comma 53 2 3 3 2 2 3" xfId="6028" xr:uid="{00000000-0005-0000-0000-00008A170000}"/>
    <cellStyle name="Comma 53 2 3 3 2 2 3 2" xfId="26997" xr:uid="{84220D14-7ECB-46A8-AB55-63E6A604D16E}"/>
    <cellStyle name="Comma 53 2 3 3 2 2 4" xfId="6029" xr:uid="{00000000-0005-0000-0000-00008B170000}"/>
    <cellStyle name="Comma 53 2 3 3 2 2 4 2" xfId="26998" xr:uid="{544D56DF-7407-48D6-AB3F-166A4180BFFC}"/>
    <cellStyle name="Comma 53 2 3 3 2 2 5" xfId="26995" xr:uid="{02A80AEE-0349-4535-A54E-C6509B4CA0F4}"/>
    <cellStyle name="Comma 53 2 3 3 2 3" xfId="6030" xr:uid="{00000000-0005-0000-0000-00008C170000}"/>
    <cellStyle name="Comma 53 2 3 3 2 3 2" xfId="26999" xr:uid="{B16607E8-20DE-490C-B175-DC1E31C1A612}"/>
    <cellStyle name="Comma 53 2 3 3 2 4" xfId="6031" xr:uid="{00000000-0005-0000-0000-00008D170000}"/>
    <cellStyle name="Comma 53 2 3 3 2 4 2" xfId="27000" xr:uid="{B8ED730B-1D69-4387-A7DC-27B68E562B30}"/>
    <cellStyle name="Comma 53 2 3 3 2 5" xfId="6032" xr:uid="{00000000-0005-0000-0000-00008E170000}"/>
    <cellStyle name="Comma 53 2 3 3 2 5 2" xfId="27001" xr:uid="{EDB1C380-62BE-477A-BC88-9DDCD0E178AF}"/>
    <cellStyle name="Comma 53 2 3 3 2 6" xfId="26994" xr:uid="{5BA8D6B1-12CB-4DD3-9B2F-8E6162CBE010}"/>
    <cellStyle name="Comma 53 2 3 3 3" xfId="6033" xr:uid="{00000000-0005-0000-0000-00008F170000}"/>
    <cellStyle name="Comma 53 2 3 3 3 2" xfId="6034" xr:uid="{00000000-0005-0000-0000-000090170000}"/>
    <cellStyle name="Comma 53 2 3 3 3 2 2" xfId="27003" xr:uid="{091B7042-1BC9-41CD-84AB-D0B9CFAD8F82}"/>
    <cellStyle name="Comma 53 2 3 3 3 3" xfId="6035" xr:uid="{00000000-0005-0000-0000-000091170000}"/>
    <cellStyle name="Comma 53 2 3 3 3 3 2" xfId="27004" xr:uid="{91C9AF1B-7BD0-4A3E-8559-53DD8585BB66}"/>
    <cellStyle name="Comma 53 2 3 3 3 4" xfId="6036" xr:uid="{00000000-0005-0000-0000-000092170000}"/>
    <cellStyle name="Comma 53 2 3 3 3 4 2" xfId="27005" xr:uid="{7DAF6993-5FF1-4142-A08E-20864E4A68A7}"/>
    <cellStyle name="Comma 53 2 3 3 3 5" xfId="27002" xr:uid="{FDF97CEE-7CA8-4995-A7CC-ABEFC55C9EA5}"/>
    <cellStyle name="Comma 53 2 3 3 4" xfId="6037" xr:uid="{00000000-0005-0000-0000-000093170000}"/>
    <cellStyle name="Comma 53 2 3 3 4 2" xfId="27006" xr:uid="{81006060-65AB-41BF-802C-DFDB6086515E}"/>
    <cellStyle name="Comma 53 2 3 3 5" xfId="6038" xr:uid="{00000000-0005-0000-0000-000094170000}"/>
    <cellStyle name="Comma 53 2 3 3 5 2" xfId="27007" xr:uid="{DDF0FB46-A9AE-44C0-8B0F-7724554C617B}"/>
    <cellStyle name="Comma 53 2 3 3 6" xfId="6039" xr:uid="{00000000-0005-0000-0000-000095170000}"/>
    <cellStyle name="Comma 53 2 3 3 6 2" xfId="27008" xr:uid="{E747731B-1B41-470B-965F-9EFFFAC81D5C}"/>
    <cellStyle name="Comma 53 2 3 3 7" xfId="26993" xr:uid="{53B6687F-0305-4EC6-A179-9F27654DB84A}"/>
    <cellStyle name="Comma 53 2 3 4" xfId="6040" xr:uid="{00000000-0005-0000-0000-000096170000}"/>
    <cellStyle name="Comma 53 2 3 4 2" xfId="6041" xr:uid="{00000000-0005-0000-0000-000097170000}"/>
    <cellStyle name="Comma 53 2 3 4 2 2" xfId="6042" xr:uid="{00000000-0005-0000-0000-000098170000}"/>
    <cellStyle name="Comma 53 2 3 4 2 2 2" xfId="27011" xr:uid="{F62D459C-D2EC-4839-90AD-5FA32522BACA}"/>
    <cellStyle name="Comma 53 2 3 4 2 3" xfId="6043" xr:uid="{00000000-0005-0000-0000-000099170000}"/>
    <cellStyle name="Comma 53 2 3 4 2 3 2" xfId="27012" xr:uid="{8589BA02-6577-4BBC-BE9F-3CCC54E8F63D}"/>
    <cellStyle name="Comma 53 2 3 4 2 4" xfId="6044" xr:uid="{00000000-0005-0000-0000-00009A170000}"/>
    <cellStyle name="Comma 53 2 3 4 2 4 2" xfId="27013" xr:uid="{F2596478-6999-44CA-9B68-0C953AC8BD07}"/>
    <cellStyle name="Comma 53 2 3 4 2 5" xfId="27010" xr:uid="{C40B8C5E-93F2-42EC-BB6F-37A87C6114CD}"/>
    <cellStyle name="Comma 53 2 3 4 3" xfId="6045" xr:uid="{00000000-0005-0000-0000-00009B170000}"/>
    <cellStyle name="Comma 53 2 3 4 3 2" xfId="27014" xr:uid="{791E7CA5-4E90-4AE7-9341-B7FB08EF2DA1}"/>
    <cellStyle name="Comma 53 2 3 4 4" xfId="6046" xr:uid="{00000000-0005-0000-0000-00009C170000}"/>
    <cellStyle name="Comma 53 2 3 4 4 2" xfId="27015" xr:uid="{2FB9C5CA-6B54-4DE7-AEBF-ABBF8F6D563F}"/>
    <cellStyle name="Comma 53 2 3 4 5" xfId="6047" xr:uid="{00000000-0005-0000-0000-00009D170000}"/>
    <cellStyle name="Comma 53 2 3 4 5 2" xfId="27016" xr:uid="{BC80F7AD-5B8B-4D7D-A9CF-5F0D5DC6A130}"/>
    <cellStyle name="Comma 53 2 3 4 6" xfId="27009" xr:uid="{405EE160-9ADB-41EF-84A8-076EF4785261}"/>
    <cellStyle name="Comma 53 2 3 5" xfId="6048" xr:uid="{00000000-0005-0000-0000-00009E170000}"/>
    <cellStyle name="Comma 53 2 3 5 2" xfId="6049" xr:uid="{00000000-0005-0000-0000-00009F170000}"/>
    <cellStyle name="Comma 53 2 3 5 2 2" xfId="27018" xr:uid="{D5A7BC19-87BB-4E32-9B5F-C306F90030D9}"/>
    <cellStyle name="Comma 53 2 3 5 3" xfId="6050" xr:uid="{00000000-0005-0000-0000-0000A0170000}"/>
    <cellStyle name="Comma 53 2 3 5 3 2" xfId="27019" xr:uid="{1CA2D827-764C-4999-B6D5-5E87C7F91FA0}"/>
    <cellStyle name="Comma 53 2 3 5 4" xfId="6051" xr:uid="{00000000-0005-0000-0000-0000A1170000}"/>
    <cellStyle name="Comma 53 2 3 5 4 2" xfId="27020" xr:uid="{DBFBC224-EB20-4C49-9393-695BB05AAD91}"/>
    <cellStyle name="Comma 53 2 3 5 5" xfId="27017" xr:uid="{E174EFD8-BDCD-4343-A356-39C34FCD629A}"/>
    <cellStyle name="Comma 53 2 3 6" xfId="6052" xr:uid="{00000000-0005-0000-0000-0000A2170000}"/>
    <cellStyle name="Comma 53 2 3 6 2" xfId="27021" xr:uid="{38C03C84-A0DB-449A-90BA-1FE51B08F6EF}"/>
    <cellStyle name="Comma 53 2 3 7" xfId="6053" xr:uid="{00000000-0005-0000-0000-0000A3170000}"/>
    <cellStyle name="Comma 53 2 3 7 2" xfId="27022" xr:uid="{1EC7DEDE-BDBF-4A32-B31B-ABCBB051631F}"/>
    <cellStyle name="Comma 53 2 3 8" xfId="6054" xr:uid="{00000000-0005-0000-0000-0000A4170000}"/>
    <cellStyle name="Comma 53 2 3 8 2" xfId="27023" xr:uid="{B5834020-15EC-4891-92D2-E04787DDFF34}"/>
    <cellStyle name="Comma 53 2 3 9" xfId="26976" xr:uid="{2018C997-9B25-431B-BFBE-749818561C16}"/>
    <cellStyle name="Comma 53 2 4" xfId="6055" xr:uid="{00000000-0005-0000-0000-0000A5170000}"/>
    <cellStyle name="Comma 53 2 4 2" xfId="6056" xr:uid="{00000000-0005-0000-0000-0000A6170000}"/>
    <cellStyle name="Comma 53 2 4 2 2" xfId="6057" xr:uid="{00000000-0005-0000-0000-0000A7170000}"/>
    <cellStyle name="Comma 53 2 4 2 2 2" xfId="6058" xr:uid="{00000000-0005-0000-0000-0000A8170000}"/>
    <cellStyle name="Comma 53 2 4 2 2 2 2" xfId="27027" xr:uid="{B6E10451-315B-40D0-9162-C586F0454B36}"/>
    <cellStyle name="Comma 53 2 4 2 2 3" xfId="6059" xr:uid="{00000000-0005-0000-0000-0000A9170000}"/>
    <cellStyle name="Comma 53 2 4 2 2 3 2" xfId="27028" xr:uid="{91FDC9CB-02E6-435B-8021-947B0DAAF984}"/>
    <cellStyle name="Comma 53 2 4 2 2 4" xfId="6060" xr:uid="{00000000-0005-0000-0000-0000AA170000}"/>
    <cellStyle name="Comma 53 2 4 2 2 4 2" xfId="27029" xr:uid="{48C7CF48-875B-447E-96DC-03C140BBF33B}"/>
    <cellStyle name="Comma 53 2 4 2 2 5" xfId="27026" xr:uid="{01BBD75A-2724-423A-9271-54351B92B858}"/>
    <cellStyle name="Comma 53 2 4 2 3" xfId="6061" xr:uid="{00000000-0005-0000-0000-0000AB170000}"/>
    <cellStyle name="Comma 53 2 4 2 3 2" xfId="27030" xr:uid="{394AD2C3-8E67-4646-BBA3-7C658AF8CC51}"/>
    <cellStyle name="Comma 53 2 4 2 4" xfId="6062" xr:uid="{00000000-0005-0000-0000-0000AC170000}"/>
    <cellStyle name="Comma 53 2 4 2 4 2" xfId="27031" xr:uid="{9A172282-87C0-4E9B-8129-09A4034D7E36}"/>
    <cellStyle name="Comma 53 2 4 2 5" xfId="6063" xr:uid="{00000000-0005-0000-0000-0000AD170000}"/>
    <cellStyle name="Comma 53 2 4 2 5 2" xfId="27032" xr:uid="{8F1022E7-12DE-4938-94F6-908CD2A71166}"/>
    <cellStyle name="Comma 53 2 4 2 6" xfId="27025" xr:uid="{45F37D84-A34E-4CEB-958E-1F04DEA642CB}"/>
    <cellStyle name="Comma 53 2 4 3" xfId="6064" xr:uid="{00000000-0005-0000-0000-0000AE170000}"/>
    <cellStyle name="Comma 53 2 4 3 2" xfId="6065" xr:uid="{00000000-0005-0000-0000-0000AF170000}"/>
    <cellStyle name="Comma 53 2 4 3 2 2" xfId="27034" xr:uid="{95B01C17-8337-4A29-A3D8-631C4E1D3E05}"/>
    <cellStyle name="Comma 53 2 4 3 3" xfId="6066" xr:uid="{00000000-0005-0000-0000-0000B0170000}"/>
    <cellStyle name="Comma 53 2 4 3 3 2" xfId="27035" xr:uid="{20B5D7B7-0AFF-4E11-915D-156AEF61FCB1}"/>
    <cellStyle name="Comma 53 2 4 3 4" xfId="6067" xr:uid="{00000000-0005-0000-0000-0000B1170000}"/>
    <cellStyle name="Comma 53 2 4 3 4 2" xfId="27036" xr:uid="{71DCBF18-C39D-4ABD-B163-DC6E755C9C9A}"/>
    <cellStyle name="Comma 53 2 4 3 5" xfId="27033" xr:uid="{88529C7B-0EC6-4F91-AFAD-103CEC8F5391}"/>
    <cellStyle name="Comma 53 2 4 4" xfId="6068" xr:uid="{00000000-0005-0000-0000-0000B2170000}"/>
    <cellStyle name="Comma 53 2 4 4 2" xfId="27037" xr:uid="{2203CD2F-8089-4761-B58B-FBE60B9D2D59}"/>
    <cellStyle name="Comma 53 2 4 5" xfId="6069" xr:uid="{00000000-0005-0000-0000-0000B3170000}"/>
    <cellStyle name="Comma 53 2 4 5 2" xfId="27038" xr:uid="{9B8C1614-6348-42BF-B977-10675E93B3B7}"/>
    <cellStyle name="Comma 53 2 4 6" xfId="6070" xr:uid="{00000000-0005-0000-0000-0000B4170000}"/>
    <cellStyle name="Comma 53 2 4 6 2" xfId="27039" xr:uid="{B6067C38-6D58-4179-B405-ED3CFC556FD8}"/>
    <cellStyle name="Comma 53 2 4 7" xfId="27024" xr:uid="{860ED916-7E5E-4FDA-BCCA-1AE832986164}"/>
    <cellStyle name="Comma 53 2 5" xfId="6071" xr:uid="{00000000-0005-0000-0000-0000B5170000}"/>
    <cellStyle name="Comma 53 2 5 2" xfId="6072" xr:uid="{00000000-0005-0000-0000-0000B6170000}"/>
    <cellStyle name="Comma 53 2 5 2 2" xfId="6073" xr:uid="{00000000-0005-0000-0000-0000B7170000}"/>
    <cellStyle name="Comma 53 2 5 2 2 2" xfId="6074" xr:uid="{00000000-0005-0000-0000-0000B8170000}"/>
    <cellStyle name="Comma 53 2 5 2 2 2 2" xfId="27043" xr:uid="{5670EAB0-0743-4BF2-A456-54284CCFD661}"/>
    <cellStyle name="Comma 53 2 5 2 2 3" xfId="6075" xr:uid="{00000000-0005-0000-0000-0000B9170000}"/>
    <cellStyle name="Comma 53 2 5 2 2 3 2" xfId="27044" xr:uid="{3E50C8F4-0537-4FC1-957B-BEEBF1C3EB8B}"/>
    <cellStyle name="Comma 53 2 5 2 2 4" xfId="6076" xr:uid="{00000000-0005-0000-0000-0000BA170000}"/>
    <cellStyle name="Comma 53 2 5 2 2 4 2" xfId="27045" xr:uid="{94F0C01D-2EA0-432A-B46C-775CE74F4B34}"/>
    <cellStyle name="Comma 53 2 5 2 2 5" xfId="27042" xr:uid="{B2E7D5C9-7C9C-4D4B-BEA7-C1D4BDD7F32C}"/>
    <cellStyle name="Comma 53 2 5 2 3" xfId="6077" xr:uid="{00000000-0005-0000-0000-0000BB170000}"/>
    <cellStyle name="Comma 53 2 5 2 3 2" xfId="27046" xr:uid="{4D85CB8C-C64E-43DC-A826-4C1E5C84F035}"/>
    <cellStyle name="Comma 53 2 5 2 4" xfId="6078" xr:uid="{00000000-0005-0000-0000-0000BC170000}"/>
    <cellStyle name="Comma 53 2 5 2 4 2" xfId="27047" xr:uid="{DA68681A-3B9A-4395-A44D-B264EFCDC985}"/>
    <cellStyle name="Comma 53 2 5 2 5" xfId="6079" xr:uid="{00000000-0005-0000-0000-0000BD170000}"/>
    <cellStyle name="Comma 53 2 5 2 5 2" xfId="27048" xr:uid="{2679F12D-50B8-4D6B-BADD-5918279E0956}"/>
    <cellStyle name="Comma 53 2 5 2 6" xfId="27041" xr:uid="{74C5151C-6FC4-41C1-97DD-9BA02A396431}"/>
    <cellStyle name="Comma 53 2 5 3" xfId="6080" xr:uid="{00000000-0005-0000-0000-0000BE170000}"/>
    <cellStyle name="Comma 53 2 5 3 2" xfId="6081" xr:uid="{00000000-0005-0000-0000-0000BF170000}"/>
    <cellStyle name="Comma 53 2 5 3 2 2" xfId="27050" xr:uid="{3389EDD9-6A6D-4096-BFFF-F85E1738D208}"/>
    <cellStyle name="Comma 53 2 5 3 3" xfId="6082" xr:uid="{00000000-0005-0000-0000-0000C0170000}"/>
    <cellStyle name="Comma 53 2 5 3 3 2" xfId="27051" xr:uid="{E795A57E-3D2B-4B0A-9C5B-92E00B195BB0}"/>
    <cellStyle name="Comma 53 2 5 3 4" xfId="6083" xr:uid="{00000000-0005-0000-0000-0000C1170000}"/>
    <cellStyle name="Comma 53 2 5 3 4 2" xfId="27052" xr:uid="{94A3BA57-F5DD-4658-9638-540ADF625FF0}"/>
    <cellStyle name="Comma 53 2 5 3 5" xfId="27049" xr:uid="{1FCE9ADE-1DAE-4ECA-91E9-497A71DDF816}"/>
    <cellStyle name="Comma 53 2 5 4" xfId="6084" xr:uid="{00000000-0005-0000-0000-0000C2170000}"/>
    <cellStyle name="Comma 53 2 5 4 2" xfId="27053" xr:uid="{7D6A243A-C599-40C5-A2C9-EBC3DB60445E}"/>
    <cellStyle name="Comma 53 2 5 5" xfId="6085" xr:uid="{00000000-0005-0000-0000-0000C3170000}"/>
    <cellStyle name="Comma 53 2 5 5 2" xfId="27054" xr:uid="{32E90B01-BC9F-425D-B860-2662510E9413}"/>
    <cellStyle name="Comma 53 2 5 6" xfId="6086" xr:uid="{00000000-0005-0000-0000-0000C4170000}"/>
    <cellStyle name="Comma 53 2 5 6 2" xfId="27055" xr:uid="{7B913AE6-D66C-4722-9241-3173D7777420}"/>
    <cellStyle name="Comma 53 2 5 7" xfId="27040" xr:uid="{FB7B904F-9363-4E4D-8505-581D69746040}"/>
    <cellStyle name="Comma 53 2 6" xfId="6087" xr:uid="{00000000-0005-0000-0000-0000C5170000}"/>
    <cellStyle name="Comma 53 2 6 2" xfId="6088" xr:uid="{00000000-0005-0000-0000-0000C6170000}"/>
    <cellStyle name="Comma 53 2 6 2 2" xfId="6089" xr:uid="{00000000-0005-0000-0000-0000C7170000}"/>
    <cellStyle name="Comma 53 2 6 2 2 2" xfId="27058" xr:uid="{453FD6EF-9E28-4948-B1C3-A2A2798CBFD6}"/>
    <cellStyle name="Comma 53 2 6 2 3" xfId="6090" xr:uid="{00000000-0005-0000-0000-0000C8170000}"/>
    <cellStyle name="Comma 53 2 6 2 3 2" xfId="27059" xr:uid="{96AE4B5A-BDA9-4671-ABA8-4EB53AEC0F23}"/>
    <cellStyle name="Comma 53 2 6 2 4" xfId="6091" xr:uid="{00000000-0005-0000-0000-0000C9170000}"/>
    <cellStyle name="Comma 53 2 6 2 4 2" xfId="27060" xr:uid="{D3655938-2C7E-4A6B-BD32-76FDFE8D474F}"/>
    <cellStyle name="Comma 53 2 6 2 5" xfId="27057" xr:uid="{7B632706-77CE-48B7-B29C-67AEE0DE2E41}"/>
    <cellStyle name="Comma 53 2 6 3" xfId="6092" xr:uid="{00000000-0005-0000-0000-0000CA170000}"/>
    <cellStyle name="Comma 53 2 6 3 2" xfId="27061" xr:uid="{C16867A3-6B72-4902-9195-2EC5F5055779}"/>
    <cellStyle name="Comma 53 2 6 4" xfId="6093" xr:uid="{00000000-0005-0000-0000-0000CB170000}"/>
    <cellStyle name="Comma 53 2 6 4 2" xfId="27062" xr:uid="{BC2E7B0F-4C0F-4067-8862-7009430DEECA}"/>
    <cellStyle name="Comma 53 2 6 5" xfId="6094" xr:uid="{00000000-0005-0000-0000-0000CC170000}"/>
    <cellStyle name="Comma 53 2 6 5 2" xfId="27063" xr:uid="{ED8F1A65-E82E-4D30-B078-9DFA2597C649}"/>
    <cellStyle name="Comma 53 2 6 6" xfId="27056" xr:uid="{FCBD7078-2CA7-4486-B4F4-497A04723983}"/>
    <cellStyle name="Comma 53 2 7" xfId="6095" xr:uid="{00000000-0005-0000-0000-0000CD170000}"/>
    <cellStyle name="Comma 53 2 7 2" xfId="6096" xr:uid="{00000000-0005-0000-0000-0000CE170000}"/>
    <cellStyle name="Comma 53 2 7 2 2" xfId="27065" xr:uid="{594D23CB-7A6A-446B-867F-1C771786273C}"/>
    <cellStyle name="Comma 53 2 7 3" xfId="6097" xr:uid="{00000000-0005-0000-0000-0000CF170000}"/>
    <cellStyle name="Comma 53 2 7 3 2" xfId="27066" xr:uid="{52286B8D-9443-46F2-9436-6281E2B5C007}"/>
    <cellStyle name="Comma 53 2 7 4" xfId="6098" xr:uid="{00000000-0005-0000-0000-0000D0170000}"/>
    <cellStyle name="Comma 53 2 7 4 2" xfId="27067" xr:uid="{2554E424-2955-4AC5-B853-C07E07FFFE2E}"/>
    <cellStyle name="Comma 53 2 7 5" xfId="27064" xr:uid="{2AD5FEE9-B744-4D67-BB10-63B45026FE6B}"/>
    <cellStyle name="Comma 53 2 8" xfId="6099" xr:uid="{00000000-0005-0000-0000-0000D1170000}"/>
    <cellStyle name="Comma 53 2 8 2" xfId="27068" xr:uid="{C1B597D6-0DEC-4975-9141-A8432D2FB350}"/>
    <cellStyle name="Comma 53 2 9" xfId="6100" xr:uid="{00000000-0005-0000-0000-0000D2170000}"/>
    <cellStyle name="Comma 53 2 9 2" xfId="27069" xr:uid="{C9528302-3B82-4E12-81F5-650CA2047F84}"/>
    <cellStyle name="Comma 53 3" xfId="6101" xr:uid="{00000000-0005-0000-0000-0000D3170000}"/>
    <cellStyle name="Comma 53 3 10" xfId="6102" xr:uid="{00000000-0005-0000-0000-0000D4170000}"/>
    <cellStyle name="Comma 53 3 10 2" xfId="27071" xr:uid="{FA8612CD-9ACE-4498-8C41-7A1D1D5BCC14}"/>
    <cellStyle name="Comma 53 3 11" xfId="27070" xr:uid="{FDECE8B1-CE0D-4890-A980-B742D2CABF65}"/>
    <cellStyle name="Comma 53 3 2" xfId="6103" xr:uid="{00000000-0005-0000-0000-0000D5170000}"/>
    <cellStyle name="Comma 53 3 2 2" xfId="6104" xr:uid="{00000000-0005-0000-0000-0000D6170000}"/>
    <cellStyle name="Comma 53 3 2 2 2" xfId="6105" xr:uid="{00000000-0005-0000-0000-0000D7170000}"/>
    <cellStyle name="Comma 53 3 2 2 2 2" xfId="6106" xr:uid="{00000000-0005-0000-0000-0000D8170000}"/>
    <cellStyle name="Comma 53 3 2 2 2 2 2" xfId="6107" xr:uid="{00000000-0005-0000-0000-0000D9170000}"/>
    <cellStyle name="Comma 53 3 2 2 2 2 2 2" xfId="27076" xr:uid="{9A6E20A3-C9A0-4F16-8288-C000A28996D9}"/>
    <cellStyle name="Comma 53 3 2 2 2 2 3" xfId="6108" xr:uid="{00000000-0005-0000-0000-0000DA170000}"/>
    <cellStyle name="Comma 53 3 2 2 2 2 3 2" xfId="27077" xr:uid="{C2E4F252-6492-479B-9A5A-8102A8A44EF2}"/>
    <cellStyle name="Comma 53 3 2 2 2 2 4" xfId="6109" xr:uid="{00000000-0005-0000-0000-0000DB170000}"/>
    <cellStyle name="Comma 53 3 2 2 2 2 4 2" xfId="27078" xr:uid="{F23572FA-8495-439E-98FC-DA160ACCD2D1}"/>
    <cellStyle name="Comma 53 3 2 2 2 2 5" xfId="27075" xr:uid="{373F4925-0686-40F3-BD88-3F7D3D8F086F}"/>
    <cellStyle name="Comma 53 3 2 2 2 3" xfId="6110" xr:uid="{00000000-0005-0000-0000-0000DC170000}"/>
    <cellStyle name="Comma 53 3 2 2 2 3 2" xfId="27079" xr:uid="{B7EA3587-A450-40DD-B5F9-B9FC97DEC081}"/>
    <cellStyle name="Comma 53 3 2 2 2 4" xfId="6111" xr:uid="{00000000-0005-0000-0000-0000DD170000}"/>
    <cellStyle name="Comma 53 3 2 2 2 4 2" xfId="27080" xr:uid="{337649F5-FEC9-41AF-97D5-1DCBE8DFDE94}"/>
    <cellStyle name="Comma 53 3 2 2 2 5" xfId="6112" xr:uid="{00000000-0005-0000-0000-0000DE170000}"/>
    <cellStyle name="Comma 53 3 2 2 2 5 2" xfId="27081" xr:uid="{385045A5-F441-48B1-B090-D70620A9CF7A}"/>
    <cellStyle name="Comma 53 3 2 2 2 6" xfId="27074" xr:uid="{E3F847DE-6F02-4C56-AA93-8B2F33B8B450}"/>
    <cellStyle name="Comma 53 3 2 2 3" xfId="6113" xr:uid="{00000000-0005-0000-0000-0000DF170000}"/>
    <cellStyle name="Comma 53 3 2 2 3 2" xfId="6114" xr:uid="{00000000-0005-0000-0000-0000E0170000}"/>
    <cellStyle name="Comma 53 3 2 2 3 2 2" xfId="27083" xr:uid="{45F2631F-8E09-4A2B-ACC7-79190DD33775}"/>
    <cellStyle name="Comma 53 3 2 2 3 3" xfId="6115" xr:uid="{00000000-0005-0000-0000-0000E1170000}"/>
    <cellStyle name="Comma 53 3 2 2 3 3 2" xfId="27084" xr:uid="{D2059FCD-9381-4011-8628-3A0489D116D3}"/>
    <cellStyle name="Comma 53 3 2 2 3 4" xfId="6116" xr:uid="{00000000-0005-0000-0000-0000E2170000}"/>
    <cellStyle name="Comma 53 3 2 2 3 4 2" xfId="27085" xr:uid="{4B9BBE30-FE0C-480D-A7F3-AF8ACD113892}"/>
    <cellStyle name="Comma 53 3 2 2 3 5" xfId="27082" xr:uid="{302B2758-0361-4F01-80CB-BC3E56F1540E}"/>
    <cellStyle name="Comma 53 3 2 2 4" xfId="6117" xr:uid="{00000000-0005-0000-0000-0000E3170000}"/>
    <cellStyle name="Comma 53 3 2 2 4 2" xfId="27086" xr:uid="{5ED5F98F-FDB1-4489-A464-19FADD20DD56}"/>
    <cellStyle name="Comma 53 3 2 2 5" xfId="6118" xr:uid="{00000000-0005-0000-0000-0000E4170000}"/>
    <cellStyle name="Comma 53 3 2 2 5 2" xfId="27087" xr:uid="{897006E7-DBD3-44A2-812C-8164B28A3309}"/>
    <cellStyle name="Comma 53 3 2 2 6" xfId="6119" xr:uid="{00000000-0005-0000-0000-0000E5170000}"/>
    <cellStyle name="Comma 53 3 2 2 6 2" xfId="27088" xr:uid="{584A294A-3074-4E01-A419-2BAC933D6057}"/>
    <cellStyle name="Comma 53 3 2 2 7" xfId="27073" xr:uid="{8D0A39A6-F28D-42D0-A9F7-3D631E09A265}"/>
    <cellStyle name="Comma 53 3 2 3" xfId="6120" xr:uid="{00000000-0005-0000-0000-0000E6170000}"/>
    <cellStyle name="Comma 53 3 2 3 2" xfId="6121" xr:uid="{00000000-0005-0000-0000-0000E7170000}"/>
    <cellStyle name="Comma 53 3 2 3 2 2" xfId="6122" xr:uid="{00000000-0005-0000-0000-0000E8170000}"/>
    <cellStyle name="Comma 53 3 2 3 2 2 2" xfId="6123" xr:uid="{00000000-0005-0000-0000-0000E9170000}"/>
    <cellStyle name="Comma 53 3 2 3 2 2 2 2" xfId="27092" xr:uid="{C77F79A6-239A-4274-B4B3-84654C5BD124}"/>
    <cellStyle name="Comma 53 3 2 3 2 2 3" xfId="6124" xr:uid="{00000000-0005-0000-0000-0000EA170000}"/>
    <cellStyle name="Comma 53 3 2 3 2 2 3 2" xfId="27093" xr:uid="{CE27AE7E-E14F-400D-97E7-E767D559280E}"/>
    <cellStyle name="Comma 53 3 2 3 2 2 4" xfId="6125" xr:uid="{00000000-0005-0000-0000-0000EB170000}"/>
    <cellStyle name="Comma 53 3 2 3 2 2 4 2" xfId="27094" xr:uid="{8BB416AD-7CE0-4ECA-8168-A7BEFCEA658C}"/>
    <cellStyle name="Comma 53 3 2 3 2 2 5" xfId="27091" xr:uid="{25C9F47E-1BF7-44A3-AC23-BD20E90BFD7A}"/>
    <cellStyle name="Comma 53 3 2 3 2 3" xfId="6126" xr:uid="{00000000-0005-0000-0000-0000EC170000}"/>
    <cellStyle name="Comma 53 3 2 3 2 3 2" xfId="27095" xr:uid="{A5538A37-1531-4666-91CD-E2C260A89F6B}"/>
    <cellStyle name="Comma 53 3 2 3 2 4" xfId="6127" xr:uid="{00000000-0005-0000-0000-0000ED170000}"/>
    <cellStyle name="Comma 53 3 2 3 2 4 2" xfId="27096" xr:uid="{1642C212-3A5C-4D3C-8577-8DB5C616B4D4}"/>
    <cellStyle name="Comma 53 3 2 3 2 5" xfId="6128" xr:uid="{00000000-0005-0000-0000-0000EE170000}"/>
    <cellStyle name="Comma 53 3 2 3 2 5 2" xfId="27097" xr:uid="{2518C6BC-7C3E-45CA-9ABE-E400C97C3DC2}"/>
    <cellStyle name="Comma 53 3 2 3 2 6" xfId="27090" xr:uid="{DA5075C9-D7EB-4E47-A3A2-2108FBA020D4}"/>
    <cellStyle name="Comma 53 3 2 3 3" xfId="6129" xr:uid="{00000000-0005-0000-0000-0000EF170000}"/>
    <cellStyle name="Comma 53 3 2 3 3 2" xfId="6130" xr:uid="{00000000-0005-0000-0000-0000F0170000}"/>
    <cellStyle name="Comma 53 3 2 3 3 2 2" xfId="27099" xr:uid="{659433A0-5DF2-4797-BEC1-3AC2D6935B31}"/>
    <cellStyle name="Comma 53 3 2 3 3 3" xfId="6131" xr:uid="{00000000-0005-0000-0000-0000F1170000}"/>
    <cellStyle name="Comma 53 3 2 3 3 3 2" xfId="27100" xr:uid="{D8694AF0-950B-4BC0-886B-3823BE4ACC7A}"/>
    <cellStyle name="Comma 53 3 2 3 3 4" xfId="6132" xr:uid="{00000000-0005-0000-0000-0000F2170000}"/>
    <cellStyle name="Comma 53 3 2 3 3 4 2" xfId="27101" xr:uid="{BC1F27A1-9807-48D1-984C-03D981018123}"/>
    <cellStyle name="Comma 53 3 2 3 3 5" xfId="27098" xr:uid="{098D3EA0-362F-4835-8499-D2E984A9E5D5}"/>
    <cellStyle name="Comma 53 3 2 3 4" xfId="6133" xr:uid="{00000000-0005-0000-0000-0000F3170000}"/>
    <cellStyle name="Comma 53 3 2 3 4 2" xfId="27102" xr:uid="{D1D1E3D8-3B15-47BC-ABAB-6D5977F01942}"/>
    <cellStyle name="Comma 53 3 2 3 5" xfId="6134" xr:uid="{00000000-0005-0000-0000-0000F4170000}"/>
    <cellStyle name="Comma 53 3 2 3 5 2" xfId="27103" xr:uid="{75BEB675-AE31-4670-B787-0FF2488A64E5}"/>
    <cellStyle name="Comma 53 3 2 3 6" xfId="6135" xr:uid="{00000000-0005-0000-0000-0000F5170000}"/>
    <cellStyle name="Comma 53 3 2 3 6 2" xfId="27104" xr:uid="{C0C9600F-1FE7-4D3D-AB5D-09021AF82D26}"/>
    <cellStyle name="Comma 53 3 2 3 7" xfId="27089" xr:uid="{9FBA488D-3A24-4F6F-B47C-491571552C43}"/>
    <cellStyle name="Comma 53 3 2 4" xfId="6136" xr:uid="{00000000-0005-0000-0000-0000F6170000}"/>
    <cellStyle name="Comma 53 3 2 4 2" xfId="6137" xr:uid="{00000000-0005-0000-0000-0000F7170000}"/>
    <cellStyle name="Comma 53 3 2 4 2 2" xfId="6138" xr:uid="{00000000-0005-0000-0000-0000F8170000}"/>
    <cellStyle name="Comma 53 3 2 4 2 2 2" xfId="27107" xr:uid="{90F4D19F-4EEE-4C1D-B96D-2960341B0C4E}"/>
    <cellStyle name="Comma 53 3 2 4 2 3" xfId="6139" xr:uid="{00000000-0005-0000-0000-0000F9170000}"/>
    <cellStyle name="Comma 53 3 2 4 2 3 2" xfId="27108" xr:uid="{C9178919-2CAA-4D7E-B872-A4F006F7B34D}"/>
    <cellStyle name="Comma 53 3 2 4 2 4" xfId="6140" xr:uid="{00000000-0005-0000-0000-0000FA170000}"/>
    <cellStyle name="Comma 53 3 2 4 2 4 2" xfId="27109" xr:uid="{B80C718B-6F7A-4865-B5D1-BEE2FECBA70D}"/>
    <cellStyle name="Comma 53 3 2 4 2 5" xfId="27106" xr:uid="{24397F3C-FCAC-4DB5-8046-863035CA16D0}"/>
    <cellStyle name="Comma 53 3 2 4 3" xfId="6141" xr:uid="{00000000-0005-0000-0000-0000FB170000}"/>
    <cellStyle name="Comma 53 3 2 4 3 2" xfId="27110" xr:uid="{5FC7CE4D-F882-4609-9B94-2A03B5345F32}"/>
    <cellStyle name="Comma 53 3 2 4 4" xfId="6142" xr:uid="{00000000-0005-0000-0000-0000FC170000}"/>
    <cellStyle name="Comma 53 3 2 4 4 2" xfId="27111" xr:uid="{19462C50-B041-4A16-AC01-01596272FF25}"/>
    <cellStyle name="Comma 53 3 2 4 5" xfId="6143" xr:uid="{00000000-0005-0000-0000-0000FD170000}"/>
    <cellStyle name="Comma 53 3 2 4 5 2" xfId="27112" xr:uid="{9EB2EB57-53A2-48AD-958E-565651B94A5C}"/>
    <cellStyle name="Comma 53 3 2 4 6" xfId="27105" xr:uid="{B9C80049-B207-45D6-92B0-41786C0538B4}"/>
    <cellStyle name="Comma 53 3 2 5" xfId="6144" xr:uid="{00000000-0005-0000-0000-0000FE170000}"/>
    <cellStyle name="Comma 53 3 2 5 2" xfId="6145" xr:uid="{00000000-0005-0000-0000-0000FF170000}"/>
    <cellStyle name="Comma 53 3 2 5 2 2" xfId="27114" xr:uid="{DAF1DA71-AC50-41C4-90D9-C7E3A1C7962A}"/>
    <cellStyle name="Comma 53 3 2 5 3" xfId="6146" xr:uid="{00000000-0005-0000-0000-000000180000}"/>
    <cellStyle name="Comma 53 3 2 5 3 2" xfId="27115" xr:uid="{2A932B15-9711-4014-B335-1AAD336B681B}"/>
    <cellStyle name="Comma 53 3 2 5 4" xfId="6147" xr:uid="{00000000-0005-0000-0000-000001180000}"/>
    <cellStyle name="Comma 53 3 2 5 4 2" xfId="27116" xr:uid="{B5C1E01C-C644-4FD8-B223-F8E407E17BB4}"/>
    <cellStyle name="Comma 53 3 2 5 5" xfId="27113" xr:uid="{061F51B0-EB75-4EB2-A895-09EAED13ACBC}"/>
    <cellStyle name="Comma 53 3 2 6" xfId="6148" xr:uid="{00000000-0005-0000-0000-000002180000}"/>
    <cellStyle name="Comma 53 3 2 6 2" xfId="27117" xr:uid="{6AD3D2B0-C539-464A-8693-6B6DFB3B4505}"/>
    <cellStyle name="Comma 53 3 2 7" xfId="6149" xr:uid="{00000000-0005-0000-0000-000003180000}"/>
    <cellStyle name="Comma 53 3 2 7 2" xfId="27118" xr:uid="{C18B0EAF-6FB8-4C2B-ADDE-775828FEFB8E}"/>
    <cellStyle name="Comma 53 3 2 8" xfId="6150" xr:uid="{00000000-0005-0000-0000-000004180000}"/>
    <cellStyle name="Comma 53 3 2 8 2" xfId="27119" xr:uid="{F617BD92-CA95-4EA0-97E1-C4FB6C5883A6}"/>
    <cellStyle name="Comma 53 3 2 9" xfId="27072" xr:uid="{8374F295-9DCB-404A-87C1-A2BEC3A816E7}"/>
    <cellStyle name="Comma 53 3 3" xfId="6151" xr:uid="{00000000-0005-0000-0000-000005180000}"/>
    <cellStyle name="Comma 53 3 3 2" xfId="6152" xr:uid="{00000000-0005-0000-0000-000006180000}"/>
    <cellStyle name="Comma 53 3 3 2 2" xfId="6153" xr:uid="{00000000-0005-0000-0000-000007180000}"/>
    <cellStyle name="Comma 53 3 3 2 2 2" xfId="6154" xr:uid="{00000000-0005-0000-0000-000008180000}"/>
    <cellStyle name="Comma 53 3 3 2 2 2 2" xfId="6155" xr:uid="{00000000-0005-0000-0000-000009180000}"/>
    <cellStyle name="Comma 53 3 3 2 2 2 2 2" xfId="27124" xr:uid="{E54FFC66-174D-4EA2-814C-A75312D27CDF}"/>
    <cellStyle name="Comma 53 3 3 2 2 2 3" xfId="6156" xr:uid="{00000000-0005-0000-0000-00000A180000}"/>
    <cellStyle name="Comma 53 3 3 2 2 2 3 2" xfId="27125" xr:uid="{21179D4E-8595-4D81-853F-14AB14164C06}"/>
    <cellStyle name="Comma 53 3 3 2 2 2 4" xfId="6157" xr:uid="{00000000-0005-0000-0000-00000B180000}"/>
    <cellStyle name="Comma 53 3 3 2 2 2 4 2" xfId="27126" xr:uid="{370A9024-909B-436A-8CCC-72206EF680C4}"/>
    <cellStyle name="Comma 53 3 3 2 2 2 5" xfId="27123" xr:uid="{555E9528-C072-4EC3-BDEB-EEEFB89530E9}"/>
    <cellStyle name="Comma 53 3 3 2 2 3" xfId="6158" xr:uid="{00000000-0005-0000-0000-00000C180000}"/>
    <cellStyle name="Comma 53 3 3 2 2 3 2" xfId="27127" xr:uid="{84979783-616D-4D1E-8FB3-9AC24FF9A80E}"/>
    <cellStyle name="Comma 53 3 3 2 2 4" xfId="6159" xr:uid="{00000000-0005-0000-0000-00000D180000}"/>
    <cellStyle name="Comma 53 3 3 2 2 4 2" xfId="27128" xr:uid="{E072E1E6-6CB9-4E82-9EF9-046F7C1B1C04}"/>
    <cellStyle name="Comma 53 3 3 2 2 5" xfId="6160" xr:uid="{00000000-0005-0000-0000-00000E180000}"/>
    <cellStyle name="Comma 53 3 3 2 2 5 2" xfId="27129" xr:uid="{9AADE48B-53D2-428B-8D9F-2C8FE2B495E9}"/>
    <cellStyle name="Comma 53 3 3 2 2 6" xfId="27122" xr:uid="{ED37C960-894F-4BAF-A361-115D1BB9821B}"/>
    <cellStyle name="Comma 53 3 3 2 3" xfId="6161" xr:uid="{00000000-0005-0000-0000-00000F180000}"/>
    <cellStyle name="Comma 53 3 3 2 3 2" xfId="6162" xr:uid="{00000000-0005-0000-0000-000010180000}"/>
    <cellStyle name="Comma 53 3 3 2 3 2 2" xfId="27131" xr:uid="{B271C5B5-E258-400C-B5A4-65AA5C90DB99}"/>
    <cellStyle name="Comma 53 3 3 2 3 3" xfId="6163" xr:uid="{00000000-0005-0000-0000-000011180000}"/>
    <cellStyle name="Comma 53 3 3 2 3 3 2" xfId="27132" xr:uid="{71D362A5-CF27-4EDD-8675-BBD87B0EBAAE}"/>
    <cellStyle name="Comma 53 3 3 2 3 4" xfId="6164" xr:uid="{00000000-0005-0000-0000-000012180000}"/>
    <cellStyle name="Comma 53 3 3 2 3 4 2" xfId="27133" xr:uid="{1471E8EC-DF41-4ED2-AD3F-56A23C695C18}"/>
    <cellStyle name="Comma 53 3 3 2 3 5" xfId="27130" xr:uid="{C0425ED0-68DE-4175-BC25-760C14416707}"/>
    <cellStyle name="Comma 53 3 3 2 4" xfId="6165" xr:uid="{00000000-0005-0000-0000-000013180000}"/>
    <cellStyle name="Comma 53 3 3 2 4 2" xfId="27134" xr:uid="{5352C8C8-2ECF-47BD-8EEA-6B9E4720975B}"/>
    <cellStyle name="Comma 53 3 3 2 5" xfId="6166" xr:uid="{00000000-0005-0000-0000-000014180000}"/>
    <cellStyle name="Comma 53 3 3 2 5 2" xfId="27135" xr:uid="{59FCE1DF-4C22-447D-9105-696AE86271E2}"/>
    <cellStyle name="Comma 53 3 3 2 6" xfId="6167" xr:uid="{00000000-0005-0000-0000-000015180000}"/>
    <cellStyle name="Comma 53 3 3 2 6 2" xfId="27136" xr:uid="{8E75A170-2AF1-4F65-AA3A-10154132DF0F}"/>
    <cellStyle name="Comma 53 3 3 2 7" xfId="27121" xr:uid="{C981F6E1-4C36-404F-BC30-77690BD75BE3}"/>
    <cellStyle name="Comma 53 3 3 3" xfId="6168" xr:uid="{00000000-0005-0000-0000-000016180000}"/>
    <cellStyle name="Comma 53 3 3 3 2" xfId="6169" xr:uid="{00000000-0005-0000-0000-000017180000}"/>
    <cellStyle name="Comma 53 3 3 3 2 2" xfId="6170" xr:uid="{00000000-0005-0000-0000-000018180000}"/>
    <cellStyle name="Comma 53 3 3 3 2 2 2" xfId="6171" xr:uid="{00000000-0005-0000-0000-000019180000}"/>
    <cellStyle name="Comma 53 3 3 3 2 2 2 2" xfId="27140" xr:uid="{54294563-E66C-460A-A44F-903D3C98A5DB}"/>
    <cellStyle name="Comma 53 3 3 3 2 2 3" xfId="6172" xr:uid="{00000000-0005-0000-0000-00001A180000}"/>
    <cellStyle name="Comma 53 3 3 3 2 2 3 2" xfId="27141" xr:uid="{BCE25067-FD9E-435B-AEC6-279226C5581A}"/>
    <cellStyle name="Comma 53 3 3 3 2 2 4" xfId="6173" xr:uid="{00000000-0005-0000-0000-00001B180000}"/>
    <cellStyle name="Comma 53 3 3 3 2 2 4 2" xfId="27142" xr:uid="{9F86F415-918A-426B-B873-4EED6BBA8A90}"/>
    <cellStyle name="Comma 53 3 3 3 2 2 5" xfId="27139" xr:uid="{7E73EEEC-6536-41AD-8DDF-7199EA7BF559}"/>
    <cellStyle name="Comma 53 3 3 3 2 3" xfId="6174" xr:uid="{00000000-0005-0000-0000-00001C180000}"/>
    <cellStyle name="Comma 53 3 3 3 2 3 2" xfId="27143" xr:uid="{F6AAE085-6CA5-47B3-B277-5DFB2E0B78DF}"/>
    <cellStyle name="Comma 53 3 3 3 2 4" xfId="6175" xr:uid="{00000000-0005-0000-0000-00001D180000}"/>
    <cellStyle name="Comma 53 3 3 3 2 4 2" xfId="27144" xr:uid="{B0996FA2-9F29-4C91-A635-F0EB25004F5B}"/>
    <cellStyle name="Comma 53 3 3 3 2 5" xfId="6176" xr:uid="{00000000-0005-0000-0000-00001E180000}"/>
    <cellStyle name="Comma 53 3 3 3 2 5 2" xfId="27145" xr:uid="{9592B018-44BF-44D8-AC48-B11956A932A7}"/>
    <cellStyle name="Comma 53 3 3 3 2 6" xfId="27138" xr:uid="{ACBC7310-5459-4567-9F51-33676ABF0608}"/>
    <cellStyle name="Comma 53 3 3 3 3" xfId="6177" xr:uid="{00000000-0005-0000-0000-00001F180000}"/>
    <cellStyle name="Comma 53 3 3 3 3 2" xfId="6178" xr:uid="{00000000-0005-0000-0000-000020180000}"/>
    <cellStyle name="Comma 53 3 3 3 3 2 2" xfId="27147" xr:uid="{B2C417B9-DC78-4F3F-B14B-3720307E64AB}"/>
    <cellStyle name="Comma 53 3 3 3 3 3" xfId="6179" xr:uid="{00000000-0005-0000-0000-000021180000}"/>
    <cellStyle name="Comma 53 3 3 3 3 3 2" xfId="27148" xr:uid="{CF10AC11-8872-4845-AA30-80C2541AD859}"/>
    <cellStyle name="Comma 53 3 3 3 3 4" xfId="6180" xr:uid="{00000000-0005-0000-0000-000022180000}"/>
    <cellStyle name="Comma 53 3 3 3 3 4 2" xfId="27149" xr:uid="{6218A460-275E-480A-A8E4-E5071DC7FF77}"/>
    <cellStyle name="Comma 53 3 3 3 3 5" xfId="27146" xr:uid="{F55C4316-9E82-4AA0-932C-4BC36F5EC357}"/>
    <cellStyle name="Comma 53 3 3 3 4" xfId="6181" xr:uid="{00000000-0005-0000-0000-000023180000}"/>
    <cellStyle name="Comma 53 3 3 3 4 2" xfId="27150" xr:uid="{75B3A7FC-B349-4F81-8FD3-8DCB90687462}"/>
    <cellStyle name="Comma 53 3 3 3 5" xfId="6182" xr:uid="{00000000-0005-0000-0000-000024180000}"/>
    <cellStyle name="Comma 53 3 3 3 5 2" xfId="27151" xr:uid="{BF492933-B26D-4469-B592-FADD3B952FC0}"/>
    <cellStyle name="Comma 53 3 3 3 6" xfId="6183" xr:uid="{00000000-0005-0000-0000-000025180000}"/>
    <cellStyle name="Comma 53 3 3 3 6 2" xfId="27152" xr:uid="{B4F4DBBD-2369-4CDE-B5EB-9438945ED2B3}"/>
    <cellStyle name="Comma 53 3 3 3 7" xfId="27137" xr:uid="{BB6B0063-B916-4CD3-B2AC-A4B8AB3201B3}"/>
    <cellStyle name="Comma 53 3 3 4" xfId="6184" xr:uid="{00000000-0005-0000-0000-000026180000}"/>
    <cellStyle name="Comma 53 3 3 4 2" xfId="6185" xr:uid="{00000000-0005-0000-0000-000027180000}"/>
    <cellStyle name="Comma 53 3 3 4 2 2" xfId="6186" xr:uid="{00000000-0005-0000-0000-000028180000}"/>
    <cellStyle name="Comma 53 3 3 4 2 2 2" xfId="27155" xr:uid="{AC88C96A-B5F6-44CF-983D-5ECC21E22D7C}"/>
    <cellStyle name="Comma 53 3 3 4 2 3" xfId="6187" xr:uid="{00000000-0005-0000-0000-000029180000}"/>
    <cellStyle name="Comma 53 3 3 4 2 3 2" xfId="27156" xr:uid="{62E3FC31-5835-497D-96BF-CDD91CD844F2}"/>
    <cellStyle name="Comma 53 3 3 4 2 4" xfId="6188" xr:uid="{00000000-0005-0000-0000-00002A180000}"/>
    <cellStyle name="Comma 53 3 3 4 2 4 2" xfId="27157" xr:uid="{92617B43-BAFE-4F93-A5BF-A8DF85F20302}"/>
    <cellStyle name="Comma 53 3 3 4 2 5" xfId="27154" xr:uid="{BB728A1B-E8B5-489B-A642-BF4322F72306}"/>
    <cellStyle name="Comma 53 3 3 4 3" xfId="6189" xr:uid="{00000000-0005-0000-0000-00002B180000}"/>
    <cellStyle name="Comma 53 3 3 4 3 2" xfId="27158" xr:uid="{0FCC1667-F32A-4CB0-963A-91C349F30903}"/>
    <cellStyle name="Comma 53 3 3 4 4" xfId="6190" xr:uid="{00000000-0005-0000-0000-00002C180000}"/>
    <cellStyle name="Comma 53 3 3 4 4 2" xfId="27159" xr:uid="{D7F0126A-EB90-4FC7-8FC9-14BB79186832}"/>
    <cellStyle name="Comma 53 3 3 4 5" xfId="6191" xr:uid="{00000000-0005-0000-0000-00002D180000}"/>
    <cellStyle name="Comma 53 3 3 4 5 2" xfId="27160" xr:uid="{12118E30-182E-4DF2-9DBA-62DD11EF651E}"/>
    <cellStyle name="Comma 53 3 3 4 6" xfId="27153" xr:uid="{5BB5CED8-1BEE-47AA-B2A7-9BD5884D803E}"/>
    <cellStyle name="Comma 53 3 3 5" xfId="6192" xr:uid="{00000000-0005-0000-0000-00002E180000}"/>
    <cellStyle name="Comma 53 3 3 5 2" xfId="6193" xr:uid="{00000000-0005-0000-0000-00002F180000}"/>
    <cellStyle name="Comma 53 3 3 5 2 2" xfId="27162" xr:uid="{C21053C7-C790-473A-B585-DEB1336C3AE0}"/>
    <cellStyle name="Comma 53 3 3 5 3" xfId="6194" xr:uid="{00000000-0005-0000-0000-000030180000}"/>
    <cellStyle name="Comma 53 3 3 5 3 2" xfId="27163" xr:uid="{36D43CDB-7589-41C7-899E-7EE7588354B9}"/>
    <cellStyle name="Comma 53 3 3 5 4" xfId="6195" xr:uid="{00000000-0005-0000-0000-000031180000}"/>
    <cellStyle name="Comma 53 3 3 5 4 2" xfId="27164" xr:uid="{5B0EBF9E-2EE3-4038-AE8E-01D468EC25C7}"/>
    <cellStyle name="Comma 53 3 3 5 5" xfId="27161" xr:uid="{AE87266E-A3E7-42C8-A5AE-E3BD0978D89E}"/>
    <cellStyle name="Comma 53 3 3 6" xfId="6196" xr:uid="{00000000-0005-0000-0000-000032180000}"/>
    <cellStyle name="Comma 53 3 3 6 2" xfId="27165" xr:uid="{EF1F0C9E-8ACA-47FB-8E63-B4594773FBFE}"/>
    <cellStyle name="Comma 53 3 3 7" xfId="6197" xr:uid="{00000000-0005-0000-0000-000033180000}"/>
    <cellStyle name="Comma 53 3 3 7 2" xfId="27166" xr:uid="{A8F1138B-84DC-4939-8730-354046145B23}"/>
    <cellStyle name="Comma 53 3 3 8" xfId="6198" xr:uid="{00000000-0005-0000-0000-000034180000}"/>
    <cellStyle name="Comma 53 3 3 8 2" xfId="27167" xr:uid="{73FAFBCB-E3D2-4287-94A8-0907BDA6EEA5}"/>
    <cellStyle name="Comma 53 3 3 9" xfId="27120" xr:uid="{011B7D13-0C69-4A95-994A-453BAEB2363D}"/>
    <cellStyle name="Comma 53 3 4" xfId="6199" xr:uid="{00000000-0005-0000-0000-000035180000}"/>
    <cellStyle name="Comma 53 3 4 2" xfId="6200" xr:uid="{00000000-0005-0000-0000-000036180000}"/>
    <cellStyle name="Comma 53 3 4 2 2" xfId="6201" xr:uid="{00000000-0005-0000-0000-000037180000}"/>
    <cellStyle name="Comma 53 3 4 2 2 2" xfId="6202" xr:uid="{00000000-0005-0000-0000-000038180000}"/>
    <cellStyle name="Comma 53 3 4 2 2 2 2" xfId="27171" xr:uid="{87E149B2-9324-4AB0-8010-E0D2D0B727D3}"/>
    <cellStyle name="Comma 53 3 4 2 2 3" xfId="6203" xr:uid="{00000000-0005-0000-0000-000039180000}"/>
    <cellStyle name="Comma 53 3 4 2 2 3 2" xfId="27172" xr:uid="{F49FE97D-ABFF-400E-97F4-912C9E1E492D}"/>
    <cellStyle name="Comma 53 3 4 2 2 4" xfId="6204" xr:uid="{00000000-0005-0000-0000-00003A180000}"/>
    <cellStyle name="Comma 53 3 4 2 2 4 2" xfId="27173" xr:uid="{BA2BB2D3-9C87-4B7F-9F21-AD39116B81B2}"/>
    <cellStyle name="Comma 53 3 4 2 2 5" xfId="27170" xr:uid="{B8B0B924-7537-460F-A78B-412D72CCF092}"/>
    <cellStyle name="Comma 53 3 4 2 3" xfId="6205" xr:uid="{00000000-0005-0000-0000-00003B180000}"/>
    <cellStyle name="Comma 53 3 4 2 3 2" xfId="27174" xr:uid="{5C770772-5064-4B38-9A0F-ED6BEBEE21A5}"/>
    <cellStyle name="Comma 53 3 4 2 4" xfId="6206" xr:uid="{00000000-0005-0000-0000-00003C180000}"/>
    <cellStyle name="Comma 53 3 4 2 4 2" xfId="27175" xr:uid="{611F0851-F633-41EB-8E2D-0EB1C5899F91}"/>
    <cellStyle name="Comma 53 3 4 2 5" xfId="6207" xr:uid="{00000000-0005-0000-0000-00003D180000}"/>
    <cellStyle name="Comma 53 3 4 2 5 2" xfId="27176" xr:uid="{B3D50453-B475-43A0-8B44-9201DBB5D671}"/>
    <cellStyle name="Comma 53 3 4 2 6" xfId="27169" xr:uid="{9FA51249-52F4-4795-901A-95850BD6CE63}"/>
    <cellStyle name="Comma 53 3 4 3" xfId="6208" xr:uid="{00000000-0005-0000-0000-00003E180000}"/>
    <cellStyle name="Comma 53 3 4 3 2" xfId="6209" xr:uid="{00000000-0005-0000-0000-00003F180000}"/>
    <cellStyle name="Comma 53 3 4 3 2 2" xfId="27178" xr:uid="{A00656FE-F8AF-40D0-B8C5-239A7F43E4B0}"/>
    <cellStyle name="Comma 53 3 4 3 3" xfId="6210" xr:uid="{00000000-0005-0000-0000-000040180000}"/>
    <cellStyle name="Comma 53 3 4 3 3 2" xfId="27179" xr:uid="{45AF5992-16DE-41D5-9088-9262585EC554}"/>
    <cellStyle name="Comma 53 3 4 3 4" xfId="6211" xr:uid="{00000000-0005-0000-0000-000041180000}"/>
    <cellStyle name="Comma 53 3 4 3 4 2" xfId="27180" xr:uid="{97010762-EB9D-4A20-9B5C-D2990DF2B6B6}"/>
    <cellStyle name="Comma 53 3 4 3 5" xfId="27177" xr:uid="{C560198E-90D2-46FD-9712-1615D4FA97D9}"/>
    <cellStyle name="Comma 53 3 4 4" xfId="6212" xr:uid="{00000000-0005-0000-0000-000042180000}"/>
    <cellStyle name="Comma 53 3 4 4 2" xfId="27181" xr:uid="{6AE4221B-3501-437B-8261-23E5788FA484}"/>
    <cellStyle name="Comma 53 3 4 5" xfId="6213" xr:uid="{00000000-0005-0000-0000-000043180000}"/>
    <cellStyle name="Comma 53 3 4 5 2" xfId="27182" xr:uid="{857B580C-A1CA-4523-A36F-9F54603BDABE}"/>
    <cellStyle name="Comma 53 3 4 6" xfId="6214" xr:uid="{00000000-0005-0000-0000-000044180000}"/>
    <cellStyle name="Comma 53 3 4 6 2" xfId="27183" xr:uid="{5E3BB6F3-BDF5-48DE-9F23-30C94B685DAF}"/>
    <cellStyle name="Comma 53 3 4 7" xfId="27168" xr:uid="{869B5BDB-12F0-4C7B-836C-A39B3BD73C69}"/>
    <cellStyle name="Comma 53 3 5" xfId="6215" xr:uid="{00000000-0005-0000-0000-000045180000}"/>
    <cellStyle name="Comma 53 3 5 2" xfId="6216" xr:uid="{00000000-0005-0000-0000-000046180000}"/>
    <cellStyle name="Comma 53 3 5 2 2" xfId="6217" xr:uid="{00000000-0005-0000-0000-000047180000}"/>
    <cellStyle name="Comma 53 3 5 2 2 2" xfId="6218" xr:uid="{00000000-0005-0000-0000-000048180000}"/>
    <cellStyle name="Comma 53 3 5 2 2 2 2" xfId="27187" xr:uid="{96005DAB-5994-40FC-956E-15271484B7F3}"/>
    <cellStyle name="Comma 53 3 5 2 2 3" xfId="6219" xr:uid="{00000000-0005-0000-0000-000049180000}"/>
    <cellStyle name="Comma 53 3 5 2 2 3 2" xfId="27188" xr:uid="{D7BBA0D3-08C7-4077-93FC-D45776F602B3}"/>
    <cellStyle name="Comma 53 3 5 2 2 4" xfId="6220" xr:uid="{00000000-0005-0000-0000-00004A180000}"/>
    <cellStyle name="Comma 53 3 5 2 2 4 2" xfId="27189" xr:uid="{EDD30850-273B-4FE7-8B24-7C2B247FBF7C}"/>
    <cellStyle name="Comma 53 3 5 2 2 5" xfId="27186" xr:uid="{72964876-49A5-46A7-BE20-1AE805A2BA9B}"/>
    <cellStyle name="Comma 53 3 5 2 3" xfId="6221" xr:uid="{00000000-0005-0000-0000-00004B180000}"/>
    <cellStyle name="Comma 53 3 5 2 3 2" xfId="27190" xr:uid="{C9E62DF4-26C7-4601-AAB6-BB314052B2C8}"/>
    <cellStyle name="Comma 53 3 5 2 4" xfId="6222" xr:uid="{00000000-0005-0000-0000-00004C180000}"/>
    <cellStyle name="Comma 53 3 5 2 4 2" xfId="27191" xr:uid="{4CEFB7F2-76AE-4DF6-944C-55946840BA14}"/>
    <cellStyle name="Comma 53 3 5 2 5" xfId="6223" xr:uid="{00000000-0005-0000-0000-00004D180000}"/>
    <cellStyle name="Comma 53 3 5 2 5 2" xfId="27192" xr:uid="{0C7F3F44-E63E-4CDF-9D96-C6BF0A2941ED}"/>
    <cellStyle name="Comma 53 3 5 2 6" xfId="27185" xr:uid="{8A9E41EB-5D62-433D-9EA4-AC3921761645}"/>
    <cellStyle name="Comma 53 3 5 3" xfId="6224" xr:uid="{00000000-0005-0000-0000-00004E180000}"/>
    <cellStyle name="Comma 53 3 5 3 2" xfId="6225" xr:uid="{00000000-0005-0000-0000-00004F180000}"/>
    <cellStyle name="Comma 53 3 5 3 2 2" xfId="27194" xr:uid="{72204E64-E844-4758-9921-42877CA35185}"/>
    <cellStyle name="Comma 53 3 5 3 3" xfId="6226" xr:uid="{00000000-0005-0000-0000-000050180000}"/>
    <cellStyle name="Comma 53 3 5 3 3 2" xfId="27195" xr:uid="{8BD60FE0-5F5B-4EE7-9F4B-273B7CE74484}"/>
    <cellStyle name="Comma 53 3 5 3 4" xfId="6227" xr:uid="{00000000-0005-0000-0000-000051180000}"/>
    <cellStyle name="Comma 53 3 5 3 4 2" xfId="27196" xr:uid="{5785BCAA-576C-474D-9C3D-D81DA7FF51B9}"/>
    <cellStyle name="Comma 53 3 5 3 5" xfId="27193" xr:uid="{30641FB1-B23E-4C19-8F00-A1418540073E}"/>
    <cellStyle name="Comma 53 3 5 4" xfId="6228" xr:uid="{00000000-0005-0000-0000-000052180000}"/>
    <cellStyle name="Comma 53 3 5 4 2" xfId="27197" xr:uid="{26A19059-3726-4197-95B5-F6DB4FA1AC04}"/>
    <cellStyle name="Comma 53 3 5 5" xfId="6229" xr:uid="{00000000-0005-0000-0000-000053180000}"/>
    <cellStyle name="Comma 53 3 5 5 2" xfId="27198" xr:uid="{47F0F6B1-9093-413C-A63A-2C688C2E8DB2}"/>
    <cellStyle name="Comma 53 3 5 6" xfId="6230" xr:uid="{00000000-0005-0000-0000-000054180000}"/>
    <cellStyle name="Comma 53 3 5 6 2" xfId="27199" xr:uid="{5841BD6A-153A-4A2A-88CF-1E000F8665FB}"/>
    <cellStyle name="Comma 53 3 5 7" xfId="27184" xr:uid="{885FE293-B703-4D29-86E7-FB336000EC95}"/>
    <cellStyle name="Comma 53 3 6" xfId="6231" xr:uid="{00000000-0005-0000-0000-000055180000}"/>
    <cellStyle name="Comma 53 3 6 2" xfId="6232" xr:uid="{00000000-0005-0000-0000-000056180000}"/>
    <cellStyle name="Comma 53 3 6 2 2" xfId="6233" xr:uid="{00000000-0005-0000-0000-000057180000}"/>
    <cellStyle name="Comma 53 3 6 2 2 2" xfId="27202" xr:uid="{C89399B2-238E-414F-AC85-70CA3EB323AE}"/>
    <cellStyle name="Comma 53 3 6 2 3" xfId="6234" xr:uid="{00000000-0005-0000-0000-000058180000}"/>
    <cellStyle name="Comma 53 3 6 2 3 2" xfId="27203" xr:uid="{3D56B30F-6C1D-4874-97C1-B4C540AC8FC7}"/>
    <cellStyle name="Comma 53 3 6 2 4" xfId="6235" xr:uid="{00000000-0005-0000-0000-000059180000}"/>
    <cellStyle name="Comma 53 3 6 2 4 2" xfId="27204" xr:uid="{0A7E460C-2EB2-494A-9AD3-E886ECA8CCD0}"/>
    <cellStyle name="Comma 53 3 6 2 5" xfId="27201" xr:uid="{B84AF25B-3E97-4B14-8F02-FD40EDF4C1B1}"/>
    <cellStyle name="Comma 53 3 6 3" xfId="6236" xr:uid="{00000000-0005-0000-0000-00005A180000}"/>
    <cellStyle name="Comma 53 3 6 3 2" xfId="27205" xr:uid="{C12A3147-55C1-46A2-9F68-F48F38DBB021}"/>
    <cellStyle name="Comma 53 3 6 4" xfId="6237" xr:uid="{00000000-0005-0000-0000-00005B180000}"/>
    <cellStyle name="Comma 53 3 6 4 2" xfId="27206" xr:uid="{EC59FF14-F4E0-479D-9DFB-1F144BFE2361}"/>
    <cellStyle name="Comma 53 3 6 5" xfId="6238" xr:uid="{00000000-0005-0000-0000-00005C180000}"/>
    <cellStyle name="Comma 53 3 6 5 2" xfId="27207" xr:uid="{81DA5FB3-1138-489F-979E-F46328292E62}"/>
    <cellStyle name="Comma 53 3 6 6" xfId="27200" xr:uid="{402B4425-C1FB-42AA-9B7B-8317CA51F59B}"/>
    <cellStyle name="Comma 53 3 7" xfId="6239" xr:uid="{00000000-0005-0000-0000-00005D180000}"/>
    <cellStyle name="Comma 53 3 7 2" xfId="6240" xr:uid="{00000000-0005-0000-0000-00005E180000}"/>
    <cellStyle name="Comma 53 3 7 2 2" xfId="27209" xr:uid="{6A6AFBA8-39A7-4AB3-B16A-66E24AB09B11}"/>
    <cellStyle name="Comma 53 3 7 3" xfId="6241" xr:uid="{00000000-0005-0000-0000-00005F180000}"/>
    <cellStyle name="Comma 53 3 7 3 2" xfId="27210" xr:uid="{150485ED-BF2F-4AD9-B645-F8E22D97394C}"/>
    <cellStyle name="Comma 53 3 7 4" xfId="6242" xr:uid="{00000000-0005-0000-0000-000060180000}"/>
    <cellStyle name="Comma 53 3 7 4 2" xfId="27211" xr:uid="{39F4D533-0749-450E-89A0-EEA3A9A93B4D}"/>
    <cellStyle name="Comma 53 3 7 5" xfId="27208" xr:uid="{FC13CF33-A05F-4F18-955D-887BB6EAF2C1}"/>
    <cellStyle name="Comma 53 3 8" xfId="6243" xr:uid="{00000000-0005-0000-0000-000061180000}"/>
    <cellStyle name="Comma 53 3 8 2" xfId="27212" xr:uid="{11ACA256-A3AD-4498-96E1-17B4D070C4EC}"/>
    <cellStyle name="Comma 53 3 9" xfId="6244" xr:uid="{00000000-0005-0000-0000-000062180000}"/>
    <cellStyle name="Comma 53 3 9 2" xfId="27213" xr:uid="{6264CA2C-4DDE-4B4B-802C-E143F26D14CE}"/>
    <cellStyle name="Comma 53 4" xfId="6245" xr:uid="{00000000-0005-0000-0000-000063180000}"/>
    <cellStyle name="Comma 53 4 2" xfId="6246" xr:uid="{00000000-0005-0000-0000-000064180000}"/>
    <cellStyle name="Comma 53 4 2 2" xfId="6247" xr:uid="{00000000-0005-0000-0000-000065180000}"/>
    <cellStyle name="Comma 53 4 2 2 2" xfId="6248" xr:uid="{00000000-0005-0000-0000-000066180000}"/>
    <cellStyle name="Comma 53 4 2 2 2 2" xfId="6249" xr:uid="{00000000-0005-0000-0000-000067180000}"/>
    <cellStyle name="Comma 53 4 2 2 2 2 2" xfId="27218" xr:uid="{296F55FD-E91C-45E6-93C7-72B6A8F51F1C}"/>
    <cellStyle name="Comma 53 4 2 2 2 3" xfId="6250" xr:uid="{00000000-0005-0000-0000-000068180000}"/>
    <cellStyle name="Comma 53 4 2 2 2 3 2" xfId="27219" xr:uid="{5ED31AD9-C272-42DB-A335-648B452EF8FE}"/>
    <cellStyle name="Comma 53 4 2 2 2 4" xfId="6251" xr:uid="{00000000-0005-0000-0000-000069180000}"/>
    <cellStyle name="Comma 53 4 2 2 2 4 2" xfId="27220" xr:uid="{83B0AAB3-4900-41D6-8CA4-A27ACF83CACE}"/>
    <cellStyle name="Comma 53 4 2 2 2 5" xfId="27217" xr:uid="{27424DB4-70BC-41CE-A0C8-B32541D84D11}"/>
    <cellStyle name="Comma 53 4 2 2 3" xfId="6252" xr:uid="{00000000-0005-0000-0000-00006A180000}"/>
    <cellStyle name="Comma 53 4 2 2 3 2" xfId="27221" xr:uid="{B1D28DBD-78ED-48B6-82A4-DC65966B3C79}"/>
    <cellStyle name="Comma 53 4 2 2 4" xfId="6253" xr:uid="{00000000-0005-0000-0000-00006B180000}"/>
    <cellStyle name="Comma 53 4 2 2 4 2" xfId="27222" xr:uid="{00198C1B-3298-49B7-AE58-9661F5E79EC4}"/>
    <cellStyle name="Comma 53 4 2 2 5" xfId="6254" xr:uid="{00000000-0005-0000-0000-00006C180000}"/>
    <cellStyle name="Comma 53 4 2 2 5 2" xfId="27223" xr:uid="{B3F89586-B9AF-4208-8CEA-D343D0971DFB}"/>
    <cellStyle name="Comma 53 4 2 2 6" xfId="27216" xr:uid="{A6CE1331-9F08-4F70-A059-8003D0CEBEF0}"/>
    <cellStyle name="Comma 53 4 2 3" xfId="6255" xr:uid="{00000000-0005-0000-0000-00006D180000}"/>
    <cellStyle name="Comma 53 4 2 3 2" xfId="6256" xr:uid="{00000000-0005-0000-0000-00006E180000}"/>
    <cellStyle name="Comma 53 4 2 3 2 2" xfId="27225" xr:uid="{0F1CAB06-EEEE-4A33-A8CA-267BCC530002}"/>
    <cellStyle name="Comma 53 4 2 3 3" xfId="6257" xr:uid="{00000000-0005-0000-0000-00006F180000}"/>
    <cellStyle name="Comma 53 4 2 3 3 2" xfId="27226" xr:uid="{F66CC33C-6D94-4E4E-9E6A-E047B36A9325}"/>
    <cellStyle name="Comma 53 4 2 3 4" xfId="6258" xr:uid="{00000000-0005-0000-0000-000070180000}"/>
    <cellStyle name="Comma 53 4 2 3 4 2" xfId="27227" xr:uid="{6420494E-0B2D-488F-9D92-C3D45B363B9F}"/>
    <cellStyle name="Comma 53 4 2 3 5" xfId="27224" xr:uid="{C9E17E2E-0EEE-414A-8431-1433CC9DB78D}"/>
    <cellStyle name="Comma 53 4 2 4" xfId="6259" xr:uid="{00000000-0005-0000-0000-000071180000}"/>
    <cellStyle name="Comma 53 4 2 4 2" xfId="27228" xr:uid="{EEC049AA-DA4E-49B3-8BAB-25F0A2A04C84}"/>
    <cellStyle name="Comma 53 4 2 5" xfId="6260" xr:uid="{00000000-0005-0000-0000-000072180000}"/>
    <cellStyle name="Comma 53 4 2 5 2" xfId="27229" xr:uid="{6F76A8A0-FD03-4CDB-A01C-470BA296F62E}"/>
    <cellStyle name="Comma 53 4 2 6" xfId="6261" xr:uid="{00000000-0005-0000-0000-000073180000}"/>
    <cellStyle name="Comma 53 4 2 6 2" xfId="27230" xr:uid="{0D69683C-5BF1-419A-8E00-2BEF5B0844BE}"/>
    <cellStyle name="Comma 53 4 2 7" xfId="27215" xr:uid="{3E368E0E-23B4-4B2B-A549-66AF52FA8F49}"/>
    <cellStyle name="Comma 53 4 3" xfId="6262" xr:uid="{00000000-0005-0000-0000-000074180000}"/>
    <cellStyle name="Comma 53 4 3 2" xfId="6263" xr:uid="{00000000-0005-0000-0000-000075180000}"/>
    <cellStyle name="Comma 53 4 3 2 2" xfId="6264" xr:uid="{00000000-0005-0000-0000-000076180000}"/>
    <cellStyle name="Comma 53 4 3 2 2 2" xfId="6265" xr:uid="{00000000-0005-0000-0000-000077180000}"/>
    <cellStyle name="Comma 53 4 3 2 2 2 2" xfId="27234" xr:uid="{52BCDD16-A301-461A-8F71-08F5257F7BA8}"/>
    <cellStyle name="Comma 53 4 3 2 2 3" xfId="6266" xr:uid="{00000000-0005-0000-0000-000078180000}"/>
    <cellStyle name="Comma 53 4 3 2 2 3 2" xfId="27235" xr:uid="{5DB364AB-502B-4D06-B691-49971C5B2B1D}"/>
    <cellStyle name="Comma 53 4 3 2 2 4" xfId="6267" xr:uid="{00000000-0005-0000-0000-000079180000}"/>
    <cellStyle name="Comma 53 4 3 2 2 4 2" xfId="27236" xr:uid="{3C2122F5-70EF-4DCD-8059-1DA98102F002}"/>
    <cellStyle name="Comma 53 4 3 2 2 5" xfId="27233" xr:uid="{7876B091-CD29-473F-ACD3-AEA009ED89D9}"/>
    <cellStyle name="Comma 53 4 3 2 3" xfId="6268" xr:uid="{00000000-0005-0000-0000-00007A180000}"/>
    <cellStyle name="Comma 53 4 3 2 3 2" xfId="27237" xr:uid="{CCAE9AC0-803A-4384-8D58-B6C43BB10C3E}"/>
    <cellStyle name="Comma 53 4 3 2 4" xfId="6269" xr:uid="{00000000-0005-0000-0000-00007B180000}"/>
    <cellStyle name="Comma 53 4 3 2 4 2" xfId="27238" xr:uid="{26AE44ED-9431-447A-960F-3A548AFB129E}"/>
    <cellStyle name="Comma 53 4 3 2 5" xfId="6270" xr:uid="{00000000-0005-0000-0000-00007C180000}"/>
    <cellStyle name="Comma 53 4 3 2 5 2" xfId="27239" xr:uid="{CC741A84-326B-4432-82F3-0187A3162C10}"/>
    <cellStyle name="Comma 53 4 3 2 6" xfId="27232" xr:uid="{643CD5F1-12C9-4E50-95D0-D84A04A43FC0}"/>
    <cellStyle name="Comma 53 4 3 3" xfId="6271" xr:uid="{00000000-0005-0000-0000-00007D180000}"/>
    <cellStyle name="Comma 53 4 3 3 2" xfId="6272" xr:uid="{00000000-0005-0000-0000-00007E180000}"/>
    <cellStyle name="Comma 53 4 3 3 2 2" xfId="27241" xr:uid="{FD447C2D-ADEA-4322-A211-76A1008DF910}"/>
    <cellStyle name="Comma 53 4 3 3 3" xfId="6273" xr:uid="{00000000-0005-0000-0000-00007F180000}"/>
    <cellStyle name="Comma 53 4 3 3 3 2" xfId="27242" xr:uid="{A5138568-9CBC-426B-A799-654D5C979C07}"/>
    <cellStyle name="Comma 53 4 3 3 4" xfId="6274" xr:uid="{00000000-0005-0000-0000-000080180000}"/>
    <cellStyle name="Comma 53 4 3 3 4 2" xfId="27243" xr:uid="{F25A1175-EA88-4B25-A058-20CF775AA64E}"/>
    <cellStyle name="Comma 53 4 3 3 5" xfId="27240" xr:uid="{1488EC99-3599-4095-8477-F2FC13AEF017}"/>
    <cellStyle name="Comma 53 4 3 4" xfId="6275" xr:uid="{00000000-0005-0000-0000-000081180000}"/>
    <cellStyle name="Comma 53 4 3 4 2" xfId="27244" xr:uid="{C6EFD6EB-2786-4896-8C17-C8BBDBE3B977}"/>
    <cellStyle name="Comma 53 4 3 5" xfId="6276" xr:uid="{00000000-0005-0000-0000-000082180000}"/>
    <cellStyle name="Comma 53 4 3 5 2" xfId="27245" xr:uid="{35AC2743-322B-40E8-8FEA-F8844174F877}"/>
    <cellStyle name="Comma 53 4 3 6" xfId="6277" xr:uid="{00000000-0005-0000-0000-000083180000}"/>
    <cellStyle name="Comma 53 4 3 6 2" xfId="27246" xr:uid="{576CD19E-7C6F-41D3-B76C-3A46ED497B6D}"/>
    <cellStyle name="Comma 53 4 3 7" xfId="27231" xr:uid="{924B55CA-48CE-4DD8-977F-5A6E248E343B}"/>
    <cellStyle name="Comma 53 4 4" xfId="6278" xr:uid="{00000000-0005-0000-0000-000084180000}"/>
    <cellStyle name="Comma 53 4 4 2" xfId="6279" xr:uid="{00000000-0005-0000-0000-000085180000}"/>
    <cellStyle name="Comma 53 4 4 2 2" xfId="6280" xr:uid="{00000000-0005-0000-0000-000086180000}"/>
    <cellStyle name="Comma 53 4 4 2 2 2" xfId="27249" xr:uid="{17EF2EB9-D7F3-4DE1-BCF1-BBC4FD75543B}"/>
    <cellStyle name="Comma 53 4 4 2 3" xfId="6281" xr:uid="{00000000-0005-0000-0000-000087180000}"/>
    <cellStyle name="Comma 53 4 4 2 3 2" xfId="27250" xr:uid="{E319358A-5ABE-47E2-B934-6E3B73C8EED6}"/>
    <cellStyle name="Comma 53 4 4 2 4" xfId="6282" xr:uid="{00000000-0005-0000-0000-000088180000}"/>
    <cellStyle name="Comma 53 4 4 2 4 2" xfId="27251" xr:uid="{DAB81706-0E34-4A6A-9056-38D89FEDB646}"/>
    <cellStyle name="Comma 53 4 4 2 5" xfId="27248" xr:uid="{D1695ABD-8790-4DE8-89FD-C65DC81D5ABA}"/>
    <cellStyle name="Comma 53 4 4 3" xfId="6283" xr:uid="{00000000-0005-0000-0000-000089180000}"/>
    <cellStyle name="Comma 53 4 4 3 2" xfId="27252" xr:uid="{B045A5F2-5A38-4D75-9EDC-2E4A0A7ADBDF}"/>
    <cellStyle name="Comma 53 4 4 4" xfId="6284" xr:uid="{00000000-0005-0000-0000-00008A180000}"/>
    <cellStyle name="Comma 53 4 4 4 2" xfId="27253" xr:uid="{B6C31C75-61A8-49AA-90C7-8AF3108431A0}"/>
    <cellStyle name="Comma 53 4 4 5" xfId="6285" xr:uid="{00000000-0005-0000-0000-00008B180000}"/>
    <cellStyle name="Comma 53 4 4 5 2" xfId="27254" xr:uid="{F41823D5-1CA4-4C45-8E52-5BA7D87F2DFC}"/>
    <cellStyle name="Comma 53 4 4 6" xfId="27247" xr:uid="{EBF06867-CE74-4D89-A87B-20FCFB66E3FA}"/>
    <cellStyle name="Comma 53 4 5" xfId="6286" xr:uid="{00000000-0005-0000-0000-00008C180000}"/>
    <cellStyle name="Comma 53 4 5 2" xfId="6287" xr:uid="{00000000-0005-0000-0000-00008D180000}"/>
    <cellStyle name="Comma 53 4 5 2 2" xfId="27256" xr:uid="{905C2527-87AF-4237-9AD1-58C148F5C940}"/>
    <cellStyle name="Comma 53 4 5 3" xfId="6288" xr:uid="{00000000-0005-0000-0000-00008E180000}"/>
    <cellStyle name="Comma 53 4 5 3 2" xfId="27257" xr:uid="{6430D21C-A388-43D2-B289-C2A5886AF7CA}"/>
    <cellStyle name="Comma 53 4 5 4" xfId="6289" xr:uid="{00000000-0005-0000-0000-00008F180000}"/>
    <cellStyle name="Comma 53 4 5 4 2" xfId="27258" xr:uid="{BFD8BD97-D61B-4575-A810-3E5C06BEAC3A}"/>
    <cellStyle name="Comma 53 4 5 5" xfId="27255" xr:uid="{18620C7E-9201-49FF-BF59-91C48D4DA61A}"/>
    <cellStyle name="Comma 53 4 6" xfId="6290" xr:uid="{00000000-0005-0000-0000-000090180000}"/>
    <cellStyle name="Comma 53 4 6 2" xfId="27259" xr:uid="{FDDB612C-9687-4698-A4C6-00426B565D3D}"/>
    <cellStyle name="Comma 53 4 7" xfId="6291" xr:uid="{00000000-0005-0000-0000-000091180000}"/>
    <cellStyle name="Comma 53 4 7 2" xfId="27260" xr:uid="{8F1EF62D-B125-4201-A679-F6AC1C07750C}"/>
    <cellStyle name="Comma 53 4 8" xfId="6292" xr:uid="{00000000-0005-0000-0000-000092180000}"/>
    <cellStyle name="Comma 53 4 8 2" xfId="27261" xr:uid="{0C03558E-C67E-4BEE-9E12-F25EBF16649F}"/>
    <cellStyle name="Comma 53 4 9" xfId="27214" xr:uid="{35CD97B1-6379-4C60-9A5B-8679829D8BE6}"/>
    <cellStyle name="Comma 53 5" xfId="6293" xr:uid="{00000000-0005-0000-0000-000093180000}"/>
    <cellStyle name="Comma 53 5 2" xfId="6294" xr:uid="{00000000-0005-0000-0000-000094180000}"/>
    <cellStyle name="Comma 53 5 2 2" xfId="6295" xr:uid="{00000000-0005-0000-0000-000095180000}"/>
    <cellStyle name="Comma 53 5 2 2 2" xfId="6296" xr:uid="{00000000-0005-0000-0000-000096180000}"/>
    <cellStyle name="Comma 53 5 2 2 2 2" xfId="6297" xr:uid="{00000000-0005-0000-0000-000097180000}"/>
    <cellStyle name="Comma 53 5 2 2 2 2 2" xfId="27266" xr:uid="{4E26A836-1723-4933-B05D-6346A9EAFDA7}"/>
    <cellStyle name="Comma 53 5 2 2 2 3" xfId="6298" xr:uid="{00000000-0005-0000-0000-000098180000}"/>
    <cellStyle name="Comma 53 5 2 2 2 3 2" xfId="27267" xr:uid="{7E82872D-9EFD-4BC0-A287-FCC9020B0A09}"/>
    <cellStyle name="Comma 53 5 2 2 2 4" xfId="6299" xr:uid="{00000000-0005-0000-0000-000099180000}"/>
    <cellStyle name="Comma 53 5 2 2 2 4 2" xfId="27268" xr:uid="{91841F9B-0D25-4362-AF1B-7F7D99B4B671}"/>
    <cellStyle name="Comma 53 5 2 2 2 5" xfId="27265" xr:uid="{54591F24-BBA3-4DC4-95D7-BC27111E53F8}"/>
    <cellStyle name="Comma 53 5 2 2 3" xfId="6300" xr:uid="{00000000-0005-0000-0000-00009A180000}"/>
    <cellStyle name="Comma 53 5 2 2 3 2" xfId="27269" xr:uid="{65D13FAC-213D-4E40-8F2D-31273ECAE9CD}"/>
    <cellStyle name="Comma 53 5 2 2 4" xfId="6301" xr:uid="{00000000-0005-0000-0000-00009B180000}"/>
    <cellStyle name="Comma 53 5 2 2 4 2" xfId="27270" xr:uid="{1FDB1B12-EFD5-4B34-B694-DB0BA8A994A6}"/>
    <cellStyle name="Comma 53 5 2 2 5" xfId="6302" xr:uid="{00000000-0005-0000-0000-00009C180000}"/>
    <cellStyle name="Comma 53 5 2 2 5 2" xfId="27271" xr:uid="{7FDB5CF1-7064-42BF-AAEE-D1993A18FE49}"/>
    <cellStyle name="Comma 53 5 2 2 6" xfId="27264" xr:uid="{5C7DDB55-0EB3-4617-BEF7-8AAD9008EDEF}"/>
    <cellStyle name="Comma 53 5 2 3" xfId="6303" xr:uid="{00000000-0005-0000-0000-00009D180000}"/>
    <cellStyle name="Comma 53 5 2 3 2" xfId="6304" xr:uid="{00000000-0005-0000-0000-00009E180000}"/>
    <cellStyle name="Comma 53 5 2 3 2 2" xfId="27273" xr:uid="{4D57B8C8-AF0D-4333-8AF8-C429D8CC2D6E}"/>
    <cellStyle name="Comma 53 5 2 3 3" xfId="6305" xr:uid="{00000000-0005-0000-0000-00009F180000}"/>
    <cellStyle name="Comma 53 5 2 3 3 2" xfId="27274" xr:uid="{36C681FE-71F0-4CA7-92E0-8CD3C30448A4}"/>
    <cellStyle name="Comma 53 5 2 3 4" xfId="6306" xr:uid="{00000000-0005-0000-0000-0000A0180000}"/>
    <cellStyle name="Comma 53 5 2 3 4 2" xfId="27275" xr:uid="{1D666012-497E-4A32-A4BB-B7897220995A}"/>
    <cellStyle name="Comma 53 5 2 3 5" xfId="27272" xr:uid="{FFCD62CB-AADC-4044-874A-3EDB1FC09347}"/>
    <cellStyle name="Comma 53 5 2 4" xfId="6307" xr:uid="{00000000-0005-0000-0000-0000A1180000}"/>
    <cellStyle name="Comma 53 5 2 4 2" xfId="27276" xr:uid="{AF096D36-8F37-4032-9564-A4BF939BC8AB}"/>
    <cellStyle name="Comma 53 5 2 5" xfId="6308" xr:uid="{00000000-0005-0000-0000-0000A2180000}"/>
    <cellStyle name="Comma 53 5 2 5 2" xfId="27277" xr:uid="{0570D989-4609-4A13-9093-EFC02F2502CC}"/>
    <cellStyle name="Comma 53 5 2 6" xfId="6309" xr:uid="{00000000-0005-0000-0000-0000A3180000}"/>
    <cellStyle name="Comma 53 5 2 6 2" xfId="27278" xr:uid="{E62A7E11-0B7A-4835-BE28-4A79C5378E5C}"/>
    <cellStyle name="Comma 53 5 2 7" xfId="27263" xr:uid="{F6D01F13-D01C-446E-82C9-8F51F9C741D2}"/>
    <cellStyle name="Comma 53 5 3" xfId="6310" xr:uid="{00000000-0005-0000-0000-0000A4180000}"/>
    <cellStyle name="Comma 53 5 3 2" xfId="6311" xr:uid="{00000000-0005-0000-0000-0000A5180000}"/>
    <cellStyle name="Comma 53 5 3 2 2" xfId="6312" xr:uid="{00000000-0005-0000-0000-0000A6180000}"/>
    <cellStyle name="Comma 53 5 3 2 2 2" xfId="6313" xr:uid="{00000000-0005-0000-0000-0000A7180000}"/>
    <cellStyle name="Comma 53 5 3 2 2 2 2" xfId="27282" xr:uid="{C98ACD91-9D1F-49CA-9A6A-8AFD78CEAD47}"/>
    <cellStyle name="Comma 53 5 3 2 2 3" xfId="6314" xr:uid="{00000000-0005-0000-0000-0000A8180000}"/>
    <cellStyle name="Comma 53 5 3 2 2 3 2" xfId="27283" xr:uid="{372223F8-36F7-4CBC-8E31-139843F603EF}"/>
    <cellStyle name="Comma 53 5 3 2 2 4" xfId="6315" xr:uid="{00000000-0005-0000-0000-0000A9180000}"/>
    <cellStyle name="Comma 53 5 3 2 2 4 2" xfId="27284" xr:uid="{78AAA436-E356-400E-A4F3-C46F8A1EA71A}"/>
    <cellStyle name="Comma 53 5 3 2 2 5" xfId="27281" xr:uid="{BD9D2BFB-6141-4BE6-96C6-F2CAAB5081ED}"/>
    <cellStyle name="Comma 53 5 3 2 3" xfId="6316" xr:uid="{00000000-0005-0000-0000-0000AA180000}"/>
    <cellStyle name="Comma 53 5 3 2 3 2" xfId="27285" xr:uid="{438E279B-409F-403A-8AC0-3521F703DBBC}"/>
    <cellStyle name="Comma 53 5 3 2 4" xfId="6317" xr:uid="{00000000-0005-0000-0000-0000AB180000}"/>
    <cellStyle name="Comma 53 5 3 2 4 2" xfId="27286" xr:uid="{17926C7E-998F-44B0-8EC7-B7E15810EC79}"/>
    <cellStyle name="Comma 53 5 3 2 5" xfId="6318" xr:uid="{00000000-0005-0000-0000-0000AC180000}"/>
    <cellStyle name="Comma 53 5 3 2 5 2" xfId="27287" xr:uid="{0FDC2B3D-669C-455D-B0C3-A7D6670BC07E}"/>
    <cellStyle name="Comma 53 5 3 2 6" xfId="27280" xr:uid="{CFCFF46C-73B2-4195-AF4F-3A308773BDF4}"/>
    <cellStyle name="Comma 53 5 3 3" xfId="6319" xr:uid="{00000000-0005-0000-0000-0000AD180000}"/>
    <cellStyle name="Comma 53 5 3 3 2" xfId="6320" xr:uid="{00000000-0005-0000-0000-0000AE180000}"/>
    <cellStyle name="Comma 53 5 3 3 2 2" xfId="27289" xr:uid="{D331E8B4-EE9F-43BB-8819-1AFE555B8BD7}"/>
    <cellStyle name="Comma 53 5 3 3 3" xfId="6321" xr:uid="{00000000-0005-0000-0000-0000AF180000}"/>
    <cellStyle name="Comma 53 5 3 3 3 2" xfId="27290" xr:uid="{9C9AA6C8-74F9-4B60-98C0-C7A689484D96}"/>
    <cellStyle name="Comma 53 5 3 3 4" xfId="6322" xr:uid="{00000000-0005-0000-0000-0000B0180000}"/>
    <cellStyle name="Comma 53 5 3 3 4 2" xfId="27291" xr:uid="{5E41362A-073A-48EC-8198-5558C45A627F}"/>
    <cellStyle name="Comma 53 5 3 3 5" xfId="27288" xr:uid="{69F555A4-816C-4C48-8E1B-FFE4DC298889}"/>
    <cellStyle name="Comma 53 5 3 4" xfId="6323" xr:uid="{00000000-0005-0000-0000-0000B1180000}"/>
    <cellStyle name="Comma 53 5 3 4 2" xfId="27292" xr:uid="{0854928E-8D20-4FC0-BC13-514D616848BC}"/>
    <cellStyle name="Comma 53 5 3 5" xfId="6324" xr:uid="{00000000-0005-0000-0000-0000B2180000}"/>
    <cellStyle name="Comma 53 5 3 5 2" xfId="27293" xr:uid="{C7E31BDA-C99E-4000-A7A1-DB24AE032943}"/>
    <cellStyle name="Comma 53 5 3 6" xfId="6325" xr:uid="{00000000-0005-0000-0000-0000B3180000}"/>
    <cellStyle name="Comma 53 5 3 6 2" xfId="27294" xr:uid="{92FEAE7F-2700-4FF9-A131-431DA667BA20}"/>
    <cellStyle name="Comma 53 5 3 7" xfId="27279" xr:uid="{B078B312-F590-4E85-9AF7-0D12CCA116AA}"/>
    <cellStyle name="Comma 53 5 4" xfId="6326" xr:uid="{00000000-0005-0000-0000-0000B4180000}"/>
    <cellStyle name="Comma 53 5 4 2" xfId="6327" xr:uid="{00000000-0005-0000-0000-0000B5180000}"/>
    <cellStyle name="Comma 53 5 4 2 2" xfId="6328" xr:uid="{00000000-0005-0000-0000-0000B6180000}"/>
    <cellStyle name="Comma 53 5 4 2 2 2" xfId="27297" xr:uid="{65CCE18C-FBE1-43D0-8E86-ADA542AC33BF}"/>
    <cellStyle name="Comma 53 5 4 2 3" xfId="6329" xr:uid="{00000000-0005-0000-0000-0000B7180000}"/>
    <cellStyle name="Comma 53 5 4 2 3 2" xfId="27298" xr:uid="{868BDF2A-7D50-423C-BCFE-3F1B7FBF5DA9}"/>
    <cellStyle name="Comma 53 5 4 2 4" xfId="6330" xr:uid="{00000000-0005-0000-0000-0000B8180000}"/>
    <cellStyle name="Comma 53 5 4 2 4 2" xfId="27299" xr:uid="{9D96EBE5-DAC3-4D89-882E-7768B075C91B}"/>
    <cellStyle name="Comma 53 5 4 2 5" xfId="27296" xr:uid="{AC049018-4F73-422B-AB9A-599BE2BFD391}"/>
    <cellStyle name="Comma 53 5 4 3" xfId="6331" xr:uid="{00000000-0005-0000-0000-0000B9180000}"/>
    <cellStyle name="Comma 53 5 4 3 2" xfId="27300" xr:uid="{B7960D6F-C11C-4EA5-BC20-426DA798A759}"/>
    <cellStyle name="Comma 53 5 4 4" xfId="6332" xr:uid="{00000000-0005-0000-0000-0000BA180000}"/>
    <cellStyle name="Comma 53 5 4 4 2" xfId="27301" xr:uid="{5683F80F-1174-4635-A522-5784631E18EE}"/>
    <cellStyle name="Comma 53 5 4 5" xfId="6333" xr:uid="{00000000-0005-0000-0000-0000BB180000}"/>
    <cellStyle name="Comma 53 5 4 5 2" xfId="27302" xr:uid="{EF5844C5-3E11-44A4-98EB-B4D7C1A29FE6}"/>
    <cellStyle name="Comma 53 5 4 6" xfId="27295" xr:uid="{5E5660C7-0B7C-41B9-B7C6-FF779A4B4DA1}"/>
    <cellStyle name="Comma 53 5 5" xfId="6334" xr:uid="{00000000-0005-0000-0000-0000BC180000}"/>
    <cellStyle name="Comma 53 5 5 2" xfId="6335" xr:uid="{00000000-0005-0000-0000-0000BD180000}"/>
    <cellStyle name="Comma 53 5 5 2 2" xfId="27304" xr:uid="{F20A8877-BC1B-4C6C-9225-8083554191C6}"/>
    <cellStyle name="Comma 53 5 5 3" xfId="6336" xr:uid="{00000000-0005-0000-0000-0000BE180000}"/>
    <cellStyle name="Comma 53 5 5 3 2" xfId="27305" xr:uid="{DE255392-5952-46D9-9C42-44578E205C33}"/>
    <cellStyle name="Comma 53 5 5 4" xfId="6337" xr:uid="{00000000-0005-0000-0000-0000BF180000}"/>
    <cellStyle name="Comma 53 5 5 4 2" xfId="27306" xr:uid="{B7863187-40DE-409B-A4FA-3EC5691D9D83}"/>
    <cellStyle name="Comma 53 5 5 5" xfId="27303" xr:uid="{55B0C990-5305-4257-868D-AD76DA90A91B}"/>
    <cellStyle name="Comma 53 5 6" xfId="6338" xr:uid="{00000000-0005-0000-0000-0000C0180000}"/>
    <cellStyle name="Comma 53 5 6 2" xfId="27307" xr:uid="{27E2004D-A533-462B-A75C-235341C46EA7}"/>
    <cellStyle name="Comma 53 5 7" xfId="6339" xr:uid="{00000000-0005-0000-0000-0000C1180000}"/>
    <cellStyle name="Comma 53 5 7 2" xfId="27308" xr:uid="{E8CB6D8A-3B9F-4092-8039-50368A1B8DA9}"/>
    <cellStyle name="Comma 53 5 8" xfId="6340" xr:uid="{00000000-0005-0000-0000-0000C2180000}"/>
    <cellStyle name="Comma 53 5 8 2" xfId="27309" xr:uid="{F31F3069-9C33-4BC7-8AAC-6EFB6315E3BA}"/>
    <cellStyle name="Comma 53 5 9" xfId="27262" xr:uid="{A4F5B0AA-40B1-49F8-93F9-633BF9C96CD9}"/>
    <cellStyle name="Comma 53 6" xfId="6341" xr:uid="{00000000-0005-0000-0000-0000C3180000}"/>
    <cellStyle name="Comma 53 6 2" xfId="6342" xr:uid="{00000000-0005-0000-0000-0000C4180000}"/>
    <cellStyle name="Comma 53 6 2 2" xfId="6343" xr:uid="{00000000-0005-0000-0000-0000C5180000}"/>
    <cellStyle name="Comma 53 6 2 2 2" xfId="6344" xr:uid="{00000000-0005-0000-0000-0000C6180000}"/>
    <cellStyle name="Comma 53 6 2 2 2 2" xfId="27313" xr:uid="{A61D5BD6-876D-41F8-9564-B3B33DBE7FC4}"/>
    <cellStyle name="Comma 53 6 2 2 3" xfId="6345" xr:uid="{00000000-0005-0000-0000-0000C7180000}"/>
    <cellStyle name="Comma 53 6 2 2 3 2" xfId="27314" xr:uid="{93DD9D3B-0131-4EBA-B97D-B2FB1A2CFBB0}"/>
    <cellStyle name="Comma 53 6 2 2 4" xfId="6346" xr:uid="{00000000-0005-0000-0000-0000C8180000}"/>
    <cellStyle name="Comma 53 6 2 2 4 2" xfId="27315" xr:uid="{A756FFAA-E8EF-4CF6-B5B8-7DA48AB00A6F}"/>
    <cellStyle name="Comma 53 6 2 2 5" xfId="27312" xr:uid="{7BC33BC3-1558-4268-A8FE-E0ECF9018A2A}"/>
    <cellStyle name="Comma 53 6 2 3" xfId="6347" xr:uid="{00000000-0005-0000-0000-0000C9180000}"/>
    <cellStyle name="Comma 53 6 2 3 2" xfId="27316" xr:uid="{AD8520D2-6B9B-49C7-AE52-326461FCBB35}"/>
    <cellStyle name="Comma 53 6 2 4" xfId="6348" xr:uid="{00000000-0005-0000-0000-0000CA180000}"/>
    <cellStyle name="Comma 53 6 2 4 2" xfId="27317" xr:uid="{34194EA1-F3EE-4E60-8716-28109CAA246C}"/>
    <cellStyle name="Comma 53 6 2 5" xfId="6349" xr:uid="{00000000-0005-0000-0000-0000CB180000}"/>
    <cellStyle name="Comma 53 6 2 5 2" xfId="27318" xr:uid="{EDCF01DF-E79F-49AD-8ED1-B31292034201}"/>
    <cellStyle name="Comma 53 6 2 6" xfId="27311" xr:uid="{668584ED-A18B-413B-A56E-EA4FCF9D19F4}"/>
    <cellStyle name="Comma 53 6 3" xfId="6350" xr:uid="{00000000-0005-0000-0000-0000CC180000}"/>
    <cellStyle name="Comma 53 6 3 2" xfId="6351" xr:uid="{00000000-0005-0000-0000-0000CD180000}"/>
    <cellStyle name="Comma 53 6 3 2 2" xfId="27320" xr:uid="{F5F343D5-D601-4D9A-857B-35836F190DF9}"/>
    <cellStyle name="Comma 53 6 3 3" xfId="6352" xr:uid="{00000000-0005-0000-0000-0000CE180000}"/>
    <cellStyle name="Comma 53 6 3 3 2" xfId="27321" xr:uid="{1CEF72A5-000C-4347-A057-266EE883B142}"/>
    <cellStyle name="Comma 53 6 3 4" xfId="6353" xr:uid="{00000000-0005-0000-0000-0000CF180000}"/>
    <cellStyle name="Comma 53 6 3 4 2" xfId="27322" xr:uid="{62EB56CD-BF15-48BC-8B9F-24C508DE695F}"/>
    <cellStyle name="Comma 53 6 3 5" xfId="27319" xr:uid="{9298179C-820A-447C-A967-13636BB7B2D2}"/>
    <cellStyle name="Comma 53 6 4" xfId="6354" xr:uid="{00000000-0005-0000-0000-0000D0180000}"/>
    <cellStyle name="Comma 53 6 4 2" xfId="27323" xr:uid="{75DB3087-EAD0-4F50-B021-7684A4A7053E}"/>
    <cellStyle name="Comma 53 6 5" xfId="6355" xr:uid="{00000000-0005-0000-0000-0000D1180000}"/>
    <cellStyle name="Comma 53 6 5 2" xfId="27324" xr:uid="{1127D8DE-1EB1-4CDC-9805-54B275B6F49C}"/>
    <cellStyle name="Comma 53 6 6" xfId="6356" xr:uid="{00000000-0005-0000-0000-0000D2180000}"/>
    <cellStyle name="Comma 53 6 6 2" xfId="27325" xr:uid="{F76EAD21-DAEF-4E3B-B309-4C6F4EFCD3EB}"/>
    <cellStyle name="Comma 53 6 7" xfId="27310" xr:uid="{FDC0AF69-2C0C-4B25-9E02-BB090FEA7C23}"/>
    <cellStyle name="Comma 53 7" xfId="6357" xr:uid="{00000000-0005-0000-0000-0000D3180000}"/>
    <cellStyle name="Comma 53 7 2" xfId="6358" xr:uid="{00000000-0005-0000-0000-0000D4180000}"/>
    <cellStyle name="Comma 53 7 2 2" xfId="6359" xr:uid="{00000000-0005-0000-0000-0000D5180000}"/>
    <cellStyle name="Comma 53 7 2 2 2" xfId="6360" xr:uid="{00000000-0005-0000-0000-0000D6180000}"/>
    <cellStyle name="Comma 53 7 2 2 2 2" xfId="27329" xr:uid="{4994D434-BB20-4984-896B-8BBD79C10A80}"/>
    <cellStyle name="Comma 53 7 2 2 3" xfId="6361" xr:uid="{00000000-0005-0000-0000-0000D7180000}"/>
    <cellStyle name="Comma 53 7 2 2 3 2" xfId="27330" xr:uid="{15F1F24F-F0B3-402B-AFCD-F219D32F1E20}"/>
    <cellStyle name="Comma 53 7 2 2 4" xfId="6362" xr:uid="{00000000-0005-0000-0000-0000D8180000}"/>
    <cellStyle name="Comma 53 7 2 2 4 2" xfId="27331" xr:uid="{85339A99-0CED-41F8-B049-F4E5A8F8AE01}"/>
    <cellStyle name="Comma 53 7 2 2 5" xfId="27328" xr:uid="{70EC9B6C-1240-42A3-8167-CC6E5964D817}"/>
    <cellStyle name="Comma 53 7 2 3" xfId="6363" xr:uid="{00000000-0005-0000-0000-0000D9180000}"/>
    <cellStyle name="Comma 53 7 2 3 2" xfId="27332" xr:uid="{CEB30F52-4C78-4BC1-9816-F9438F9B64E9}"/>
    <cellStyle name="Comma 53 7 2 4" xfId="6364" xr:uid="{00000000-0005-0000-0000-0000DA180000}"/>
    <cellStyle name="Comma 53 7 2 4 2" xfId="27333" xr:uid="{B0C09008-98FF-48DB-9E9F-A09F98DB6102}"/>
    <cellStyle name="Comma 53 7 2 5" xfId="6365" xr:uid="{00000000-0005-0000-0000-0000DB180000}"/>
    <cellStyle name="Comma 53 7 2 5 2" xfId="27334" xr:uid="{943ACCC1-1820-4B9A-A39A-EAEBA9A9C3BD}"/>
    <cellStyle name="Comma 53 7 2 6" xfId="27327" xr:uid="{E68DE9D5-75C4-43D8-BFC5-B3F6B1A47909}"/>
    <cellStyle name="Comma 53 7 3" xfId="6366" xr:uid="{00000000-0005-0000-0000-0000DC180000}"/>
    <cellStyle name="Comma 53 7 3 2" xfId="6367" xr:uid="{00000000-0005-0000-0000-0000DD180000}"/>
    <cellStyle name="Comma 53 7 3 2 2" xfId="27336" xr:uid="{48CD7FD4-994D-4842-950F-1B80462E15DF}"/>
    <cellStyle name="Comma 53 7 3 3" xfId="6368" xr:uid="{00000000-0005-0000-0000-0000DE180000}"/>
    <cellStyle name="Comma 53 7 3 3 2" xfId="27337" xr:uid="{C40D818A-1780-42F5-A661-2FB64252CBDB}"/>
    <cellStyle name="Comma 53 7 3 4" xfId="6369" xr:uid="{00000000-0005-0000-0000-0000DF180000}"/>
    <cellStyle name="Comma 53 7 3 4 2" xfId="27338" xr:uid="{FC0F1DFE-C2D3-4FF9-9D1B-BF0B4C61B909}"/>
    <cellStyle name="Comma 53 7 3 5" xfId="27335" xr:uid="{216DDDB1-0475-4241-AE6C-3562BEDECF07}"/>
    <cellStyle name="Comma 53 7 4" xfId="6370" xr:uid="{00000000-0005-0000-0000-0000E0180000}"/>
    <cellStyle name="Comma 53 7 4 2" xfId="27339" xr:uid="{419842E1-F47F-4672-A5D6-7C093200CBFA}"/>
    <cellStyle name="Comma 53 7 5" xfId="6371" xr:uid="{00000000-0005-0000-0000-0000E1180000}"/>
    <cellStyle name="Comma 53 7 5 2" xfId="27340" xr:uid="{287D8877-8003-406A-BA6C-B5AE018B244D}"/>
    <cellStyle name="Comma 53 7 6" xfId="6372" xr:uid="{00000000-0005-0000-0000-0000E2180000}"/>
    <cellStyle name="Comma 53 7 6 2" xfId="27341" xr:uid="{09F755C3-1E6E-4C49-AC76-A811DA772FEA}"/>
    <cellStyle name="Comma 53 7 7" xfId="27326" xr:uid="{F995C4F9-F531-4C16-A74D-343526DD14CA}"/>
    <cellStyle name="Comma 53 8" xfId="6373" xr:uid="{00000000-0005-0000-0000-0000E3180000}"/>
    <cellStyle name="Comma 53 8 2" xfId="6374" xr:uid="{00000000-0005-0000-0000-0000E4180000}"/>
    <cellStyle name="Comma 53 8 2 2" xfId="6375" xr:uid="{00000000-0005-0000-0000-0000E5180000}"/>
    <cellStyle name="Comma 53 8 2 2 2" xfId="27344" xr:uid="{21D0B757-B168-4701-AD82-1CAC4DD63886}"/>
    <cellStyle name="Comma 53 8 2 3" xfId="6376" xr:uid="{00000000-0005-0000-0000-0000E6180000}"/>
    <cellStyle name="Comma 53 8 2 3 2" xfId="27345" xr:uid="{92C7381A-6C8B-44E3-BB6E-D48CE27F1055}"/>
    <cellStyle name="Comma 53 8 2 4" xfId="6377" xr:uid="{00000000-0005-0000-0000-0000E7180000}"/>
    <cellStyle name="Comma 53 8 2 4 2" xfId="27346" xr:uid="{04003B4B-BDEC-4B0A-BCE3-4F7BA330716F}"/>
    <cellStyle name="Comma 53 8 2 5" xfId="27343" xr:uid="{0249F471-82D0-4CAF-81E9-6BB17054BFA6}"/>
    <cellStyle name="Comma 53 8 3" xfId="6378" xr:uid="{00000000-0005-0000-0000-0000E8180000}"/>
    <cellStyle name="Comma 53 8 3 2" xfId="27347" xr:uid="{B26D75F4-ABE3-4C5A-94FC-ACAFBA1B7DA1}"/>
    <cellStyle name="Comma 53 8 4" xfId="6379" xr:uid="{00000000-0005-0000-0000-0000E9180000}"/>
    <cellStyle name="Comma 53 8 4 2" xfId="27348" xr:uid="{22847CA9-7A79-4A72-8B55-9BB60061FCE8}"/>
    <cellStyle name="Comma 53 8 5" xfId="6380" xr:uid="{00000000-0005-0000-0000-0000EA180000}"/>
    <cellStyle name="Comma 53 8 5 2" xfId="27349" xr:uid="{75697205-7AEC-4A2E-8F7C-4ADADC613189}"/>
    <cellStyle name="Comma 53 8 6" xfId="27342" xr:uid="{DF07EEAD-89CA-4F68-809C-57B8DC6525B1}"/>
    <cellStyle name="Comma 53 9" xfId="6381" xr:uid="{00000000-0005-0000-0000-0000EB180000}"/>
    <cellStyle name="Comma 53 9 2" xfId="6382" xr:uid="{00000000-0005-0000-0000-0000EC180000}"/>
    <cellStyle name="Comma 53 9 2 2" xfId="27351" xr:uid="{2C7F5E25-BF13-4AF0-965B-3B2AC2B5A31B}"/>
    <cellStyle name="Comma 53 9 3" xfId="6383" xr:uid="{00000000-0005-0000-0000-0000ED180000}"/>
    <cellStyle name="Comma 53 9 3 2" xfId="27352" xr:uid="{D490D17D-5801-4134-887C-24F0431B2628}"/>
    <cellStyle name="Comma 53 9 4" xfId="6384" xr:uid="{00000000-0005-0000-0000-0000EE180000}"/>
    <cellStyle name="Comma 53 9 4 2" xfId="27353" xr:uid="{11519693-307B-4631-AF75-7EA6FA393C04}"/>
    <cellStyle name="Comma 53 9 5" xfId="27350" xr:uid="{DE7F72B1-66D1-4DDD-B16A-73AF33FCF20B}"/>
    <cellStyle name="Comma 54" xfId="6385" xr:uid="{00000000-0005-0000-0000-0000EF180000}"/>
    <cellStyle name="Comma 54 10" xfId="6386" xr:uid="{00000000-0005-0000-0000-0000F0180000}"/>
    <cellStyle name="Comma 54 10 2" xfId="27355" xr:uid="{0D5DF694-2F6B-419B-B4FE-E1A4A3F5B59A}"/>
    <cellStyle name="Comma 54 11" xfId="6387" xr:uid="{00000000-0005-0000-0000-0000F1180000}"/>
    <cellStyle name="Comma 54 11 2" xfId="27356" xr:uid="{E2BC6CED-6B45-49C4-ABE6-5D3A35FD2FE0}"/>
    <cellStyle name="Comma 54 12" xfId="6388" xr:uid="{00000000-0005-0000-0000-0000F2180000}"/>
    <cellStyle name="Comma 54 12 2" xfId="27357" xr:uid="{3762120C-F970-4949-90C8-2CB49037C8F9}"/>
    <cellStyle name="Comma 54 13" xfId="27354" xr:uid="{B9453134-7532-4066-9029-D75A858E0F64}"/>
    <cellStyle name="Comma 54 2" xfId="6389" xr:uid="{00000000-0005-0000-0000-0000F3180000}"/>
    <cellStyle name="Comma 54 2 10" xfId="6390" xr:uid="{00000000-0005-0000-0000-0000F4180000}"/>
    <cellStyle name="Comma 54 2 10 2" xfId="27359" xr:uid="{8ABF1C89-3296-4B54-867C-12A46477E554}"/>
    <cellStyle name="Comma 54 2 11" xfId="27358" xr:uid="{20B2A5D8-B66C-4E8C-9020-99BF9F2D993D}"/>
    <cellStyle name="Comma 54 2 2" xfId="6391" xr:uid="{00000000-0005-0000-0000-0000F5180000}"/>
    <cellStyle name="Comma 54 2 2 2" xfId="6392" xr:uid="{00000000-0005-0000-0000-0000F6180000}"/>
    <cellStyle name="Comma 54 2 2 2 2" xfId="6393" xr:uid="{00000000-0005-0000-0000-0000F7180000}"/>
    <cellStyle name="Comma 54 2 2 2 2 2" xfId="6394" xr:uid="{00000000-0005-0000-0000-0000F8180000}"/>
    <cellStyle name="Comma 54 2 2 2 2 2 2" xfId="6395" xr:uid="{00000000-0005-0000-0000-0000F9180000}"/>
    <cellStyle name="Comma 54 2 2 2 2 2 2 2" xfId="27364" xr:uid="{CCC13E69-4669-4CBB-BFA2-D12F61880E65}"/>
    <cellStyle name="Comma 54 2 2 2 2 2 3" xfId="6396" xr:uid="{00000000-0005-0000-0000-0000FA180000}"/>
    <cellStyle name="Comma 54 2 2 2 2 2 3 2" xfId="27365" xr:uid="{65B3E582-0DCB-45F3-943C-047A1E82553E}"/>
    <cellStyle name="Comma 54 2 2 2 2 2 4" xfId="6397" xr:uid="{00000000-0005-0000-0000-0000FB180000}"/>
    <cellStyle name="Comma 54 2 2 2 2 2 4 2" xfId="27366" xr:uid="{0C8F93BB-1B4A-4067-B6E4-8426F56A90F2}"/>
    <cellStyle name="Comma 54 2 2 2 2 2 5" xfId="27363" xr:uid="{19600BF9-D4DD-4443-A985-920B683BFD94}"/>
    <cellStyle name="Comma 54 2 2 2 2 3" xfId="6398" xr:uid="{00000000-0005-0000-0000-0000FC180000}"/>
    <cellStyle name="Comma 54 2 2 2 2 3 2" xfId="27367" xr:uid="{3E039243-97CF-4212-844D-AF002B51324C}"/>
    <cellStyle name="Comma 54 2 2 2 2 4" xfId="6399" xr:uid="{00000000-0005-0000-0000-0000FD180000}"/>
    <cellStyle name="Comma 54 2 2 2 2 4 2" xfId="27368" xr:uid="{F0BDBBCC-35A1-4CC6-84D6-C0ADC2725E94}"/>
    <cellStyle name="Comma 54 2 2 2 2 5" xfId="6400" xr:uid="{00000000-0005-0000-0000-0000FE180000}"/>
    <cellStyle name="Comma 54 2 2 2 2 5 2" xfId="27369" xr:uid="{0E9870D2-2893-44C6-9C9E-779D65941965}"/>
    <cellStyle name="Comma 54 2 2 2 2 6" xfId="27362" xr:uid="{6F3DF6EE-6AA4-4E01-8E85-708576D07F45}"/>
    <cellStyle name="Comma 54 2 2 2 3" xfId="6401" xr:uid="{00000000-0005-0000-0000-0000FF180000}"/>
    <cellStyle name="Comma 54 2 2 2 3 2" xfId="6402" xr:uid="{00000000-0005-0000-0000-000000190000}"/>
    <cellStyle name="Comma 54 2 2 2 3 2 2" xfId="27371" xr:uid="{A16014E3-3906-471B-9254-37793EE93803}"/>
    <cellStyle name="Comma 54 2 2 2 3 3" xfId="6403" xr:uid="{00000000-0005-0000-0000-000001190000}"/>
    <cellStyle name="Comma 54 2 2 2 3 3 2" xfId="27372" xr:uid="{F1611DCE-8535-42E2-8268-B4A4A4F33D2C}"/>
    <cellStyle name="Comma 54 2 2 2 3 4" xfId="6404" xr:uid="{00000000-0005-0000-0000-000002190000}"/>
    <cellStyle name="Comma 54 2 2 2 3 4 2" xfId="27373" xr:uid="{0AB33BCC-134B-4B9E-8A63-8BFDB4F8C1AD}"/>
    <cellStyle name="Comma 54 2 2 2 3 5" xfId="27370" xr:uid="{886718B9-14FC-436C-9D48-15D2A84980AC}"/>
    <cellStyle name="Comma 54 2 2 2 4" xfId="6405" xr:uid="{00000000-0005-0000-0000-000003190000}"/>
    <cellStyle name="Comma 54 2 2 2 4 2" xfId="27374" xr:uid="{E39451C9-328A-4B6D-9DFB-DAEFC3846FA9}"/>
    <cellStyle name="Comma 54 2 2 2 5" xfId="6406" xr:uid="{00000000-0005-0000-0000-000004190000}"/>
    <cellStyle name="Comma 54 2 2 2 5 2" xfId="27375" xr:uid="{9BE5290D-C843-421C-96EB-11D1B6FF9078}"/>
    <cellStyle name="Comma 54 2 2 2 6" xfId="6407" xr:uid="{00000000-0005-0000-0000-000005190000}"/>
    <cellStyle name="Comma 54 2 2 2 6 2" xfId="27376" xr:uid="{FD69D1D0-73CF-4E1E-ABC6-5B3986A5CD6C}"/>
    <cellStyle name="Comma 54 2 2 2 7" xfId="27361" xr:uid="{E91EAF44-B3AB-4C91-B2E7-466DAF42270C}"/>
    <cellStyle name="Comma 54 2 2 3" xfId="6408" xr:uid="{00000000-0005-0000-0000-000006190000}"/>
    <cellStyle name="Comma 54 2 2 3 2" xfId="6409" xr:uid="{00000000-0005-0000-0000-000007190000}"/>
    <cellStyle name="Comma 54 2 2 3 2 2" xfId="6410" xr:uid="{00000000-0005-0000-0000-000008190000}"/>
    <cellStyle name="Comma 54 2 2 3 2 2 2" xfId="6411" xr:uid="{00000000-0005-0000-0000-000009190000}"/>
    <cellStyle name="Comma 54 2 2 3 2 2 2 2" xfId="27380" xr:uid="{A8297AE3-B97B-4324-BBBA-7825DD12D095}"/>
    <cellStyle name="Comma 54 2 2 3 2 2 3" xfId="6412" xr:uid="{00000000-0005-0000-0000-00000A190000}"/>
    <cellStyle name="Comma 54 2 2 3 2 2 3 2" xfId="27381" xr:uid="{580659B1-5D80-41DD-BAD0-472A63A12795}"/>
    <cellStyle name="Comma 54 2 2 3 2 2 4" xfId="6413" xr:uid="{00000000-0005-0000-0000-00000B190000}"/>
    <cellStyle name="Comma 54 2 2 3 2 2 4 2" xfId="27382" xr:uid="{707C3361-58BE-453D-AE67-4E7FFE633157}"/>
    <cellStyle name="Comma 54 2 2 3 2 2 5" xfId="27379" xr:uid="{DB67E748-18B5-4064-8C43-5B95C5757FE9}"/>
    <cellStyle name="Comma 54 2 2 3 2 3" xfId="6414" xr:uid="{00000000-0005-0000-0000-00000C190000}"/>
    <cellStyle name="Comma 54 2 2 3 2 3 2" xfId="27383" xr:uid="{2B5F8556-4213-46CD-9519-76FF3A1EE576}"/>
    <cellStyle name="Comma 54 2 2 3 2 4" xfId="6415" xr:uid="{00000000-0005-0000-0000-00000D190000}"/>
    <cellStyle name="Comma 54 2 2 3 2 4 2" xfId="27384" xr:uid="{9D1AC6EA-9ADA-45FF-AA32-34E6C290ADF6}"/>
    <cellStyle name="Comma 54 2 2 3 2 5" xfId="6416" xr:uid="{00000000-0005-0000-0000-00000E190000}"/>
    <cellStyle name="Comma 54 2 2 3 2 5 2" xfId="27385" xr:uid="{D3E6405D-7849-437A-84FC-B338D0723884}"/>
    <cellStyle name="Comma 54 2 2 3 2 6" xfId="27378" xr:uid="{16E674E0-F93D-42BB-9505-809636956E7D}"/>
    <cellStyle name="Comma 54 2 2 3 3" xfId="6417" xr:uid="{00000000-0005-0000-0000-00000F190000}"/>
    <cellStyle name="Comma 54 2 2 3 3 2" xfId="6418" xr:uid="{00000000-0005-0000-0000-000010190000}"/>
    <cellStyle name="Comma 54 2 2 3 3 2 2" xfId="27387" xr:uid="{1D0CBC93-FBF9-4A34-A9CB-77C9EF0C3CA7}"/>
    <cellStyle name="Comma 54 2 2 3 3 3" xfId="6419" xr:uid="{00000000-0005-0000-0000-000011190000}"/>
    <cellStyle name="Comma 54 2 2 3 3 3 2" xfId="27388" xr:uid="{539053CE-3BA6-4DFE-8A29-B59E4095F460}"/>
    <cellStyle name="Comma 54 2 2 3 3 4" xfId="6420" xr:uid="{00000000-0005-0000-0000-000012190000}"/>
    <cellStyle name="Comma 54 2 2 3 3 4 2" xfId="27389" xr:uid="{149C9B29-E5E1-4CDD-8605-2DC0FD2B699F}"/>
    <cellStyle name="Comma 54 2 2 3 3 5" xfId="27386" xr:uid="{6CC77B4B-19F4-468C-A08A-F0F3E46CFDC3}"/>
    <cellStyle name="Comma 54 2 2 3 4" xfId="6421" xr:uid="{00000000-0005-0000-0000-000013190000}"/>
    <cellStyle name="Comma 54 2 2 3 4 2" xfId="27390" xr:uid="{93581BBA-32F6-4092-AFEA-61A9015879B7}"/>
    <cellStyle name="Comma 54 2 2 3 5" xfId="6422" xr:uid="{00000000-0005-0000-0000-000014190000}"/>
    <cellStyle name="Comma 54 2 2 3 5 2" xfId="27391" xr:uid="{1684F3C0-FCB5-4BB3-8B7F-245EEEB8D334}"/>
    <cellStyle name="Comma 54 2 2 3 6" xfId="6423" xr:uid="{00000000-0005-0000-0000-000015190000}"/>
    <cellStyle name="Comma 54 2 2 3 6 2" xfId="27392" xr:uid="{E379C926-5D78-45B9-BC68-07505BC2ED1F}"/>
    <cellStyle name="Comma 54 2 2 3 7" xfId="27377" xr:uid="{B7AAEB46-2636-4DDE-BE00-F89DF073282D}"/>
    <cellStyle name="Comma 54 2 2 4" xfId="6424" xr:uid="{00000000-0005-0000-0000-000016190000}"/>
    <cellStyle name="Comma 54 2 2 4 2" xfId="6425" xr:uid="{00000000-0005-0000-0000-000017190000}"/>
    <cellStyle name="Comma 54 2 2 4 2 2" xfId="6426" xr:uid="{00000000-0005-0000-0000-000018190000}"/>
    <cellStyle name="Comma 54 2 2 4 2 2 2" xfId="27395" xr:uid="{B27D4A67-B70A-4144-A30F-7E68FC02F96D}"/>
    <cellStyle name="Comma 54 2 2 4 2 3" xfId="6427" xr:uid="{00000000-0005-0000-0000-000019190000}"/>
    <cellStyle name="Comma 54 2 2 4 2 3 2" xfId="27396" xr:uid="{5B4CA026-3CC1-437B-B837-EC2107E4E451}"/>
    <cellStyle name="Comma 54 2 2 4 2 4" xfId="6428" xr:uid="{00000000-0005-0000-0000-00001A190000}"/>
    <cellStyle name="Comma 54 2 2 4 2 4 2" xfId="27397" xr:uid="{9F7244B9-A995-40B9-8047-9433A4D7002E}"/>
    <cellStyle name="Comma 54 2 2 4 2 5" xfId="27394" xr:uid="{D2DA6824-33CC-429E-8845-41E1A16D6863}"/>
    <cellStyle name="Comma 54 2 2 4 3" xfId="6429" xr:uid="{00000000-0005-0000-0000-00001B190000}"/>
    <cellStyle name="Comma 54 2 2 4 3 2" xfId="27398" xr:uid="{C0966D91-3B88-4D26-9716-BB3073B1BE0F}"/>
    <cellStyle name="Comma 54 2 2 4 4" xfId="6430" xr:uid="{00000000-0005-0000-0000-00001C190000}"/>
    <cellStyle name="Comma 54 2 2 4 4 2" xfId="27399" xr:uid="{1168DFD4-EFC8-4270-AE6E-9EAE1B664B3C}"/>
    <cellStyle name="Comma 54 2 2 4 5" xfId="6431" xr:uid="{00000000-0005-0000-0000-00001D190000}"/>
    <cellStyle name="Comma 54 2 2 4 5 2" xfId="27400" xr:uid="{0DF12663-F126-4643-A7BC-A84C422AC77A}"/>
    <cellStyle name="Comma 54 2 2 4 6" xfId="27393" xr:uid="{28F238EF-84BD-4379-9149-49B25945CE35}"/>
    <cellStyle name="Comma 54 2 2 5" xfId="6432" xr:uid="{00000000-0005-0000-0000-00001E190000}"/>
    <cellStyle name="Comma 54 2 2 5 2" xfId="6433" xr:uid="{00000000-0005-0000-0000-00001F190000}"/>
    <cellStyle name="Comma 54 2 2 5 2 2" xfId="27402" xr:uid="{DF342330-EC07-4393-A215-836F41265E26}"/>
    <cellStyle name="Comma 54 2 2 5 3" xfId="6434" xr:uid="{00000000-0005-0000-0000-000020190000}"/>
    <cellStyle name="Comma 54 2 2 5 3 2" xfId="27403" xr:uid="{B2B9CB5B-7527-42FE-9067-DB0D49E33939}"/>
    <cellStyle name="Comma 54 2 2 5 4" xfId="6435" xr:uid="{00000000-0005-0000-0000-000021190000}"/>
    <cellStyle name="Comma 54 2 2 5 4 2" xfId="27404" xr:uid="{C152C11F-E84E-4DAA-9709-538D2D78793E}"/>
    <cellStyle name="Comma 54 2 2 5 5" xfId="27401" xr:uid="{C19DB342-00B3-407A-BC13-EC2317226F49}"/>
    <cellStyle name="Comma 54 2 2 6" xfId="6436" xr:uid="{00000000-0005-0000-0000-000022190000}"/>
    <cellStyle name="Comma 54 2 2 6 2" xfId="27405" xr:uid="{8CB5DACF-379B-4539-82FE-43F8A18482D2}"/>
    <cellStyle name="Comma 54 2 2 7" xfId="6437" xr:uid="{00000000-0005-0000-0000-000023190000}"/>
    <cellStyle name="Comma 54 2 2 7 2" xfId="27406" xr:uid="{3B875E3C-0674-4EAF-AB1C-6D1384F73ADE}"/>
    <cellStyle name="Comma 54 2 2 8" xfId="6438" xr:uid="{00000000-0005-0000-0000-000024190000}"/>
    <cellStyle name="Comma 54 2 2 8 2" xfId="27407" xr:uid="{1EB7334B-CD0F-49E2-8A8C-C6326B59741E}"/>
    <cellStyle name="Comma 54 2 2 9" xfId="27360" xr:uid="{16723FB7-501B-4D4A-8738-9B16AFAC303A}"/>
    <cellStyle name="Comma 54 2 3" xfId="6439" xr:uid="{00000000-0005-0000-0000-000025190000}"/>
    <cellStyle name="Comma 54 2 3 2" xfId="6440" xr:uid="{00000000-0005-0000-0000-000026190000}"/>
    <cellStyle name="Comma 54 2 3 2 2" xfId="6441" xr:uid="{00000000-0005-0000-0000-000027190000}"/>
    <cellStyle name="Comma 54 2 3 2 2 2" xfId="6442" xr:uid="{00000000-0005-0000-0000-000028190000}"/>
    <cellStyle name="Comma 54 2 3 2 2 2 2" xfId="6443" xr:uid="{00000000-0005-0000-0000-000029190000}"/>
    <cellStyle name="Comma 54 2 3 2 2 2 2 2" xfId="27412" xr:uid="{04F6543B-D58C-4EC0-AD9D-F986C43D1E90}"/>
    <cellStyle name="Comma 54 2 3 2 2 2 3" xfId="6444" xr:uid="{00000000-0005-0000-0000-00002A190000}"/>
    <cellStyle name="Comma 54 2 3 2 2 2 3 2" xfId="27413" xr:uid="{D92616B4-4CA0-4DDB-B42B-633BA1AEBF75}"/>
    <cellStyle name="Comma 54 2 3 2 2 2 4" xfId="6445" xr:uid="{00000000-0005-0000-0000-00002B190000}"/>
    <cellStyle name="Comma 54 2 3 2 2 2 4 2" xfId="27414" xr:uid="{51F07ADA-17C6-49B2-93DF-71B1FDB7342E}"/>
    <cellStyle name="Comma 54 2 3 2 2 2 5" xfId="27411" xr:uid="{D7DFB1D8-7797-47F8-9470-0DEA741DC0DD}"/>
    <cellStyle name="Comma 54 2 3 2 2 3" xfId="6446" xr:uid="{00000000-0005-0000-0000-00002C190000}"/>
    <cellStyle name="Comma 54 2 3 2 2 3 2" xfId="27415" xr:uid="{CA34A3D6-DE5E-4522-9C1E-1C9D614B9D38}"/>
    <cellStyle name="Comma 54 2 3 2 2 4" xfId="6447" xr:uid="{00000000-0005-0000-0000-00002D190000}"/>
    <cellStyle name="Comma 54 2 3 2 2 4 2" xfId="27416" xr:uid="{C2C827D1-20AE-4F8F-9D1A-13D866F24DA7}"/>
    <cellStyle name="Comma 54 2 3 2 2 5" xfId="6448" xr:uid="{00000000-0005-0000-0000-00002E190000}"/>
    <cellStyle name="Comma 54 2 3 2 2 5 2" xfId="27417" xr:uid="{DB42A0E1-7E56-46F3-BE13-8517AA87A115}"/>
    <cellStyle name="Comma 54 2 3 2 2 6" xfId="27410" xr:uid="{84A80B83-D7AC-4074-A0DF-323A631FBEBE}"/>
    <cellStyle name="Comma 54 2 3 2 3" xfId="6449" xr:uid="{00000000-0005-0000-0000-00002F190000}"/>
    <cellStyle name="Comma 54 2 3 2 3 2" xfId="6450" xr:uid="{00000000-0005-0000-0000-000030190000}"/>
    <cellStyle name="Comma 54 2 3 2 3 2 2" xfId="27419" xr:uid="{3791724A-7A7F-4DB1-9269-A632AA6B88AC}"/>
    <cellStyle name="Comma 54 2 3 2 3 3" xfId="6451" xr:uid="{00000000-0005-0000-0000-000031190000}"/>
    <cellStyle name="Comma 54 2 3 2 3 3 2" xfId="27420" xr:uid="{A8242368-D321-4C53-AE04-3DF3A3C319EA}"/>
    <cellStyle name="Comma 54 2 3 2 3 4" xfId="6452" xr:uid="{00000000-0005-0000-0000-000032190000}"/>
    <cellStyle name="Comma 54 2 3 2 3 4 2" xfId="27421" xr:uid="{C78319D9-E822-44DB-9EE1-C728252821FA}"/>
    <cellStyle name="Comma 54 2 3 2 3 5" xfId="27418" xr:uid="{BDE1D7A0-97E0-478E-8C3E-11813612CCB4}"/>
    <cellStyle name="Comma 54 2 3 2 4" xfId="6453" xr:uid="{00000000-0005-0000-0000-000033190000}"/>
    <cellStyle name="Comma 54 2 3 2 4 2" xfId="27422" xr:uid="{CB08726D-BED2-4AFB-94CA-C176531DDFCE}"/>
    <cellStyle name="Comma 54 2 3 2 5" xfId="6454" xr:uid="{00000000-0005-0000-0000-000034190000}"/>
    <cellStyle name="Comma 54 2 3 2 5 2" xfId="27423" xr:uid="{8AD442D8-BBEB-4C4A-B497-9A1852B685F1}"/>
    <cellStyle name="Comma 54 2 3 2 6" xfId="6455" xr:uid="{00000000-0005-0000-0000-000035190000}"/>
    <cellStyle name="Comma 54 2 3 2 6 2" xfId="27424" xr:uid="{D95AF59D-9088-4DA9-8FC9-F8CED0D274A6}"/>
    <cellStyle name="Comma 54 2 3 2 7" xfId="27409" xr:uid="{FCAF67DF-A335-4DE6-A2C6-306E73EA842B}"/>
    <cellStyle name="Comma 54 2 3 3" xfId="6456" xr:uid="{00000000-0005-0000-0000-000036190000}"/>
    <cellStyle name="Comma 54 2 3 3 2" xfId="6457" xr:uid="{00000000-0005-0000-0000-000037190000}"/>
    <cellStyle name="Comma 54 2 3 3 2 2" xfId="6458" xr:uid="{00000000-0005-0000-0000-000038190000}"/>
    <cellStyle name="Comma 54 2 3 3 2 2 2" xfId="6459" xr:uid="{00000000-0005-0000-0000-000039190000}"/>
    <cellStyle name="Comma 54 2 3 3 2 2 2 2" xfId="27428" xr:uid="{1314EDEF-9DAC-4036-947D-DA76C785DBFF}"/>
    <cellStyle name="Comma 54 2 3 3 2 2 3" xfId="6460" xr:uid="{00000000-0005-0000-0000-00003A190000}"/>
    <cellStyle name="Comma 54 2 3 3 2 2 3 2" xfId="27429" xr:uid="{B6F0F319-7BAD-4B78-BF59-1F2F990711B5}"/>
    <cellStyle name="Comma 54 2 3 3 2 2 4" xfId="6461" xr:uid="{00000000-0005-0000-0000-00003B190000}"/>
    <cellStyle name="Comma 54 2 3 3 2 2 4 2" xfId="27430" xr:uid="{AA0A22B7-B94F-4D84-B23E-EF23F37CB163}"/>
    <cellStyle name="Comma 54 2 3 3 2 2 5" xfId="27427" xr:uid="{9135BA56-9A82-4553-90EC-D0BD4B8BB1DC}"/>
    <cellStyle name="Comma 54 2 3 3 2 3" xfId="6462" xr:uid="{00000000-0005-0000-0000-00003C190000}"/>
    <cellStyle name="Comma 54 2 3 3 2 3 2" xfId="27431" xr:uid="{AA1F12D1-F9DD-49B1-A402-9463BF964297}"/>
    <cellStyle name="Comma 54 2 3 3 2 4" xfId="6463" xr:uid="{00000000-0005-0000-0000-00003D190000}"/>
    <cellStyle name="Comma 54 2 3 3 2 4 2" xfId="27432" xr:uid="{52C3BBE5-C3E8-427F-8BDC-47029BA7EDEE}"/>
    <cellStyle name="Comma 54 2 3 3 2 5" xfId="6464" xr:uid="{00000000-0005-0000-0000-00003E190000}"/>
    <cellStyle name="Comma 54 2 3 3 2 5 2" xfId="27433" xr:uid="{A80C2BDB-3496-48C6-8FE9-1FCF8300AA80}"/>
    <cellStyle name="Comma 54 2 3 3 2 6" xfId="27426" xr:uid="{04691D87-E2F8-4CB9-A773-FCF3D660F551}"/>
    <cellStyle name="Comma 54 2 3 3 3" xfId="6465" xr:uid="{00000000-0005-0000-0000-00003F190000}"/>
    <cellStyle name="Comma 54 2 3 3 3 2" xfId="6466" xr:uid="{00000000-0005-0000-0000-000040190000}"/>
    <cellStyle name="Comma 54 2 3 3 3 2 2" xfId="27435" xr:uid="{AE5693ED-A9BA-4B78-8D2B-2868CC6D1DED}"/>
    <cellStyle name="Comma 54 2 3 3 3 3" xfId="6467" xr:uid="{00000000-0005-0000-0000-000041190000}"/>
    <cellStyle name="Comma 54 2 3 3 3 3 2" xfId="27436" xr:uid="{7C7761CD-5543-416A-9195-2EA4C0B3A64E}"/>
    <cellStyle name="Comma 54 2 3 3 3 4" xfId="6468" xr:uid="{00000000-0005-0000-0000-000042190000}"/>
    <cellStyle name="Comma 54 2 3 3 3 4 2" xfId="27437" xr:uid="{B3D698E4-96C0-4292-AAE8-A3C84E760D48}"/>
    <cellStyle name="Comma 54 2 3 3 3 5" xfId="27434" xr:uid="{3799D456-8806-453E-85F0-F021BC28FE3C}"/>
    <cellStyle name="Comma 54 2 3 3 4" xfId="6469" xr:uid="{00000000-0005-0000-0000-000043190000}"/>
    <cellStyle name="Comma 54 2 3 3 4 2" xfId="27438" xr:uid="{05D8CE6B-DBE1-436E-B6DA-473AA8DF61D5}"/>
    <cellStyle name="Comma 54 2 3 3 5" xfId="6470" xr:uid="{00000000-0005-0000-0000-000044190000}"/>
    <cellStyle name="Comma 54 2 3 3 5 2" xfId="27439" xr:uid="{6663C919-0430-4548-BA57-2C0F66D97DB0}"/>
    <cellStyle name="Comma 54 2 3 3 6" xfId="6471" xr:uid="{00000000-0005-0000-0000-000045190000}"/>
    <cellStyle name="Comma 54 2 3 3 6 2" xfId="27440" xr:uid="{7B27B377-3FE1-42C3-9A5C-0E850BD0B53A}"/>
    <cellStyle name="Comma 54 2 3 3 7" xfId="27425" xr:uid="{3C0389A3-D0A3-427A-AC60-03D842A03303}"/>
    <cellStyle name="Comma 54 2 3 4" xfId="6472" xr:uid="{00000000-0005-0000-0000-000046190000}"/>
    <cellStyle name="Comma 54 2 3 4 2" xfId="6473" xr:uid="{00000000-0005-0000-0000-000047190000}"/>
    <cellStyle name="Comma 54 2 3 4 2 2" xfId="6474" xr:uid="{00000000-0005-0000-0000-000048190000}"/>
    <cellStyle name="Comma 54 2 3 4 2 2 2" xfId="27443" xr:uid="{D2DB7FAB-3A27-4663-A3DC-4298CDADA298}"/>
    <cellStyle name="Comma 54 2 3 4 2 3" xfId="6475" xr:uid="{00000000-0005-0000-0000-000049190000}"/>
    <cellStyle name="Comma 54 2 3 4 2 3 2" xfId="27444" xr:uid="{207A4B23-4779-4D20-8CEF-CA52BDB67BF7}"/>
    <cellStyle name="Comma 54 2 3 4 2 4" xfId="6476" xr:uid="{00000000-0005-0000-0000-00004A190000}"/>
    <cellStyle name="Comma 54 2 3 4 2 4 2" xfId="27445" xr:uid="{A3899593-CD76-44D7-A625-A3BEC68F9521}"/>
    <cellStyle name="Comma 54 2 3 4 2 5" xfId="27442" xr:uid="{43E7B65F-4528-4FD5-B7EE-3B4E9D77DBEF}"/>
    <cellStyle name="Comma 54 2 3 4 3" xfId="6477" xr:uid="{00000000-0005-0000-0000-00004B190000}"/>
    <cellStyle name="Comma 54 2 3 4 3 2" xfId="27446" xr:uid="{3FD11538-2B43-4094-B75F-3573A7663C65}"/>
    <cellStyle name="Comma 54 2 3 4 4" xfId="6478" xr:uid="{00000000-0005-0000-0000-00004C190000}"/>
    <cellStyle name="Comma 54 2 3 4 4 2" xfId="27447" xr:uid="{1E84DB7F-1C93-4DB0-B775-78D6C0B77E9A}"/>
    <cellStyle name="Comma 54 2 3 4 5" xfId="6479" xr:uid="{00000000-0005-0000-0000-00004D190000}"/>
    <cellStyle name="Comma 54 2 3 4 5 2" xfId="27448" xr:uid="{398B84B8-35B0-4BBC-B70F-B3E948B6D45C}"/>
    <cellStyle name="Comma 54 2 3 4 6" xfId="27441" xr:uid="{BBCF9076-6D07-4B2B-923A-8DA306F269BF}"/>
    <cellStyle name="Comma 54 2 3 5" xfId="6480" xr:uid="{00000000-0005-0000-0000-00004E190000}"/>
    <cellStyle name="Comma 54 2 3 5 2" xfId="6481" xr:uid="{00000000-0005-0000-0000-00004F190000}"/>
    <cellStyle name="Comma 54 2 3 5 2 2" xfId="27450" xr:uid="{7BDEE707-422B-436A-8FDC-6727DEBAAADA}"/>
    <cellStyle name="Comma 54 2 3 5 3" xfId="6482" xr:uid="{00000000-0005-0000-0000-000050190000}"/>
    <cellStyle name="Comma 54 2 3 5 3 2" xfId="27451" xr:uid="{1C5A731B-C57C-4B2C-8112-9D53176510EF}"/>
    <cellStyle name="Comma 54 2 3 5 4" xfId="6483" xr:uid="{00000000-0005-0000-0000-000051190000}"/>
    <cellStyle name="Comma 54 2 3 5 4 2" xfId="27452" xr:uid="{EBA005A1-499E-4F14-B806-D0C805F1FB37}"/>
    <cellStyle name="Comma 54 2 3 5 5" xfId="27449" xr:uid="{F6AC30F2-45AF-46FF-B011-B70BED321E53}"/>
    <cellStyle name="Comma 54 2 3 6" xfId="6484" xr:uid="{00000000-0005-0000-0000-000052190000}"/>
    <cellStyle name="Comma 54 2 3 6 2" xfId="27453" xr:uid="{AF017859-1916-42F3-8D14-200EB5C26010}"/>
    <cellStyle name="Comma 54 2 3 7" xfId="6485" xr:uid="{00000000-0005-0000-0000-000053190000}"/>
    <cellStyle name="Comma 54 2 3 7 2" xfId="27454" xr:uid="{8AAC0D22-62CF-476B-AF3B-0480D50108E9}"/>
    <cellStyle name="Comma 54 2 3 8" xfId="6486" xr:uid="{00000000-0005-0000-0000-000054190000}"/>
    <cellStyle name="Comma 54 2 3 8 2" xfId="27455" xr:uid="{820A4829-F454-4FC4-AB14-CBFEC0BD1396}"/>
    <cellStyle name="Comma 54 2 3 9" xfId="27408" xr:uid="{D3CE1CBF-EFB7-44AF-81A9-83BF56F4F18C}"/>
    <cellStyle name="Comma 54 2 4" xfId="6487" xr:uid="{00000000-0005-0000-0000-000055190000}"/>
    <cellStyle name="Comma 54 2 4 2" xfId="6488" xr:uid="{00000000-0005-0000-0000-000056190000}"/>
    <cellStyle name="Comma 54 2 4 2 2" xfId="6489" xr:uid="{00000000-0005-0000-0000-000057190000}"/>
    <cellStyle name="Comma 54 2 4 2 2 2" xfId="6490" xr:uid="{00000000-0005-0000-0000-000058190000}"/>
    <cellStyle name="Comma 54 2 4 2 2 2 2" xfId="27459" xr:uid="{14F75838-060E-427E-9470-D5967DDF6433}"/>
    <cellStyle name="Comma 54 2 4 2 2 3" xfId="6491" xr:uid="{00000000-0005-0000-0000-000059190000}"/>
    <cellStyle name="Comma 54 2 4 2 2 3 2" xfId="27460" xr:uid="{04A89284-EE26-4F59-B1A7-C0D91D342324}"/>
    <cellStyle name="Comma 54 2 4 2 2 4" xfId="6492" xr:uid="{00000000-0005-0000-0000-00005A190000}"/>
    <cellStyle name="Comma 54 2 4 2 2 4 2" xfId="27461" xr:uid="{7135F63D-884D-4504-B96D-8647446AB133}"/>
    <cellStyle name="Comma 54 2 4 2 2 5" xfId="27458" xr:uid="{59647063-3CEF-4500-9613-8E198708B9C6}"/>
    <cellStyle name="Comma 54 2 4 2 3" xfId="6493" xr:uid="{00000000-0005-0000-0000-00005B190000}"/>
    <cellStyle name="Comma 54 2 4 2 3 2" xfId="27462" xr:uid="{BC0A9479-1926-4094-AB7F-38841394DD5C}"/>
    <cellStyle name="Comma 54 2 4 2 4" xfId="6494" xr:uid="{00000000-0005-0000-0000-00005C190000}"/>
    <cellStyle name="Comma 54 2 4 2 4 2" xfId="27463" xr:uid="{568084E0-A0AC-43B6-86DA-252A6F5DF57A}"/>
    <cellStyle name="Comma 54 2 4 2 5" xfId="6495" xr:uid="{00000000-0005-0000-0000-00005D190000}"/>
    <cellStyle name="Comma 54 2 4 2 5 2" xfId="27464" xr:uid="{57460908-228E-416C-B3C3-F17997F1AAA4}"/>
    <cellStyle name="Comma 54 2 4 2 6" xfId="27457" xr:uid="{DEDF5E4F-F47F-4137-BCA9-D4458CE446CA}"/>
    <cellStyle name="Comma 54 2 4 3" xfId="6496" xr:uid="{00000000-0005-0000-0000-00005E190000}"/>
    <cellStyle name="Comma 54 2 4 3 2" xfId="6497" xr:uid="{00000000-0005-0000-0000-00005F190000}"/>
    <cellStyle name="Comma 54 2 4 3 2 2" xfId="27466" xr:uid="{D61260B3-048C-4E96-B841-DEF470849689}"/>
    <cellStyle name="Comma 54 2 4 3 3" xfId="6498" xr:uid="{00000000-0005-0000-0000-000060190000}"/>
    <cellStyle name="Comma 54 2 4 3 3 2" xfId="27467" xr:uid="{3A7B904B-2453-443E-8D0A-2D59368206A1}"/>
    <cellStyle name="Comma 54 2 4 3 4" xfId="6499" xr:uid="{00000000-0005-0000-0000-000061190000}"/>
    <cellStyle name="Comma 54 2 4 3 4 2" xfId="27468" xr:uid="{70C4C423-7B6F-4FC5-A927-C0DFE0918D50}"/>
    <cellStyle name="Comma 54 2 4 3 5" xfId="27465" xr:uid="{5481E783-1E1C-4866-8D50-D2405AD94CF9}"/>
    <cellStyle name="Comma 54 2 4 4" xfId="6500" xr:uid="{00000000-0005-0000-0000-000062190000}"/>
    <cellStyle name="Comma 54 2 4 4 2" xfId="27469" xr:uid="{56BB9D18-8688-4EA4-960F-DCA06DB95584}"/>
    <cellStyle name="Comma 54 2 4 5" xfId="6501" xr:uid="{00000000-0005-0000-0000-000063190000}"/>
    <cellStyle name="Comma 54 2 4 5 2" xfId="27470" xr:uid="{718E8CED-3BBD-4E29-A94F-8E391CF28B03}"/>
    <cellStyle name="Comma 54 2 4 6" xfId="6502" xr:uid="{00000000-0005-0000-0000-000064190000}"/>
    <cellStyle name="Comma 54 2 4 6 2" xfId="27471" xr:uid="{2658A868-352F-481C-865B-4564BEFE71F0}"/>
    <cellStyle name="Comma 54 2 4 7" xfId="27456" xr:uid="{787B1228-9BC1-4F28-BED3-42BC3BC5D857}"/>
    <cellStyle name="Comma 54 2 5" xfId="6503" xr:uid="{00000000-0005-0000-0000-000065190000}"/>
    <cellStyle name="Comma 54 2 5 2" xfId="6504" xr:uid="{00000000-0005-0000-0000-000066190000}"/>
    <cellStyle name="Comma 54 2 5 2 2" xfId="6505" xr:uid="{00000000-0005-0000-0000-000067190000}"/>
    <cellStyle name="Comma 54 2 5 2 2 2" xfId="6506" xr:uid="{00000000-0005-0000-0000-000068190000}"/>
    <cellStyle name="Comma 54 2 5 2 2 2 2" xfId="27475" xr:uid="{42EFF12E-1460-4938-9D24-36945F2C15BC}"/>
    <cellStyle name="Comma 54 2 5 2 2 3" xfId="6507" xr:uid="{00000000-0005-0000-0000-000069190000}"/>
    <cellStyle name="Comma 54 2 5 2 2 3 2" xfId="27476" xr:uid="{CF565AB3-4825-4065-B576-400E17BE29CC}"/>
    <cellStyle name="Comma 54 2 5 2 2 4" xfId="6508" xr:uid="{00000000-0005-0000-0000-00006A190000}"/>
    <cellStyle name="Comma 54 2 5 2 2 4 2" xfId="27477" xr:uid="{B86987C6-E1C0-4493-95D3-A7F112BA0B5F}"/>
    <cellStyle name="Comma 54 2 5 2 2 5" xfId="27474" xr:uid="{056E2CB0-B68A-44CE-BF3B-CC729BE39354}"/>
    <cellStyle name="Comma 54 2 5 2 3" xfId="6509" xr:uid="{00000000-0005-0000-0000-00006B190000}"/>
    <cellStyle name="Comma 54 2 5 2 3 2" xfId="27478" xr:uid="{4263F26C-412A-412E-A3FF-75CD1B840132}"/>
    <cellStyle name="Comma 54 2 5 2 4" xfId="6510" xr:uid="{00000000-0005-0000-0000-00006C190000}"/>
    <cellStyle name="Comma 54 2 5 2 4 2" xfId="27479" xr:uid="{B10B1B8B-70F2-4E20-A302-956CE07AF79A}"/>
    <cellStyle name="Comma 54 2 5 2 5" xfId="6511" xr:uid="{00000000-0005-0000-0000-00006D190000}"/>
    <cellStyle name="Comma 54 2 5 2 5 2" xfId="27480" xr:uid="{F433368C-028D-4458-9B16-E496F43E2684}"/>
    <cellStyle name="Comma 54 2 5 2 6" xfId="27473" xr:uid="{137C90A4-2C3C-42F0-B597-FCA7CD2FF659}"/>
    <cellStyle name="Comma 54 2 5 3" xfId="6512" xr:uid="{00000000-0005-0000-0000-00006E190000}"/>
    <cellStyle name="Comma 54 2 5 3 2" xfId="6513" xr:uid="{00000000-0005-0000-0000-00006F190000}"/>
    <cellStyle name="Comma 54 2 5 3 2 2" xfId="27482" xr:uid="{472030DD-6C59-4D73-8F23-43547B15FCF2}"/>
    <cellStyle name="Comma 54 2 5 3 3" xfId="6514" xr:uid="{00000000-0005-0000-0000-000070190000}"/>
    <cellStyle name="Comma 54 2 5 3 3 2" xfId="27483" xr:uid="{0650D184-8C2E-4630-872D-DEC1B4FA2D8B}"/>
    <cellStyle name="Comma 54 2 5 3 4" xfId="6515" xr:uid="{00000000-0005-0000-0000-000071190000}"/>
    <cellStyle name="Comma 54 2 5 3 4 2" xfId="27484" xr:uid="{584F6ECE-8C80-416C-99CF-CC4CFCB1B8DB}"/>
    <cellStyle name="Comma 54 2 5 3 5" xfId="27481" xr:uid="{4392446E-BB68-4AE9-AF0A-8FF7E4BBE281}"/>
    <cellStyle name="Comma 54 2 5 4" xfId="6516" xr:uid="{00000000-0005-0000-0000-000072190000}"/>
    <cellStyle name="Comma 54 2 5 4 2" xfId="27485" xr:uid="{513DE6C5-0F07-442E-94D4-CDF90DF94380}"/>
    <cellStyle name="Comma 54 2 5 5" xfId="6517" xr:uid="{00000000-0005-0000-0000-000073190000}"/>
    <cellStyle name="Comma 54 2 5 5 2" xfId="27486" xr:uid="{19CDB978-824B-4031-B224-6F2E202FE365}"/>
    <cellStyle name="Comma 54 2 5 6" xfId="6518" xr:uid="{00000000-0005-0000-0000-000074190000}"/>
    <cellStyle name="Comma 54 2 5 6 2" xfId="27487" xr:uid="{5FEE4775-B26C-4DCD-85C5-5746C666E470}"/>
    <cellStyle name="Comma 54 2 5 7" xfId="27472" xr:uid="{479EDA34-14DD-4D4B-9E2F-3C8E0AF55186}"/>
    <cellStyle name="Comma 54 2 6" xfId="6519" xr:uid="{00000000-0005-0000-0000-000075190000}"/>
    <cellStyle name="Comma 54 2 6 2" xfId="6520" xr:uid="{00000000-0005-0000-0000-000076190000}"/>
    <cellStyle name="Comma 54 2 6 2 2" xfId="6521" xr:uid="{00000000-0005-0000-0000-000077190000}"/>
    <cellStyle name="Comma 54 2 6 2 2 2" xfId="27490" xr:uid="{9A3DBEB1-A281-45F9-8FDB-962824D6A33F}"/>
    <cellStyle name="Comma 54 2 6 2 3" xfId="6522" xr:uid="{00000000-0005-0000-0000-000078190000}"/>
    <cellStyle name="Comma 54 2 6 2 3 2" xfId="27491" xr:uid="{7271B76D-2707-461E-A522-27ABE7C18A5A}"/>
    <cellStyle name="Comma 54 2 6 2 4" xfId="6523" xr:uid="{00000000-0005-0000-0000-000079190000}"/>
    <cellStyle name="Comma 54 2 6 2 4 2" xfId="27492" xr:uid="{70899C51-EB83-42AD-80BF-19962588B1DD}"/>
    <cellStyle name="Comma 54 2 6 2 5" xfId="27489" xr:uid="{7BCD3B05-C7C2-44A3-8C37-F93B56F4EF6E}"/>
    <cellStyle name="Comma 54 2 6 3" xfId="6524" xr:uid="{00000000-0005-0000-0000-00007A190000}"/>
    <cellStyle name="Comma 54 2 6 3 2" xfId="27493" xr:uid="{B5A194B2-1EB0-42ED-87C6-604F5989376B}"/>
    <cellStyle name="Comma 54 2 6 4" xfId="6525" xr:uid="{00000000-0005-0000-0000-00007B190000}"/>
    <cellStyle name="Comma 54 2 6 4 2" xfId="27494" xr:uid="{BAFE9689-27CA-4AB6-9AE5-D64F8D771514}"/>
    <cellStyle name="Comma 54 2 6 5" xfId="6526" xr:uid="{00000000-0005-0000-0000-00007C190000}"/>
    <cellStyle name="Comma 54 2 6 5 2" xfId="27495" xr:uid="{2C8B1020-9994-4088-80E8-7E39832199BF}"/>
    <cellStyle name="Comma 54 2 6 6" xfId="27488" xr:uid="{7FE6B77B-AF7A-4690-A268-6B4ACA0EB297}"/>
    <cellStyle name="Comma 54 2 7" xfId="6527" xr:uid="{00000000-0005-0000-0000-00007D190000}"/>
    <cellStyle name="Comma 54 2 7 2" xfId="6528" xr:uid="{00000000-0005-0000-0000-00007E190000}"/>
    <cellStyle name="Comma 54 2 7 2 2" xfId="27497" xr:uid="{B5D4C1BA-7256-4A0C-ADB5-8B7E26BF5AD6}"/>
    <cellStyle name="Comma 54 2 7 3" xfId="6529" xr:uid="{00000000-0005-0000-0000-00007F190000}"/>
    <cellStyle name="Comma 54 2 7 3 2" xfId="27498" xr:uid="{4B6686C6-6027-48CE-AE01-26AF6B9626FB}"/>
    <cellStyle name="Comma 54 2 7 4" xfId="6530" xr:uid="{00000000-0005-0000-0000-000080190000}"/>
    <cellStyle name="Comma 54 2 7 4 2" xfId="27499" xr:uid="{42761656-8E98-4F43-9AE3-F14847307324}"/>
    <cellStyle name="Comma 54 2 7 5" xfId="27496" xr:uid="{1CBCA88A-2C1A-4C9D-88F1-B9FB877EB5BC}"/>
    <cellStyle name="Comma 54 2 8" xfId="6531" xr:uid="{00000000-0005-0000-0000-000081190000}"/>
    <cellStyle name="Comma 54 2 8 2" xfId="27500" xr:uid="{6E9E59E6-F622-48B3-A022-A9C5A4B5E13A}"/>
    <cellStyle name="Comma 54 2 9" xfId="6532" xr:uid="{00000000-0005-0000-0000-000082190000}"/>
    <cellStyle name="Comma 54 2 9 2" xfId="27501" xr:uid="{50F8E88E-FBBD-44B4-940F-4D607186817D}"/>
    <cellStyle name="Comma 54 3" xfId="6533" xr:uid="{00000000-0005-0000-0000-000083190000}"/>
    <cellStyle name="Comma 54 3 10" xfId="6534" xr:uid="{00000000-0005-0000-0000-000084190000}"/>
    <cellStyle name="Comma 54 3 10 2" xfId="27503" xr:uid="{688DDB91-C209-43CF-BCAD-25A75B79E2E3}"/>
    <cellStyle name="Comma 54 3 11" xfId="27502" xr:uid="{BEBE546E-220B-40AD-A670-3669AE3C32C8}"/>
    <cellStyle name="Comma 54 3 2" xfId="6535" xr:uid="{00000000-0005-0000-0000-000085190000}"/>
    <cellStyle name="Comma 54 3 2 2" xfId="6536" xr:uid="{00000000-0005-0000-0000-000086190000}"/>
    <cellStyle name="Comma 54 3 2 2 2" xfId="6537" xr:uid="{00000000-0005-0000-0000-000087190000}"/>
    <cellStyle name="Comma 54 3 2 2 2 2" xfId="6538" xr:uid="{00000000-0005-0000-0000-000088190000}"/>
    <cellStyle name="Comma 54 3 2 2 2 2 2" xfId="6539" xr:uid="{00000000-0005-0000-0000-000089190000}"/>
    <cellStyle name="Comma 54 3 2 2 2 2 2 2" xfId="27508" xr:uid="{7C3F98E0-87F7-4CC4-B1A9-703F5C209A16}"/>
    <cellStyle name="Comma 54 3 2 2 2 2 3" xfId="6540" xr:uid="{00000000-0005-0000-0000-00008A190000}"/>
    <cellStyle name="Comma 54 3 2 2 2 2 3 2" xfId="27509" xr:uid="{7FBEAEE4-4FE7-4680-A3C3-C9CAC6EAD04B}"/>
    <cellStyle name="Comma 54 3 2 2 2 2 4" xfId="6541" xr:uid="{00000000-0005-0000-0000-00008B190000}"/>
    <cellStyle name="Comma 54 3 2 2 2 2 4 2" xfId="27510" xr:uid="{9A0D5CF4-94B7-4B40-9FF9-A6425FEE76F4}"/>
    <cellStyle name="Comma 54 3 2 2 2 2 5" xfId="27507" xr:uid="{0625B295-E6E4-4731-B95C-0D65C1CBB5EC}"/>
    <cellStyle name="Comma 54 3 2 2 2 3" xfId="6542" xr:uid="{00000000-0005-0000-0000-00008C190000}"/>
    <cellStyle name="Comma 54 3 2 2 2 3 2" xfId="27511" xr:uid="{4A58E9F9-A475-4C82-97C5-AC5D95CAAC66}"/>
    <cellStyle name="Comma 54 3 2 2 2 4" xfId="6543" xr:uid="{00000000-0005-0000-0000-00008D190000}"/>
    <cellStyle name="Comma 54 3 2 2 2 4 2" xfId="27512" xr:uid="{4DEC7E3E-51F1-4FDC-851E-C81B248C32A5}"/>
    <cellStyle name="Comma 54 3 2 2 2 5" xfId="6544" xr:uid="{00000000-0005-0000-0000-00008E190000}"/>
    <cellStyle name="Comma 54 3 2 2 2 5 2" xfId="27513" xr:uid="{43B2248C-4C1E-494E-8471-7D7F555596ED}"/>
    <cellStyle name="Comma 54 3 2 2 2 6" xfId="27506" xr:uid="{531A606B-252F-4E30-A3BF-262E66599232}"/>
    <cellStyle name="Comma 54 3 2 2 3" xfId="6545" xr:uid="{00000000-0005-0000-0000-00008F190000}"/>
    <cellStyle name="Comma 54 3 2 2 3 2" xfId="6546" xr:uid="{00000000-0005-0000-0000-000090190000}"/>
    <cellStyle name="Comma 54 3 2 2 3 2 2" xfId="27515" xr:uid="{9AE84CB4-BDA7-4E32-8157-9EBC3B919601}"/>
    <cellStyle name="Comma 54 3 2 2 3 3" xfId="6547" xr:uid="{00000000-0005-0000-0000-000091190000}"/>
    <cellStyle name="Comma 54 3 2 2 3 3 2" xfId="27516" xr:uid="{E9CD5DD0-B17D-4D3A-AB62-3F0DF9FA48D9}"/>
    <cellStyle name="Comma 54 3 2 2 3 4" xfId="6548" xr:uid="{00000000-0005-0000-0000-000092190000}"/>
    <cellStyle name="Comma 54 3 2 2 3 4 2" xfId="27517" xr:uid="{C050A413-6177-42CD-B0BD-39E9B990126E}"/>
    <cellStyle name="Comma 54 3 2 2 3 5" xfId="27514" xr:uid="{1A8C37D2-B016-4151-AE5A-2BDB62AC27F0}"/>
    <cellStyle name="Comma 54 3 2 2 4" xfId="6549" xr:uid="{00000000-0005-0000-0000-000093190000}"/>
    <cellStyle name="Comma 54 3 2 2 4 2" xfId="27518" xr:uid="{57530B33-9795-49AF-9115-A1BAF301FA27}"/>
    <cellStyle name="Comma 54 3 2 2 5" xfId="6550" xr:uid="{00000000-0005-0000-0000-000094190000}"/>
    <cellStyle name="Comma 54 3 2 2 5 2" xfId="27519" xr:uid="{9C025887-E190-41ED-82A5-B058AF36D11F}"/>
    <cellStyle name="Comma 54 3 2 2 6" xfId="6551" xr:uid="{00000000-0005-0000-0000-000095190000}"/>
    <cellStyle name="Comma 54 3 2 2 6 2" xfId="27520" xr:uid="{FB3EC86A-F2A6-4866-8F09-E99A5431470F}"/>
    <cellStyle name="Comma 54 3 2 2 7" xfId="27505" xr:uid="{15A9CAA0-95DF-4E04-A405-3022DDA2BA33}"/>
    <cellStyle name="Comma 54 3 2 3" xfId="6552" xr:uid="{00000000-0005-0000-0000-000096190000}"/>
    <cellStyle name="Comma 54 3 2 3 2" xfId="6553" xr:uid="{00000000-0005-0000-0000-000097190000}"/>
    <cellStyle name="Comma 54 3 2 3 2 2" xfId="6554" xr:uid="{00000000-0005-0000-0000-000098190000}"/>
    <cellStyle name="Comma 54 3 2 3 2 2 2" xfId="6555" xr:uid="{00000000-0005-0000-0000-000099190000}"/>
    <cellStyle name="Comma 54 3 2 3 2 2 2 2" xfId="27524" xr:uid="{BA8CD515-3CCE-4E51-88C6-FB4AEA987A5F}"/>
    <cellStyle name="Comma 54 3 2 3 2 2 3" xfId="6556" xr:uid="{00000000-0005-0000-0000-00009A190000}"/>
    <cellStyle name="Comma 54 3 2 3 2 2 3 2" xfId="27525" xr:uid="{401D6222-0967-4FAB-A151-E11442682691}"/>
    <cellStyle name="Comma 54 3 2 3 2 2 4" xfId="6557" xr:uid="{00000000-0005-0000-0000-00009B190000}"/>
    <cellStyle name="Comma 54 3 2 3 2 2 4 2" xfId="27526" xr:uid="{B0366E21-E29E-49CF-839C-84260326CB75}"/>
    <cellStyle name="Comma 54 3 2 3 2 2 5" xfId="27523" xr:uid="{FC1C121D-A8BF-4C0F-9FF7-AA881F9EE31E}"/>
    <cellStyle name="Comma 54 3 2 3 2 3" xfId="6558" xr:uid="{00000000-0005-0000-0000-00009C190000}"/>
    <cellStyle name="Comma 54 3 2 3 2 3 2" xfId="27527" xr:uid="{625AE2A3-726F-445A-9561-30972589A08E}"/>
    <cellStyle name="Comma 54 3 2 3 2 4" xfId="6559" xr:uid="{00000000-0005-0000-0000-00009D190000}"/>
    <cellStyle name="Comma 54 3 2 3 2 4 2" xfId="27528" xr:uid="{2BCB3B1F-567A-4781-B111-9F90409FBA5D}"/>
    <cellStyle name="Comma 54 3 2 3 2 5" xfId="6560" xr:uid="{00000000-0005-0000-0000-00009E190000}"/>
    <cellStyle name="Comma 54 3 2 3 2 5 2" xfId="27529" xr:uid="{4F1DF0B9-E70A-40B2-9F84-AA84700049D4}"/>
    <cellStyle name="Comma 54 3 2 3 2 6" xfId="27522" xr:uid="{E9C6A040-054D-4C2E-A8F5-3986949E4A34}"/>
    <cellStyle name="Comma 54 3 2 3 3" xfId="6561" xr:uid="{00000000-0005-0000-0000-00009F190000}"/>
    <cellStyle name="Comma 54 3 2 3 3 2" xfId="6562" xr:uid="{00000000-0005-0000-0000-0000A0190000}"/>
    <cellStyle name="Comma 54 3 2 3 3 2 2" xfId="27531" xr:uid="{8D6E1015-EC73-4796-9331-09BCA74DE0AE}"/>
    <cellStyle name="Comma 54 3 2 3 3 3" xfId="6563" xr:uid="{00000000-0005-0000-0000-0000A1190000}"/>
    <cellStyle name="Comma 54 3 2 3 3 3 2" xfId="27532" xr:uid="{853C8806-CED7-456A-B225-FF4277A2FB53}"/>
    <cellStyle name="Comma 54 3 2 3 3 4" xfId="6564" xr:uid="{00000000-0005-0000-0000-0000A2190000}"/>
    <cellStyle name="Comma 54 3 2 3 3 4 2" xfId="27533" xr:uid="{C4284B34-DE40-42CF-8D07-5B17E40D30AF}"/>
    <cellStyle name="Comma 54 3 2 3 3 5" xfId="27530" xr:uid="{7B955219-0F48-4C94-8B07-1CDA5C58B312}"/>
    <cellStyle name="Comma 54 3 2 3 4" xfId="6565" xr:uid="{00000000-0005-0000-0000-0000A3190000}"/>
    <cellStyle name="Comma 54 3 2 3 4 2" xfId="27534" xr:uid="{B99F03CB-9FC0-4F21-9444-C4996267D87D}"/>
    <cellStyle name="Comma 54 3 2 3 5" xfId="6566" xr:uid="{00000000-0005-0000-0000-0000A4190000}"/>
    <cellStyle name="Comma 54 3 2 3 5 2" xfId="27535" xr:uid="{CEF5F4AB-D13E-4D43-BF11-6774192B6A06}"/>
    <cellStyle name="Comma 54 3 2 3 6" xfId="6567" xr:uid="{00000000-0005-0000-0000-0000A5190000}"/>
    <cellStyle name="Comma 54 3 2 3 6 2" xfId="27536" xr:uid="{FA760474-0239-410B-9A75-3C1F24000040}"/>
    <cellStyle name="Comma 54 3 2 3 7" xfId="27521" xr:uid="{9847F22C-05AE-4D22-AF57-3CA2FF08CF1B}"/>
    <cellStyle name="Comma 54 3 2 4" xfId="6568" xr:uid="{00000000-0005-0000-0000-0000A6190000}"/>
    <cellStyle name="Comma 54 3 2 4 2" xfId="6569" xr:uid="{00000000-0005-0000-0000-0000A7190000}"/>
    <cellStyle name="Comma 54 3 2 4 2 2" xfId="6570" xr:uid="{00000000-0005-0000-0000-0000A8190000}"/>
    <cellStyle name="Comma 54 3 2 4 2 2 2" xfId="27539" xr:uid="{B8B42947-936B-4CDE-BFF2-2E0507E6288E}"/>
    <cellStyle name="Comma 54 3 2 4 2 3" xfId="6571" xr:uid="{00000000-0005-0000-0000-0000A9190000}"/>
    <cellStyle name="Comma 54 3 2 4 2 3 2" xfId="27540" xr:uid="{443F7C33-D409-4244-B7C2-8A3A28EAC474}"/>
    <cellStyle name="Comma 54 3 2 4 2 4" xfId="6572" xr:uid="{00000000-0005-0000-0000-0000AA190000}"/>
    <cellStyle name="Comma 54 3 2 4 2 4 2" xfId="27541" xr:uid="{AFEF21EC-59C0-4C63-81B9-5B8B87E561BE}"/>
    <cellStyle name="Comma 54 3 2 4 2 5" xfId="27538" xr:uid="{FCBFC7F9-274C-4F5B-B5DA-B116D2AD57B9}"/>
    <cellStyle name="Comma 54 3 2 4 3" xfId="6573" xr:uid="{00000000-0005-0000-0000-0000AB190000}"/>
    <cellStyle name="Comma 54 3 2 4 3 2" xfId="27542" xr:uid="{D7030533-EA23-4F09-9EE7-F207FB6852E2}"/>
    <cellStyle name="Comma 54 3 2 4 4" xfId="6574" xr:uid="{00000000-0005-0000-0000-0000AC190000}"/>
    <cellStyle name="Comma 54 3 2 4 4 2" xfId="27543" xr:uid="{CAA5C398-F48E-468F-BC6D-B4936E5C4A3E}"/>
    <cellStyle name="Comma 54 3 2 4 5" xfId="6575" xr:uid="{00000000-0005-0000-0000-0000AD190000}"/>
    <cellStyle name="Comma 54 3 2 4 5 2" xfId="27544" xr:uid="{03E57EB7-C964-47F3-BA30-3960CD6142FD}"/>
    <cellStyle name="Comma 54 3 2 4 6" xfId="27537" xr:uid="{F7254D2C-BB7C-46AE-A094-06C68209EAA4}"/>
    <cellStyle name="Comma 54 3 2 5" xfId="6576" xr:uid="{00000000-0005-0000-0000-0000AE190000}"/>
    <cellStyle name="Comma 54 3 2 5 2" xfId="6577" xr:uid="{00000000-0005-0000-0000-0000AF190000}"/>
    <cellStyle name="Comma 54 3 2 5 2 2" xfId="27546" xr:uid="{F19522F7-D64F-45E8-8485-A1E5043C341A}"/>
    <cellStyle name="Comma 54 3 2 5 3" xfId="6578" xr:uid="{00000000-0005-0000-0000-0000B0190000}"/>
    <cellStyle name="Comma 54 3 2 5 3 2" xfId="27547" xr:uid="{F16F0857-D766-41DF-992B-6EA865436884}"/>
    <cellStyle name="Comma 54 3 2 5 4" xfId="6579" xr:uid="{00000000-0005-0000-0000-0000B1190000}"/>
    <cellStyle name="Comma 54 3 2 5 4 2" xfId="27548" xr:uid="{8BAA2F9F-A7E6-40C4-B66F-74C402DE5351}"/>
    <cellStyle name="Comma 54 3 2 5 5" xfId="27545" xr:uid="{A48FC402-E4A1-4935-8674-7EB4D4E3253D}"/>
    <cellStyle name="Comma 54 3 2 6" xfId="6580" xr:uid="{00000000-0005-0000-0000-0000B2190000}"/>
    <cellStyle name="Comma 54 3 2 6 2" xfId="27549" xr:uid="{09EBB833-C535-4D53-9288-CA79F8D5A970}"/>
    <cellStyle name="Comma 54 3 2 7" xfId="6581" xr:uid="{00000000-0005-0000-0000-0000B3190000}"/>
    <cellStyle name="Comma 54 3 2 7 2" xfId="27550" xr:uid="{7AB9DFC4-DBEB-4851-AC0C-E771413719B0}"/>
    <cellStyle name="Comma 54 3 2 8" xfId="6582" xr:uid="{00000000-0005-0000-0000-0000B4190000}"/>
    <cellStyle name="Comma 54 3 2 8 2" xfId="27551" xr:uid="{D5644A2A-60E8-40F1-ABF0-F894A33E3527}"/>
    <cellStyle name="Comma 54 3 2 9" xfId="27504" xr:uid="{A2FA45B6-A6B6-4886-B89A-4F7E73AE03AA}"/>
    <cellStyle name="Comma 54 3 3" xfId="6583" xr:uid="{00000000-0005-0000-0000-0000B5190000}"/>
    <cellStyle name="Comma 54 3 3 2" xfId="6584" xr:uid="{00000000-0005-0000-0000-0000B6190000}"/>
    <cellStyle name="Comma 54 3 3 2 2" xfId="6585" xr:uid="{00000000-0005-0000-0000-0000B7190000}"/>
    <cellStyle name="Comma 54 3 3 2 2 2" xfId="6586" xr:uid="{00000000-0005-0000-0000-0000B8190000}"/>
    <cellStyle name="Comma 54 3 3 2 2 2 2" xfId="6587" xr:uid="{00000000-0005-0000-0000-0000B9190000}"/>
    <cellStyle name="Comma 54 3 3 2 2 2 2 2" xfId="27556" xr:uid="{F31E622E-0900-4230-A019-9F777340A497}"/>
    <cellStyle name="Comma 54 3 3 2 2 2 3" xfId="6588" xr:uid="{00000000-0005-0000-0000-0000BA190000}"/>
    <cellStyle name="Comma 54 3 3 2 2 2 3 2" xfId="27557" xr:uid="{C09CDF5C-5F89-491B-8E68-13FC9166790D}"/>
    <cellStyle name="Comma 54 3 3 2 2 2 4" xfId="6589" xr:uid="{00000000-0005-0000-0000-0000BB190000}"/>
    <cellStyle name="Comma 54 3 3 2 2 2 4 2" xfId="27558" xr:uid="{9E59A618-744F-4742-9E65-1CFE3E1B08B8}"/>
    <cellStyle name="Comma 54 3 3 2 2 2 5" xfId="27555" xr:uid="{9E5CC241-A917-4B9B-9BEA-36DB6F5B8D8D}"/>
    <cellStyle name="Comma 54 3 3 2 2 3" xfId="6590" xr:uid="{00000000-0005-0000-0000-0000BC190000}"/>
    <cellStyle name="Comma 54 3 3 2 2 3 2" xfId="27559" xr:uid="{51E67267-8329-4666-AF83-B5348A7904FC}"/>
    <cellStyle name="Comma 54 3 3 2 2 4" xfId="6591" xr:uid="{00000000-0005-0000-0000-0000BD190000}"/>
    <cellStyle name="Comma 54 3 3 2 2 4 2" xfId="27560" xr:uid="{758B94F1-8267-4A28-825F-DC8210A31C7D}"/>
    <cellStyle name="Comma 54 3 3 2 2 5" xfId="6592" xr:uid="{00000000-0005-0000-0000-0000BE190000}"/>
    <cellStyle name="Comma 54 3 3 2 2 5 2" xfId="27561" xr:uid="{9FBDFE71-CD6B-4805-9C24-CDBB4E04FC49}"/>
    <cellStyle name="Comma 54 3 3 2 2 6" xfId="27554" xr:uid="{B06EECF1-2F3A-46FE-8214-8EF9CF09C8CC}"/>
    <cellStyle name="Comma 54 3 3 2 3" xfId="6593" xr:uid="{00000000-0005-0000-0000-0000BF190000}"/>
    <cellStyle name="Comma 54 3 3 2 3 2" xfId="6594" xr:uid="{00000000-0005-0000-0000-0000C0190000}"/>
    <cellStyle name="Comma 54 3 3 2 3 2 2" xfId="27563" xr:uid="{0D3B03A6-90D6-44F8-901E-281A8C4989A2}"/>
    <cellStyle name="Comma 54 3 3 2 3 3" xfId="6595" xr:uid="{00000000-0005-0000-0000-0000C1190000}"/>
    <cellStyle name="Comma 54 3 3 2 3 3 2" xfId="27564" xr:uid="{9E3BE7EB-0265-42C2-8FDE-D182BC21CCAA}"/>
    <cellStyle name="Comma 54 3 3 2 3 4" xfId="6596" xr:uid="{00000000-0005-0000-0000-0000C2190000}"/>
    <cellStyle name="Comma 54 3 3 2 3 4 2" xfId="27565" xr:uid="{697639A4-5FF6-4E5B-9B92-39BA14BA3461}"/>
    <cellStyle name="Comma 54 3 3 2 3 5" xfId="27562" xr:uid="{C66566D4-3262-4123-B304-30DDC873F35F}"/>
    <cellStyle name="Comma 54 3 3 2 4" xfId="6597" xr:uid="{00000000-0005-0000-0000-0000C3190000}"/>
    <cellStyle name="Comma 54 3 3 2 4 2" xfId="27566" xr:uid="{FF527731-9783-417E-868D-AD98F500945D}"/>
    <cellStyle name="Comma 54 3 3 2 5" xfId="6598" xr:uid="{00000000-0005-0000-0000-0000C4190000}"/>
    <cellStyle name="Comma 54 3 3 2 5 2" xfId="27567" xr:uid="{79585310-34AC-43B7-82BB-5E040738F6EF}"/>
    <cellStyle name="Comma 54 3 3 2 6" xfId="6599" xr:uid="{00000000-0005-0000-0000-0000C5190000}"/>
    <cellStyle name="Comma 54 3 3 2 6 2" xfId="27568" xr:uid="{DABB726C-4088-428B-9FB3-D31BA50DFD3A}"/>
    <cellStyle name="Comma 54 3 3 2 7" xfId="27553" xr:uid="{71D3A0D5-EC10-4A76-B187-D85CA427B5EB}"/>
    <cellStyle name="Comma 54 3 3 3" xfId="6600" xr:uid="{00000000-0005-0000-0000-0000C6190000}"/>
    <cellStyle name="Comma 54 3 3 3 2" xfId="6601" xr:uid="{00000000-0005-0000-0000-0000C7190000}"/>
    <cellStyle name="Comma 54 3 3 3 2 2" xfId="6602" xr:uid="{00000000-0005-0000-0000-0000C8190000}"/>
    <cellStyle name="Comma 54 3 3 3 2 2 2" xfId="6603" xr:uid="{00000000-0005-0000-0000-0000C9190000}"/>
    <cellStyle name="Comma 54 3 3 3 2 2 2 2" xfId="27572" xr:uid="{3B05EF69-0568-4D32-855F-4334F5176181}"/>
    <cellStyle name="Comma 54 3 3 3 2 2 3" xfId="6604" xr:uid="{00000000-0005-0000-0000-0000CA190000}"/>
    <cellStyle name="Comma 54 3 3 3 2 2 3 2" xfId="27573" xr:uid="{F752EAC4-AD2E-446A-9119-883F0127050E}"/>
    <cellStyle name="Comma 54 3 3 3 2 2 4" xfId="6605" xr:uid="{00000000-0005-0000-0000-0000CB190000}"/>
    <cellStyle name="Comma 54 3 3 3 2 2 4 2" xfId="27574" xr:uid="{75F7FAAB-4181-4D6B-AEE3-112DCABFD200}"/>
    <cellStyle name="Comma 54 3 3 3 2 2 5" xfId="27571" xr:uid="{4FB50ED8-0CC9-416E-8173-0D8406CE2490}"/>
    <cellStyle name="Comma 54 3 3 3 2 3" xfId="6606" xr:uid="{00000000-0005-0000-0000-0000CC190000}"/>
    <cellStyle name="Comma 54 3 3 3 2 3 2" xfId="27575" xr:uid="{EB6A0EBE-FCF3-4B88-9A9B-CD92A2BB4F3A}"/>
    <cellStyle name="Comma 54 3 3 3 2 4" xfId="6607" xr:uid="{00000000-0005-0000-0000-0000CD190000}"/>
    <cellStyle name="Comma 54 3 3 3 2 4 2" xfId="27576" xr:uid="{D2047C91-44B9-4E56-BB0C-A1A23E6820BC}"/>
    <cellStyle name="Comma 54 3 3 3 2 5" xfId="6608" xr:uid="{00000000-0005-0000-0000-0000CE190000}"/>
    <cellStyle name="Comma 54 3 3 3 2 5 2" xfId="27577" xr:uid="{D0391190-4E7D-429B-A65C-045BE458D8BB}"/>
    <cellStyle name="Comma 54 3 3 3 2 6" xfId="27570" xr:uid="{7605BBBA-705B-4CE0-B00E-694C878CB409}"/>
    <cellStyle name="Comma 54 3 3 3 3" xfId="6609" xr:uid="{00000000-0005-0000-0000-0000CF190000}"/>
    <cellStyle name="Comma 54 3 3 3 3 2" xfId="6610" xr:uid="{00000000-0005-0000-0000-0000D0190000}"/>
    <cellStyle name="Comma 54 3 3 3 3 2 2" xfId="27579" xr:uid="{23A3DA6A-FA32-43B1-943B-C16FD2EA3577}"/>
    <cellStyle name="Comma 54 3 3 3 3 3" xfId="6611" xr:uid="{00000000-0005-0000-0000-0000D1190000}"/>
    <cellStyle name="Comma 54 3 3 3 3 3 2" xfId="27580" xr:uid="{47D748A9-7438-4D9A-8CB8-A282EB0386E2}"/>
    <cellStyle name="Comma 54 3 3 3 3 4" xfId="6612" xr:uid="{00000000-0005-0000-0000-0000D2190000}"/>
    <cellStyle name="Comma 54 3 3 3 3 4 2" xfId="27581" xr:uid="{14F565DB-6BD4-49B7-B646-938AE22EF921}"/>
    <cellStyle name="Comma 54 3 3 3 3 5" xfId="27578" xr:uid="{89ADE754-A5EF-427C-81D4-3520610185B7}"/>
    <cellStyle name="Comma 54 3 3 3 4" xfId="6613" xr:uid="{00000000-0005-0000-0000-0000D3190000}"/>
    <cellStyle name="Comma 54 3 3 3 4 2" xfId="27582" xr:uid="{86EE84AA-899E-47A9-9836-48A2CF7E98F6}"/>
    <cellStyle name="Comma 54 3 3 3 5" xfId="6614" xr:uid="{00000000-0005-0000-0000-0000D4190000}"/>
    <cellStyle name="Comma 54 3 3 3 5 2" xfId="27583" xr:uid="{6F1A3EC2-E3FB-4D5D-99C5-EBC531640D61}"/>
    <cellStyle name="Comma 54 3 3 3 6" xfId="6615" xr:uid="{00000000-0005-0000-0000-0000D5190000}"/>
    <cellStyle name="Comma 54 3 3 3 6 2" xfId="27584" xr:uid="{8201C752-2651-4C84-A2AA-C3897384FDC6}"/>
    <cellStyle name="Comma 54 3 3 3 7" xfId="27569" xr:uid="{4307E554-F1C1-4F9B-B6E3-8F4A876CE706}"/>
    <cellStyle name="Comma 54 3 3 4" xfId="6616" xr:uid="{00000000-0005-0000-0000-0000D6190000}"/>
    <cellStyle name="Comma 54 3 3 4 2" xfId="6617" xr:uid="{00000000-0005-0000-0000-0000D7190000}"/>
    <cellStyle name="Comma 54 3 3 4 2 2" xfId="6618" xr:uid="{00000000-0005-0000-0000-0000D8190000}"/>
    <cellStyle name="Comma 54 3 3 4 2 2 2" xfId="27587" xr:uid="{736AB94C-534B-4C32-985B-3382BDBAC340}"/>
    <cellStyle name="Comma 54 3 3 4 2 3" xfId="6619" xr:uid="{00000000-0005-0000-0000-0000D9190000}"/>
    <cellStyle name="Comma 54 3 3 4 2 3 2" xfId="27588" xr:uid="{97CE4642-9E3C-4577-B6D6-C8F9F37772A1}"/>
    <cellStyle name="Comma 54 3 3 4 2 4" xfId="6620" xr:uid="{00000000-0005-0000-0000-0000DA190000}"/>
    <cellStyle name="Comma 54 3 3 4 2 4 2" xfId="27589" xr:uid="{99995A86-9CDD-413F-B57E-70F2F4951CF1}"/>
    <cellStyle name="Comma 54 3 3 4 2 5" xfId="27586" xr:uid="{BA9B32FC-4316-4E36-A3A2-2F254BB7DAE8}"/>
    <cellStyle name="Comma 54 3 3 4 3" xfId="6621" xr:uid="{00000000-0005-0000-0000-0000DB190000}"/>
    <cellStyle name="Comma 54 3 3 4 3 2" xfId="27590" xr:uid="{8C6CC75E-2C03-4137-AFC6-C738C1528EEE}"/>
    <cellStyle name="Comma 54 3 3 4 4" xfId="6622" xr:uid="{00000000-0005-0000-0000-0000DC190000}"/>
    <cellStyle name="Comma 54 3 3 4 4 2" xfId="27591" xr:uid="{FDBA7058-4B4E-4ECE-86EB-7301207C5DFA}"/>
    <cellStyle name="Comma 54 3 3 4 5" xfId="6623" xr:uid="{00000000-0005-0000-0000-0000DD190000}"/>
    <cellStyle name="Comma 54 3 3 4 5 2" xfId="27592" xr:uid="{51E2DFFA-B001-440E-B772-993AC3D32571}"/>
    <cellStyle name="Comma 54 3 3 4 6" xfId="27585" xr:uid="{C13746B0-B1CA-4AA9-A072-6885CC778A2B}"/>
    <cellStyle name="Comma 54 3 3 5" xfId="6624" xr:uid="{00000000-0005-0000-0000-0000DE190000}"/>
    <cellStyle name="Comma 54 3 3 5 2" xfId="6625" xr:uid="{00000000-0005-0000-0000-0000DF190000}"/>
    <cellStyle name="Comma 54 3 3 5 2 2" xfId="27594" xr:uid="{DE0CE75C-D433-4EF1-9D26-C337C71EAC57}"/>
    <cellStyle name="Comma 54 3 3 5 3" xfId="6626" xr:uid="{00000000-0005-0000-0000-0000E0190000}"/>
    <cellStyle name="Comma 54 3 3 5 3 2" xfId="27595" xr:uid="{C72354AF-FC8A-4D10-A595-D4F42B38021F}"/>
    <cellStyle name="Comma 54 3 3 5 4" xfId="6627" xr:uid="{00000000-0005-0000-0000-0000E1190000}"/>
    <cellStyle name="Comma 54 3 3 5 4 2" xfId="27596" xr:uid="{3A8FC0D5-8BAE-4990-858A-BE3E1905CB91}"/>
    <cellStyle name="Comma 54 3 3 5 5" xfId="27593" xr:uid="{143D3241-03F7-47E9-BCDE-53A674678C98}"/>
    <cellStyle name="Comma 54 3 3 6" xfId="6628" xr:uid="{00000000-0005-0000-0000-0000E2190000}"/>
    <cellStyle name="Comma 54 3 3 6 2" xfId="27597" xr:uid="{1060A536-F5EF-4594-82A1-CED503E56879}"/>
    <cellStyle name="Comma 54 3 3 7" xfId="6629" xr:uid="{00000000-0005-0000-0000-0000E3190000}"/>
    <cellStyle name="Comma 54 3 3 7 2" xfId="27598" xr:uid="{9B4BF5F8-84D4-40CF-88C0-9AB9800545B1}"/>
    <cellStyle name="Comma 54 3 3 8" xfId="6630" xr:uid="{00000000-0005-0000-0000-0000E4190000}"/>
    <cellStyle name="Comma 54 3 3 8 2" xfId="27599" xr:uid="{2F7BC8BA-B4AB-46AD-8CD7-122C16850746}"/>
    <cellStyle name="Comma 54 3 3 9" xfId="27552" xr:uid="{5F52D1BD-FDEA-47A4-A759-A27A8AD7C1D8}"/>
    <cellStyle name="Comma 54 3 4" xfId="6631" xr:uid="{00000000-0005-0000-0000-0000E5190000}"/>
    <cellStyle name="Comma 54 3 4 2" xfId="6632" xr:uid="{00000000-0005-0000-0000-0000E6190000}"/>
    <cellStyle name="Comma 54 3 4 2 2" xfId="6633" xr:uid="{00000000-0005-0000-0000-0000E7190000}"/>
    <cellStyle name="Comma 54 3 4 2 2 2" xfId="6634" xr:uid="{00000000-0005-0000-0000-0000E8190000}"/>
    <cellStyle name="Comma 54 3 4 2 2 2 2" xfId="27603" xr:uid="{68C36DE2-7483-4FAC-8843-FB7B521CDD22}"/>
    <cellStyle name="Comma 54 3 4 2 2 3" xfId="6635" xr:uid="{00000000-0005-0000-0000-0000E9190000}"/>
    <cellStyle name="Comma 54 3 4 2 2 3 2" xfId="27604" xr:uid="{6C30F607-8869-4751-96EA-B19A28BE374F}"/>
    <cellStyle name="Comma 54 3 4 2 2 4" xfId="6636" xr:uid="{00000000-0005-0000-0000-0000EA190000}"/>
    <cellStyle name="Comma 54 3 4 2 2 4 2" xfId="27605" xr:uid="{50906383-C287-41F1-AB16-E96DBF186801}"/>
    <cellStyle name="Comma 54 3 4 2 2 5" xfId="27602" xr:uid="{8CE2455F-2C4F-4C7A-B88A-BDA8E8B6F555}"/>
    <cellStyle name="Comma 54 3 4 2 3" xfId="6637" xr:uid="{00000000-0005-0000-0000-0000EB190000}"/>
    <cellStyle name="Comma 54 3 4 2 3 2" xfId="27606" xr:uid="{50310307-47D2-413F-A672-B8AD0D7F61DE}"/>
    <cellStyle name="Comma 54 3 4 2 4" xfId="6638" xr:uid="{00000000-0005-0000-0000-0000EC190000}"/>
    <cellStyle name="Comma 54 3 4 2 4 2" xfId="27607" xr:uid="{E5DAAD94-D866-438B-908A-3C2B8EE77BEA}"/>
    <cellStyle name="Comma 54 3 4 2 5" xfId="6639" xr:uid="{00000000-0005-0000-0000-0000ED190000}"/>
    <cellStyle name="Comma 54 3 4 2 5 2" xfId="27608" xr:uid="{0CD5800C-BD52-47F7-873C-1B2E85DDB434}"/>
    <cellStyle name="Comma 54 3 4 2 6" xfId="27601" xr:uid="{C124BB94-1C13-464A-8097-A2CE12639CF4}"/>
    <cellStyle name="Comma 54 3 4 3" xfId="6640" xr:uid="{00000000-0005-0000-0000-0000EE190000}"/>
    <cellStyle name="Comma 54 3 4 3 2" xfId="6641" xr:uid="{00000000-0005-0000-0000-0000EF190000}"/>
    <cellStyle name="Comma 54 3 4 3 2 2" xfId="27610" xr:uid="{C39D3753-10B3-4FC0-B2B7-0E6B3667A81E}"/>
    <cellStyle name="Comma 54 3 4 3 3" xfId="6642" xr:uid="{00000000-0005-0000-0000-0000F0190000}"/>
    <cellStyle name="Comma 54 3 4 3 3 2" xfId="27611" xr:uid="{76F777BF-5941-4660-A24D-1F90DFA69C35}"/>
    <cellStyle name="Comma 54 3 4 3 4" xfId="6643" xr:uid="{00000000-0005-0000-0000-0000F1190000}"/>
    <cellStyle name="Comma 54 3 4 3 4 2" xfId="27612" xr:uid="{17F2988B-E6E1-41A3-96B8-E9F9B562D859}"/>
    <cellStyle name="Comma 54 3 4 3 5" xfId="27609" xr:uid="{10DF8A39-BCF7-4EB5-A432-390B421ED5BF}"/>
    <cellStyle name="Comma 54 3 4 4" xfId="6644" xr:uid="{00000000-0005-0000-0000-0000F2190000}"/>
    <cellStyle name="Comma 54 3 4 4 2" xfId="27613" xr:uid="{CEBF0564-ECDC-4A08-8193-8AB77877B5C0}"/>
    <cellStyle name="Comma 54 3 4 5" xfId="6645" xr:uid="{00000000-0005-0000-0000-0000F3190000}"/>
    <cellStyle name="Comma 54 3 4 5 2" xfId="27614" xr:uid="{2CA010FB-AEF1-4466-8238-C50FB35E48C0}"/>
    <cellStyle name="Comma 54 3 4 6" xfId="6646" xr:uid="{00000000-0005-0000-0000-0000F4190000}"/>
    <cellStyle name="Comma 54 3 4 6 2" xfId="27615" xr:uid="{A550F9B4-8191-413C-BC6C-939E2F25E6F2}"/>
    <cellStyle name="Comma 54 3 4 7" xfId="27600" xr:uid="{C70AF4F3-DE0A-4F2E-9509-2E5557318682}"/>
    <cellStyle name="Comma 54 3 5" xfId="6647" xr:uid="{00000000-0005-0000-0000-0000F5190000}"/>
    <cellStyle name="Comma 54 3 5 2" xfId="6648" xr:uid="{00000000-0005-0000-0000-0000F6190000}"/>
    <cellStyle name="Comma 54 3 5 2 2" xfId="6649" xr:uid="{00000000-0005-0000-0000-0000F7190000}"/>
    <cellStyle name="Comma 54 3 5 2 2 2" xfId="6650" xr:uid="{00000000-0005-0000-0000-0000F8190000}"/>
    <cellStyle name="Comma 54 3 5 2 2 2 2" xfId="27619" xr:uid="{1B3876EA-97B5-4FE7-9581-3644B8AE0C1A}"/>
    <cellStyle name="Comma 54 3 5 2 2 3" xfId="6651" xr:uid="{00000000-0005-0000-0000-0000F9190000}"/>
    <cellStyle name="Comma 54 3 5 2 2 3 2" xfId="27620" xr:uid="{E8649578-A2A8-4E9A-883F-863077AF2EBD}"/>
    <cellStyle name="Comma 54 3 5 2 2 4" xfId="6652" xr:uid="{00000000-0005-0000-0000-0000FA190000}"/>
    <cellStyle name="Comma 54 3 5 2 2 4 2" xfId="27621" xr:uid="{BBE15309-FD2A-43EE-8550-C91C1409FCAF}"/>
    <cellStyle name="Comma 54 3 5 2 2 5" xfId="27618" xr:uid="{700F9A9B-E93E-4F17-8C09-6445EF3396CF}"/>
    <cellStyle name="Comma 54 3 5 2 3" xfId="6653" xr:uid="{00000000-0005-0000-0000-0000FB190000}"/>
    <cellStyle name="Comma 54 3 5 2 3 2" xfId="27622" xr:uid="{825F5857-80C1-4911-8508-7F0924C19555}"/>
    <cellStyle name="Comma 54 3 5 2 4" xfId="6654" xr:uid="{00000000-0005-0000-0000-0000FC190000}"/>
    <cellStyle name="Comma 54 3 5 2 4 2" xfId="27623" xr:uid="{ABCA5276-1776-4306-A687-E530376065B3}"/>
    <cellStyle name="Comma 54 3 5 2 5" xfId="6655" xr:uid="{00000000-0005-0000-0000-0000FD190000}"/>
    <cellStyle name="Comma 54 3 5 2 5 2" xfId="27624" xr:uid="{4053C954-7D9E-47AB-9676-D6EC0CD45A12}"/>
    <cellStyle name="Comma 54 3 5 2 6" xfId="27617" xr:uid="{E82C2AC6-8979-4435-9D94-56C05EC408FB}"/>
    <cellStyle name="Comma 54 3 5 3" xfId="6656" xr:uid="{00000000-0005-0000-0000-0000FE190000}"/>
    <cellStyle name="Comma 54 3 5 3 2" xfId="6657" xr:uid="{00000000-0005-0000-0000-0000FF190000}"/>
    <cellStyle name="Comma 54 3 5 3 2 2" xfId="27626" xr:uid="{33680BEE-2213-4FC8-8A33-A2ABF4F18F01}"/>
    <cellStyle name="Comma 54 3 5 3 3" xfId="6658" xr:uid="{00000000-0005-0000-0000-0000001A0000}"/>
    <cellStyle name="Comma 54 3 5 3 3 2" xfId="27627" xr:uid="{E7E62002-F1BB-4990-BBC3-3067C090A30E}"/>
    <cellStyle name="Comma 54 3 5 3 4" xfId="6659" xr:uid="{00000000-0005-0000-0000-0000011A0000}"/>
    <cellStyle name="Comma 54 3 5 3 4 2" xfId="27628" xr:uid="{F7D70B68-4416-4844-8C20-A25878C3E2B6}"/>
    <cellStyle name="Comma 54 3 5 3 5" xfId="27625" xr:uid="{8AF1345A-DAD7-470B-9C36-E5B0CB379B2D}"/>
    <cellStyle name="Comma 54 3 5 4" xfId="6660" xr:uid="{00000000-0005-0000-0000-0000021A0000}"/>
    <cellStyle name="Comma 54 3 5 4 2" xfId="27629" xr:uid="{A9619CE1-7992-4F04-9433-AF1720102D04}"/>
    <cellStyle name="Comma 54 3 5 5" xfId="6661" xr:uid="{00000000-0005-0000-0000-0000031A0000}"/>
    <cellStyle name="Comma 54 3 5 5 2" xfId="27630" xr:uid="{4097F3EE-BC1F-440F-BFCC-2E47C6785210}"/>
    <cellStyle name="Comma 54 3 5 6" xfId="6662" xr:uid="{00000000-0005-0000-0000-0000041A0000}"/>
    <cellStyle name="Comma 54 3 5 6 2" xfId="27631" xr:uid="{41E723F0-B0B5-43F1-9743-3E144A0B9845}"/>
    <cellStyle name="Comma 54 3 5 7" xfId="27616" xr:uid="{9C225743-EFC7-4344-BD9A-A8EDF721AD3A}"/>
    <cellStyle name="Comma 54 3 6" xfId="6663" xr:uid="{00000000-0005-0000-0000-0000051A0000}"/>
    <cellStyle name="Comma 54 3 6 2" xfId="6664" xr:uid="{00000000-0005-0000-0000-0000061A0000}"/>
    <cellStyle name="Comma 54 3 6 2 2" xfId="6665" xr:uid="{00000000-0005-0000-0000-0000071A0000}"/>
    <cellStyle name="Comma 54 3 6 2 2 2" xfId="27634" xr:uid="{F278CC5A-FE6D-463B-AF71-DAABCEAC1B90}"/>
    <cellStyle name="Comma 54 3 6 2 3" xfId="6666" xr:uid="{00000000-0005-0000-0000-0000081A0000}"/>
    <cellStyle name="Comma 54 3 6 2 3 2" xfId="27635" xr:uid="{4D7685C3-010E-4AF6-B3AD-705F9CE8221B}"/>
    <cellStyle name="Comma 54 3 6 2 4" xfId="6667" xr:uid="{00000000-0005-0000-0000-0000091A0000}"/>
    <cellStyle name="Comma 54 3 6 2 4 2" xfId="27636" xr:uid="{F8099AF7-8581-4263-996F-47B3915CCB34}"/>
    <cellStyle name="Comma 54 3 6 2 5" xfId="27633" xr:uid="{0FF044A5-67CA-4128-8B65-4B40A03D6661}"/>
    <cellStyle name="Comma 54 3 6 3" xfId="6668" xr:uid="{00000000-0005-0000-0000-00000A1A0000}"/>
    <cellStyle name="Comma 54 3 6 3 2" xfId="27637" xr:uid="{F3E63373-73AE-4D0C-B08C-AA99FFD1D50E}"/>
    <cellStyle name="Comma 54 3 6 4" xfId="6669" xr:uid="{00000000-0005-0000-0000-00000B1A0000}"/>
    <cellStyle name="Comma 54 3 6 4 2" xfId="27638" xr:uid="{00E36B1C-9D29-4174-9240-DB6D85C08312}"/>
    <cellStyle name="Comma 54 3 6 5" xfId="6670" xr:uid="{00000000-0005-0000-0000-00000C1A0000}"/>
    <cellStyle name="Comma 54 3 6 5 2" xfId="27639" xr:uid="{CE6F41FB-28C5-43C2-912A-825D27AA8C99}"/>
    <cellStyle name="Comma 54 3 6 6" xfId="27632" xr:uid="{BFC381C5-D7B4-4C88-8F8C-D8A251E117BB}"/>
    <cellStyle name="Comma 54 3 7" xfId="6671" xr:uid="{00000000-0005-0000-0000-00000D1A0000}"/>
    <cellStyle name="Comma 54 3 7 2" xfId="6672" xr:uid="{00000000-0005-0000-0000-00000E1A0000}"/>
    <cellStyle name="Comma 54 3 7 2 2" xfId="27641" xr:uid="{987E6D05-F52A-4CC7-B270-C6DA04460C74}"/>
    <cellStyle name="Comma 54 3 7 3" xfId="6673" xr:uid="{00000000-0005-0000-0000-00000F1A0000}"/>
    <cellStyle name="Comma 54 3 7 3 2" xfId="27642" xr:uid="{E83B3443-AC6F-46BF-AE37-F25C1A72285F}"/>
    <cellStyle name="Comma 54 3 7 4" xfId="6674" xr:uid="{00000000-0005-0000-0000-0000101A0000}"/>
    <cellStyle name="Comma 54 3 7 4 2" xfId="27643" xr:uid="{3A069B31-9D88-46A1-B78C-5841577D34EB}"/>
    <cellStyle name="Comma 54 3 7 5" xfId="27640" xr:uid="{F02B3C06-7EE9-4933-878A-9D58BA12B7FF}"/>
    <cellStyle name="Comma 54 3 8" xfId="6675" xr:uid="{00000000-0005-0000-0000-0000111A0000}"/>
    <cellStyle name="Comma 54 3 8 2" xfId="27644" xr:uid="{11415C2A-8565-48E6-A8DF-F0DD502C0AC4}"/>
    <cellStyle name="Comma 54 3 9" xfId="6676" xr:uid="{00000000-0005-0000-0000-0000121A0000}"/>
    <cellStyle name="Comma 54 3 9 2" xfId="27645" xr:uid="{C2FCCA51-CCDC-4BB3-94D5-3043DB77856D}"/>
    <cellStyle name="Comma 54 4" xfId="6677" xr:uid="{00000000-0005-0000-0000-0000131A0000}"/>
    <cellStyle name="Comma 54 4 2" xfId="6678" xr:uid="{00000000-0005-0000-0000-0000141A0000}"/>
    <cellStyle name="Comma 54 4 2 2" xfId="6679" xr:uid="{00000000-0005-0000-0000-0000151A0000}"/>
    <cellStyle name="Comma 54 4 2 2 2" xfId="6680" xr:uid="{00000000-0005-0000-0000-0000161A0000}"/>
    <cellStyle name="Comma 54 4 2 2 2 2" xfId="6681" xr:uid="{00000000-0005-0000-0000-0000171A0000}"/>
    <cellStyle name="Comma 54 4 2 2 2 2 2" xfId="27650" xr:uid="{EDA34507-929F-4431-93CF-7E1FC371D683}"/>
    <cellStyle name="Comma 54 4 2 2 2 3" xfId="6682" xr:uid="{00000000-0005-0000-0000-0000181A0000}"/>
    <cellStyle name="Comma 54 4 2 2 2 3 2" xfId="27651" xr:uid="{495D8E41-05C0-4CBB-920C-02BED971FF43}"/>
    <cellStyle name="Comma 54 4 2 2 2 4" xfId="6683" xr:uid="{00000000-0005-0000-0000-0000191A0000}"/>
    <cellStyle name="Comma 54 4 2 2 2 4 2" xfId="27652" xr:uid="{9C36DE6A-0F13-42C7-8263-973CBB7A9BE5}"/>
    <cellStyle name="Comma 54 4 2 2 2 5" xfId="27649" xr:uid="{0A428493-650D-4E61-BE26-F14938DB84BD}"/>
    <cellStyle name="Comma 54 4 2 2 3" xfId="6684" xr:uid="{00000000-0005-0000-0000-00001A1A0000}"/>
    <cellStyle name="Comma 54 4 2 2 3 2" xfId="27653" xr:uid="{BEB2D3B7-4EFB-4EBA-A5AE-1E1D112E60AA}"/>
    <cellStyle name="Comma 54 4 2 2 4" xfId="6685" xr:uid="{00000000-0005-0000-0000-00001B1A0000}"/>
    <cellStyle name="Comma 54 4 2 2 4 2" xfId="27654" xr:uid="{E31C10E8-0298-4B91-B81B-612769E3BD5E}"/>
    <cellStyle name="Comma 54 4 2 2 5" xfId="6686" xr:uid="{00000000-0005-0000-0000-00001C1A0000}"/>
    <cellStyle name="Comma 54 4 2 2 5 2" xfId="27655" xr:uid="{F81C54A6-06CF-432D-A13E-4D2961831C76}"/>
    <cellStyle name="Comma 54 4 2 2 6" xfId="27648" xr:uid="{6FD05F55-25DF-4A3F-BA8F-64BB7FE3CEE8}"/>
    <cellStyle name="Comma 54 4 2 3" xfId="6687" xr:uid="{00000000-0005-0000-0000-00001D1A0000}"/>
    <cellStyle name="Comma 54 4 2 3 2" xfId="6688" xr:uid="{00000000-0005-0000-0000-00001E1A0000}"/>
    <cellStyle name="Comma 54 4 2 3 2 2" xfId="27657" xr:uid="{647E4B6F-0FE1-4B07-9952-5B81BC82AED7}"/>
    <cellStyle name="Comma 54 4 2 3 3" xfId="6689" xr:uid="{00000000-0005-0000-0000-00001F1A0000}"/>
    <cellStyle name="Comma 54 4 2 3 3 2" xfId="27658" xr:uid="{7FBBED33-EFE6-4DDA-BB19-33A87CF88A61}"/>
    <cellStyle name="Comma 54 4 2 3 4" xfId="6690" xr:uid="{00000000-0005-0000-0000-0000201A0000}"/>
    <cellStyle name="Comma 54 4 2 3 4 2" xfId="27659" xr:uid="{D00B67C3-C646-4B7F-BEA4-E61D7D2543C7}"/>
    <cellStyle name="Comma 54 4 2 3 5" xfId="27656" xr:uid="{A7C0DA2C-E4E3-475F-A430-541BD0F930E7}"/>
    <cellStyle name="Comma 54 4 2 4" xfId="6691" xr:uid="{00000000-0005-0000-0000-0000211A0000}"/>
    <cellStyle name="Comma 54 4 2 4 2" xfId="27660" xr:uid="{73424F77-18CB-485E-BFDD-C38FC458A7F2}"/>
    <cellStyle name="Comma 54 4 2 5" xfId="6692" xr:uid="{00000000-0005-0000-0000-0000221A0000}"/>
    <cellStyle name="Comma 54 4 2 5 2" xfId="27661" xr:uid="{8131E7C3-5455-45BF-B46F-E694F55A6DFB}"/>
    <cellStyle name="Comma 54 4 2 6" xfId="6693" xr:uid="{00000000-0005-0000-0000-0000231A0000}"/>
    <cellStyle name="Comma 54 4 2 6 2" xfId="27662" xr:uid="{D45870AC-DEAD-42C0-8A74-443433ACC965}"/>
    <cellStyle name="Comma 54 4 2 7" xfId="27647" xr:uid="{6DE0ABB4-3378-4413-9B6B-742C0B86ABEB}"/>
    <cellStyle name="Comma 54 4 3" xfId="6694" xr:uid="{00000000-0005-0000-0000-0000241A0000}"/>
    <cellStyle name="Comma 54 4 3 2" xfId="6695" xr:uid="{00000000-0005-0000-0000-0000251A0000}"/>
    <cellStyle name="Comma 54 4 3 2 2" xfId="6696" xr:uid="{00000000-0005-0000-0000-0000261A0000}"/>
    <cellStyle name="Comma 54 4 3 2 2 2" xfId="6697" xr:uid="{00000000-0005-0000-0000-0000271A0000}"/>
    <cellStyle name="Comma 54 4 3 2 2 2 2" xfId="27666" xr:uid="{18407FE3-9141-4010-B4BF-C78911CA9248}"/>
    <cellStyle name="Comma 54 4 3 2 2 3" xfId="6698" xr:uid="{00000000-0005-0000-0000-0000281A0000}"/>
    <cellStyle name="Comma 54 4 3 2 2 3 2" xfId="27667" xr:uid="{3BC60640-301E-43BB-90A3-2037D943A979}"/>
    <cellStyle name="Comma 54 4 3 2 2 4" xfId="6699" xr:uid="{00000000-0005-0000-0000-0000291A0000}"/>
    <cellStyle name="Comma 54 4 3 2 2 4 2" xfId="27668" xr:uid="{E23FAD33-DBE4-401D-8888-3C1567F13DDA}"/>
    <cellStyle name="Comma 54 4 3 2 2 5" xfId="27665" xr:uid="{435848F0-2980-43DE-831B-63E179CFD7D6}"/>
    <cellStyle name="Comma 54 4 3 2 3" xfId="6700" xr:uid="{00000000-0005-0000-0000-00002A1A0000}"/>
    <cellStyle name="Comma 54 4 3 2 3 2" xfId="27669" xr:uid="{617FB81D-7EC4-4976-9609-BA8CE4822468}"/>
    <cellStyle name="Comma 54 4 3 2 4" xfId="6701" xr:uid="{00000000-0005-0000-0000-00002B1A0000}"/>
    <cellStyle name="Comma 54 4 3 2 4 2" xfId="27670" xr:uid="{326C3709-009A-4131-A62B-AE9F1371E9CD}"/>
    <cellStyle name="Comma 54 4 3 2 5" xfId="6702" xr:uid="{00000000-0005-0000-0000-00002C1A0000}"/>
    <cellStyle name="Comma 54 4 3 2 5 2" xfId="27671" xr:uid="{5C880E92-0A21-43CF-B5F9-672B91A7A058}"/>
    <cellStyle name="Comma 54 4 3 2 6" xfId="27664" xr:uid="{D611200C-71C1-4002-BF99-0E540B90F932}"/>
    <cellStyle name="Comma 54 4 3 3" xfId="6703" xr:uid="{00000000-0005-0000-0000-00002D1A0000}"/>
    <cellStyle name="Comma 54 4 3 3 2" xfId="6704" xr:uid="{00000000-0005-0000-0000-00002E1A0000}"/>
    <cellStyle name="Comma 54 4 3 3 2 2" xfId="27673" xr:uid="{AC74C529-9E51-44A2-A824-A77C41543450}"/>
    <cellStyle name="Comma 54 4 3 3 3" xfId="6705" xr:uid="{00000000-0005-0000-0000-00002F1A0000}"/>
    <cellStyle name="Comma 54 4 3 3 3 2" xfId="27674" xr:uid="{02AEBA7B-0174-478A-97AF-22B29FDC1218}"/>
    <cellStyle name="Comma 54 4 3 3 4" xfId="6706" xr:uid="{00000000-0005-0000-0000-0000301A0000}"/>
    <cellStyle name="Comma 54 4 3 3 4 2" xfId="27675" xr:uid="{9D43FF71-246F-4672-BAD3-588694878B51}"/>
    <cellStyle name="Comma 54 4 3 3 5" xfId="27672" xr:uid="{225B6D1F-FCD9-4068-AFD2-44744F1A1F15}"/>
    <cellStyle name="Comma 54 4 3 4" xfId="6707" xr:uid="{00000000-0005-0000-0000-0000311A0000}"/>
    <cellStyle name="Comma 54 4 3 4 2" xfId="27676" xr:uid="{60F68F3C-8750-4E0F-A636-6199D3DE2B11}"/>
    <cellStyle name="Comma 54 4 3 5" xfId="6708" xr:uid="{00000000-0005-0000-0000-0000321A0000}"/>
    <cellStyle name="Comma 54 4 3 5 2" xfId="27677" xr:uid="{33A34443-06B4-49FC-BFCE-48C9354F2D4D}"/>
    <cellStyle name="Comma 54 4 3 6" xfId="6709" xr:uid="{00000000-0005-0000-0000-0000331A0000}"/>
    <cellStyle name="Comma 54 4 3 6 2" xfId="27678" xr:uid="{5B2A007C-7683-4269-94C3-76686B13E119}"/>
    <cellStyle name="Comma 54 4 3 7" xfId="27663" xr:uid="{1FA20938-2BBF-4D2F-8CE1-A89CF4973972}"/>
    <cellStyle name="Comma 54 4 4" xfId="6710" xr:uid="{00000000-0005-0000-0000-0000341A0000}"/>
    <cellStyle name="Comma 54 4 4 2" xfId="6711" xr:uid="{00000000-0005-0000-0000-0000351A0000}"/>
    <cellStyle name="Comma 54 4 4 2 2" xfId="6712" xr:uid="{00000000-0005-0000-0000-0000361A0000}"/>
    <cellStyle name="Comma 54 4 4 2 2 2" xfId="27681" xr:uid="{4FC0DCED-3D30-4D01-BF18-5977B4B4E3F4}"/>
    <cellStyle name="Comma 54 4 4 2 3" xfId="6713" xr:uid="{00000000-0005-0000-0000-0000371A0000}"/>
    <cellStyle name="Comma 54 4 4 2 3 2" xfId="27682" xr:uid="{635F1B85-407B-4C27-B087-4CE5CA296AD3}"/>
    <cellStyle name="Comma 54 4 4 2 4" xfId="6714" xr:uid="{00000000-0005-0000-0000-0000381A0000}"/>
    <cellStyle name="Comma 54 4 4 2 4 2" xfId="27683" xr:uid="{93C20DFD-9EA7-49B4-B3E8-F760B605D3EA}"/>
    <cellStyle name="Comma 54 4 4 2 5" xfId="27680" xr:uid="{59DD8572-418B-4B4B-95C6-BFEC8AB69D28}"/>
    <cellStyle name="Comma 54 4 4 3" xfId="6715" xr:uid="{00000000-0005-0000-0000-0000391A0000}"/>
    <cellStyle name="Comma 54 4 4 3 2" xfId="27684" xr:uid="{66983CAC-652B-431D-8FFF-D0A0B422D9B3}"/>
    <cellStyle name="Comma 54 4 4 4" xfId="6716" xr:uid="{00000000-0005-0000-0000-00003A1A0000}"/>
    <cellStyle name="Comma 54 4 4 4 2" xfId="27685" xr:uid="{4868F324-62A1-4213-B32B-1A763BC91AD7}"/>
    <cellStyle name="Comma 54 4 4 5" xfId="6717" xr:uid="{00000000-0005-0000-0000-00003B1A0000}"/>
    <cellStyle name="Comma 54 4 4 5 2" xfId="27686" xr:uid="{88DB62BC-EC4A-4885-BA94-6AE2583A27B3}"/>
    <cellStyle name="Comma 54 4 4 6" xfId="27679" xr:uid="{06DF52EF-1891-42B8-AB9F-30AED7A8A74A}"/>
    <cellStyle name="Comma 54 4 5" xfId="6718" xr:uid="{00000000-0005-0000-0000-00003C1A0000}"/>
    <cellStyle name="Comma 54 4 5 2" xfId="6719" xr:uid="{00000000-0005-0000-0000-00003D1A0000}"/>
    <cellStyle name="Comma 54 4 5 2 2" xfId="27688" xr:uid="{67E9DA9E-FD5C-46FC-8035-77E5EAA2553B}"/>
    <cellStyle name="Comma 54 4 5 3" xfId="6720" xr:uid="{00000000-0005-0000-0000-00003E1A0000}"/>
    <cellStyle name="Comma 54 4 5 3 2" xfId="27689" xr:uid="{54467E80-E46F-4C71-9AE8-20CEA1B2D500}"/>
    <cellStyle name="Comma 54 4 5 4" xfId="6721" xr:uid="{00000000-0005-0000-0000-00003F1A0000}"/>
    <cellStyle name="Comma 54 4 5 4 2" xfId="27690" xr:uid="{FA302C31-7C7F-467C-B992-06D9C3D6AE1D}"/>
    <cellStyle name="Comma 54 4 5 5" xfId="27687" xr:uid="{B8DB80C4-9AAE-4D14-896A-7649A02E2E77}"/>
    <cellStyle name="Comma 54 4 6" xfId="6722" xr:uid="{00000000-0005-0000-0000-0000401A0000}"/>
    <cellStyle name="Comma 54 4 6 2" xfId="27691" xr:uid="{FAD887F2-9FC2-4C77-9AAF-6FB05A6ECC06}"/>
    <cellStyle name="Comma 54 4 7" xfId="6723" xr:uid="{00000000-0005-0000-0000-0000411A0000}"/>
    <cellStyle name="Comma 54 4 7 2" xfId="27692" xr:uid="{063F8561-254E-4386-A17E-40C70D2FA0EE}"/>
    <cellStyle name="Comma 54 4 8" xfId="6724" xr:uid="{00000000-0005-0000-0000-0000421A0000}"/>
    <cellStyle name="Comma 54 4 8 2" xfId="27693" xr:uid="{783DAAAD-3F0F-4B5C-907D-1066DACF423C}"/>
    <cellStyle name="Comma 54 4 9" xfId="27646" xr:uid="{4C62E346-0715-4274-A579-B278400566E8}"/>
    <cellStyle name="Comma 54 5" xfId="6725" xr:uid="{00000000-0005-0000-0000-0000431A0000}"/>
    <cellStyle name="Comma 54 5 2" xfId="6726" xr:uid="{00000000-0005-0000-0000-0000441A0000}"/>
    <cellStyle name="Comma 54 5 2 2" xfId="6727" xr:uid="{00000000-0005-0000-0000-0000451A0000}"/>
    <cellStyle name="Comma 54 5 2 2 2" xfId="6728" xr:uid="{00000000-0005-0000-0000-0000461A0000}"/>
    <cellStyle name="Comma 54 5 2 2 2 2" xfId="6729" xr:uid="{00000000-0005-0000-0000-0000471A0000}"/>
    <cellStyle name="Comma 54 5 2 2 2 2 2" xfId="27698" xr:uid="{6BE0C6D8-67EC-40E6-8148-4D4EA3DE5892}"/>
    <cellStyle name="Comma 54 5 2 2 2 3" xfId="6730" xr:uid="{00000000-0005-0000-0000-0000481A0000}"/>
    <cellStyle name="Comma 54 5 2 2 2 3 2" xfId="27699" xr:uid="{1B3DF2BC-EA6F-4F3A-A76D-59B9B3C6329C}"/>
    <cellStyle name="Comma 54 5 2 2 2 4" xfId="6731" xr:uid="{00000000-0005-0000-0000-0000491A0000}"/>
    <cellStyle name="Comma 54 5 2 2 2 4 2" xfId="27700" xr:uid="{F0E40C56-3056-4AAC-8383-8DC70A753A19}"/>
    <cellStyle name="Comma 54 5 2 2 2 5" xfId="27697" xr:uid="{64669AA4-5680-4BE9-A617-80DEDC902C56}"/>
    <cellStyle name="Comma 54 5 2 2 3" xfId="6732" xr:uid="{00000000-0005-0000-0000-00004A1A0000}"/>
    <cellStyle name="Comma 54 5 2 2 3 2" xfId="27701" xr:uid="{21B4313E-2231-4B4F-A7B3-37FF67C97402}"/>
    <cellStyle name="Comma 54 5 2 2 4" xfId="6733" xr:uid="{00000000-0005-0000-0000-00004B1A0000}"/>
    <cellStyle name="Comma 54 5 2 2 4 2" xfId="27702" xr:uid="{3782E96A-0485-425C-A3A6-37EB3B67F2AD}"/>
    <cellStyle name="Comma 54 5 2 2 5" xfId="6734" xr:uid="{00000000-0005-0000-0000-00004C1A0000}"/>
    <cellStyle name="Comma 54 5 2 2 5 2" xfId="27703" xr:uid="{E5377BDD-E117-4488-BE6E-00A01CE3C824}"/>
    <cellStyle name="Comma 54 5 2 2 6" xfId="27696" xr:uid="{05A18683-5921-4517-A8F7-21902C925AE6}"/>
    <cellStyle name="Comma 54 5 2 3" xfId="6735" xr:uid="{00000000-0005-0000-0000-00004D1A0000}"/>
    <cellStyle name="Comma 54 5 2 3 2" xfId="6736" xr:uid="{00000000-0005-0000-0000-00004E1A0000}"/>
    <cellStyle name="Comma 54 5 2 3 2 2" xfId="27705" xr:uid="{2496C935-9219-494A-BFB7-A2CF03BE7CFF}"/>
    <cellStyle name="Comma 54 5 2 3 3" xfId="6737" xr:uid="{00000000-0005-0000-0000-00004F1A0000}"/>
    <cellStyle name="Comma 54 5 2 3 3 2" xfId="27706" xr:uid="{5F21B6C8-4DD3-441A-B5D1-6F38D8DB9BE5}"/>
    <cellStyle name="Comma 54 5 2 3 4" xfId="6738" xr:uid="{00000000-0005-0000-0000-0000501A0000}"/>
    <cellStyle name="Comma 54 5 2 3 4 2" xfId="27707" xr:uid="{A01FA267-4477-4726-B617-85DD2945D87C}"/>
    <cellStyle name="Comma 54 5 2 3 5" xfId="27704" xr:uid="{1CB836E3-E34A-46A7-B1F7-04E511CD1D49}"/>
    <cellStyle name="Comma 54 5 2 4" xfId="6739" xr:uid="{00000000-0005-0000-0000-0000511A0000}"/>
    <cellStyle name="Comma 54 5 2 4 2" xfId="27708" xr:uid="{FD7467E5-82F7-4D24-8395-7EA20572B753}"/>
    <cellStyle name="Comma 54 5 2 5" xfId="6740" xr:uid="{00000000-0005-0000-0000-0000521A0000}"/>
    <cellStyle name="Comma 54 5 2 5 2" xfId="27709" xr:uid="{7B7B2E6B-2F58-48B8-B0DD-6192032B7106}"/>
    <cellStyle name="Comma 54 5 2 6" xfId="6741" xr:uid="{00000000-0005-0000-0000-0000531A0000}"/>
    <cellStyle name="Comma 54 5 2 6 2" xfId="27710" xr:uid="{A43C9A64-111A-4FC9-B93C-BCADF0A1676B}"/>
    <cellStyle name="Comma 54 5 2 7" xfId="27695" xr:uid="{56FC8B62-6F14-47FC-9C2A-7FBBFAF46FF6}"/>
    <cellStyle name="Comma 54 5 3" xfId="6742" xr:uid="{00000000-0005-0000-0000-0000541A0000}"/>
    <cellStyle name="Comma 54 5 3 2" xfId="6743" xr:uid="{00000000-0005-0000-0000-0000551A0000}"/>
    <cellStyle name="Comma 54 5 3 2 2" xfId="6744" xr:uid="{00000000-0005-0000-0000-0000561A0000}"/>
    <cellStyle name="Comma 54 5 3 2 2 2" xfId="6745" xr:uid="{00000000-0005-0000-0000-0000571A0000}"/>
    <cellStyle name="Comma 54 5 3 2 2 2 2" xfId="27714" xr:uid="{D3D9E653-4A07-470B-A37D-0C8E67C8E560}"/>
    <cellStyle name="Comma 54 5 3 2 2 3" xfId="6746" xr:uid="{00000000-0005-0000-0000-0000581A0000}"/>
    <cellStyle name="Comma 54 5 3 2 2 3 2" xfId="27715" xr:uid="{361F12B0-7DA2-4FF6-BA64-26EC922A4D42}"/>
    <cellStyle name="Comma 54 5 3 2 2 4" xfId="6747" xr:uid="{00000000-0005-0000-0000-0000591A0000}"/>
    <cellStyle name="Comma 54 5 3 2 2 4 2" xfId="27716" xr:uid="{58308423-3E7C-40C9-AB84-84CFAAD2410A}"/>
    <cellStyle name="Comma 54 5 3 2 2 5" xfId="27713" xr:uid="{7E3EE579-5CD1-4E56-8CE4-D665632CCD33}"/>
    <cellStyle name="Comma 54 5 3 2 3" xfId="6748" xr:uid="{00000000-0005-0000-0000-00005A1A0000}"/>
    <cellStyle name="Comma 54 5 3 2 3 2" xfId="27717" xr:uid="{D4870B05-8EE4-4C39-A697-4C36C623E4B3}"/>
    <cellStyle name="Comma 54 5 3 2 4" xfId="6749" xr:uid="{00000000-0005-0000-0000-00005B1A0000}"/>
    <cellStyle name="Comma 54 5 3 2 4 2" xfId="27718" xr:uid="{63ED2426-6638-4896-B8BB-FF07975F89BF}"/>
    <cellStyle name="Comma 54 5 3 2 5" xfId="6750" xr:uid="{00000000-0005-0000-0000-00005C1A0000}"/>
    <cellStyle name="Comma 54 5 3 2 5 2" xfId="27719" xr:uid="{D7349E21-F4D5-4E3F-84FC-EE914C562EE5}"/>
    <cellStyle name="Comma 54 5 3 2 6" xfId="27712" xr:uid="{9B04AAFB-A391-46F0-8713-0103F2E0A2C1}"/>
    <cellStyle name="Comma 54 5 3 3" xfId="6751" xr:uid="{00000000-0005-0000-0000-00005D1A0000}"/>
    <cellStyle name="Comma 54 5 3 3 2" xfId="6752" xr:uid="{00000000-0005-0000-0000-00005E1A0000}"/>
    <cellStyle name="Comma 54 5 3 3 2 2" xfId="27721" xr:uid="{93DB5CB6-DC44-40FB-8E98-38E376F6D031}"/>
    <cellStyle name="Comma 54 5 3 3 3" xfId="6753" xr:uid="{00000000-0005-0000-0000-00005F1A0000}"/>
    <cellStyle name="Comma 54 5 3 3 3 2" xfId="27722" xr:uid="{98DB3194-A4BE-432F-AAD7-4C6E562E930B}"/>
    <cellStyle name="Comma 54 5 3 3 4" xfId="6754" xr:uid="{00000000-0005-0000-0000-0000601A0000}"/>
    <cellStyle name="Comma 54 5 3 3 4 2" xfId="27723" xr:uid="{56A135BF-386D-42E9-A3E7-0E117E32E330}"/>
    <cellStyle name="Comma 54 5 3 3 5" xfId="27720" xr:uid="{2EC04646-B831-4E9A-91AE-10D0B3FCA17F}"/>
    <cellStyle name="Comma 54 5 3 4" xfId="6755" xr:uid="{00000000-0005-0000-0000-0000611A0000}"/>
    <cellStyle name="Comma 54 5 3 4 2" xfId="27724" xr:uid="{75230F8D-C0DC-4624-AD75-2ADE10DC2A04}"/>
    <cellStyle name="Comma 54 5 3 5" xfId="6756" xr:uid="{00000000-0005-0000-0000-0000621A0000}"/>
    <cellStyle name="Comma 54 5 3 5 2" xfId="27725" xr:uid="{4EE838F6-4951-4FF2-8DD4-789B3CB2CDCF}"/>
    <cellStyle name="Comma 54 5 3 6" xfId="6757" xr:uid="{00000000-0005-0000-0000-0000631A0000}"/>
    <cellStyle name="Comma 54 5 3 6 2" xfId="27726" xr:uid="{8E4EA6B6-9E07-4367-999D-239C48D280AC}"/>
    <cellStyle name="Comma 54 5 3 7" xfId="27711" xr:uid="{17D61AB0-E0F9-491E-AF60-83DD9CC656C4}"/>
    <cellStyle name="Comma 54 5 4" xfId="6758" xr:uid="{00000000-0005-0000-0000-0000641A0000}"/>
    <cellStyle name="Comma 54 5 4 2" xfId="6759" xr:uid="{00000000-0005-0000-0000-0000651A0000}"/>
    <cellStyle name="Comma 54 5 4 2 2" xfId="6760" xr:uid="{00000000-0005-0000-0000-0000661A0000}"/>
    <cellStyle name="Comma 54 5 4 2 2 2" xfId="27729" xr:uid="{817D7364-ECAA-4805-8B6B-E26B06052ED3}"/>
    <cellStyle name="Comma 54 5 4 2 3" xfId="6761" xr:uid="{00000000-0005-0000-0000-0000671A0000}"/>
    <cellStyle name="Comma 54 5 4 2 3 2" xfId="27730" xr:uid="{3B19054A-21E3-436E-BACB-D6424B24A836}"/>
    <cellStyle name="Comma 54 5 4 2 4" xfId="6762" xr:uid="{00000000-0005-0000-0000-0000681A0000}"/>
    <cellStyle name="Comma 54 5 4 2 4 2" xfId="27731" xr:uid="{300A758D-DFBE-4017-930B-1A41C369894D}"/>
    <cellStyle name="Comma 54 5 4 2 5" xfId="27728" xr:uid="{AE359466-446B-44F8-A3D8-1C04B1002E36}"/>
    <cellStyle name="Comma 54 5 4 3" xfId="6763" xr:uid="{00000000-0005-0000-0000-0000691A0000}"/>
    <cellStyle name="Comma 54 5 4 3 2" xfId="27732" xr:uid="{F27568C2-85FE-40AC-A012-99FC7F0D648A}"/>
    <cellStyle name="Comma 54 5 4 4" xfId="6764" xr:uid="{00000000-0005-0000-0000-00006A1A0000}"/>
    <cellStyle name="Comma 54 5 4 4 2" xfId="27733" xr:uid="{F8CB57B0-CF2E-43D5-B018-C1EA31F4C803}"/>
    <cellStyle name="Comma 54 5 4 5" xfId="6765" xr:uid="{00000000-0005-0000-0000-00006B1A0000}"/>
    <cellStyle name="Comma 54 5 4 5 2" xfId="27734" xr:uid="{A22C2F93-9EAF-4B7C-89C0-B2AB63008A72}"/>
    <cellStyle name="Comma 54 5 4 6" xfId="27727" xr:uid="{5F0A7265-DDFF-4A0D-A1F7-10AAC9891B0C}"/>
    <cellStyle name="Comma 54 5 5" xfId="6766" xr:uid="{00000000-0005-0000-0000-00006C1A0000}"/>
    <cellStyle name="Comma 54 5 5 2" xfId="6767" xr:uid="{00000000-0005-0000-0000-00006D1A0000}"/>
    <cellStyle name="Comma 54 5 5 2 2" xfId="27736" xr:uid="{1B792493-E89A-4FB0-92A9-CCC4F5917F23}"/>
    <cellStyle name="Comma 54 5 5 3" xfId="6768" xr:uid="{00000000-0005-0000-0000-00006E1A0000}"/>
    <cellStyle name="Comma 54 5 5 3 2" xfId="27737" xr:uid="{E7E60D60-67EB-4100-A828-3EB8FB329397}"/>
    <cellStyle name="Comma 54 5 5 4" xfId="6769" xr:uid="{00000000-0005-0000-0000-00006F1A0000}"/>
    <cellStyle name="Comma 54 5 5 4 2" xfId="27738" xr:uid="{E1D9CC55-5D4E-4B76-BCD3-68F706583B19}"/>
    <cellStyle name="Comma 54 5 5 5" xfId="27735" xr:uid="{C131970D-1582-453F-B59B-60AA2D86CB1A}"/>
    <cellStyle name="Comma 54 5 6" xfId="6770" xr:uid="{00000000-0005-0000-0000-0000701A0000}"/>
    <cellStyle name="Comma 54 5 6 2" xfId="27739" xr:uid="{16444CE3-D6C6-4833-B0ED-26AEA618A3C5}"/>
    <cellStyle name="Comma 54 5 7" xfId="6771" xr:uid="{00000000-0005-0000-0000-0000711A0000}"/>
    <cellStyle name="Comma 54 5 7 2" xfId="27740" xr:uid="{17959D64-955B-4590-9DDA-85FAC657FDD1}"/>
    <cellStyle name="Comma 54 5 8" xfId="6772" xr:uid="{00000000-0005-0000-0000-0000721A0000}"/>
    <cellStyle name="Comma 54 5 8 2" xfId="27741" xr:uid="{B2D5482B-B41C-45A8-9869-0183338C5CCB}"/>
    <cellStyle name="Comma 54 5 9" xfId="27694" xr:uid="{E9C75BC0-7168-458A-B220-501BDA31CCAA}"/>
    <cellStyle name="Comma 54 6" xfId="6773" xr:uid="{00000000-0005-0000-0000-0000731A0000}"/>
    <cellStyle name="Comma 54 6 2" xfId="6774" xr:uid="{00000000-0005-0000-0000-0000741A0000}"/>
    <cellStyle name="Comma 54 6 2 2" xfId="6775" xr:uid="{00000000-0005-0000-0000-0000751A0000}"/>
    <cellStyle name="Comma 54 6 2 2 2" xfId="6776" xr:uid="{00000000-0005-0000-0000-0000761A0000}"/>
    <cellStyle name="Comma 54 6 2 2 2 2" xfId="27745" xr:uid="{642DBC98-FBD6-4462-92EE-22C5302EB512}"/>
    <cellStyle name="Comma 54 6 2 2 3" xfId="6777" xr:uid="{00000000-0005-0000-0000-0000771A0000}"/>
    <cellStyle name="Comma 54 6 2 2 3 2" xfId="27746" xr:uid="{FE8E9AEE-18D8-4EA8-A397-5430D34352B3}"/>
    <cellStyle name="Comma 54 6 2 2 4" xfId="6778" xr:uid="{00000000-0005-0000-0000-0000781A0000}"/>
    <cellStyle name="Comma 54 6 2 2 4 2" xfId="27747" xr:uid="{39DD2474-EBA8-45B3-829A-071DAEEE2EDF}"/>
    <cellStyle name="Comma 54 6 2 2 5" xfId="27744" xr:uid="{6F0DB159-EB70-4FBD-B5D6-B53002716DF2}"/>
    <cellStyle name="Comma 54 6 2 3" xfId="6779" xr:uid="{00000000-0005-0000-0000-0000791A0000}"/>
    <cellStyle name="Comma 54 6 2 3 2" xfId="27748" xr:uid="{42CEDA2B-A35E-4D1E-BB47-5F1A0E72CD5B}"/>
    <cellStyle name="Comma 54 6 2 4" xfId="6780" xr:uid="{00000000-0005-0000-0000-00007A1A0000}"/>
    <cellStyle name="Comma 54 6 2 4 2" xfId="27749" xr:uid="{25E61B34-12F6-4110-801B-4D61A554B0EE}"/>
    <cellStyle name="Comma 54 6 2 5" xfId="6781" xr:uid="{00000000-0005-0000-0000-00007B1A0000}"/>
    <cellStyle name="Comma 54 6 2 5 2" xfId="27750" xr:uid="{ECEFE9F2-396F-4A7F-982E-174DD13BF12B}"/>
    <cellStyle name="Comma 54 6 2 6" xfId="27743" xr:uid="{6D063560-1653-408D-917C-1205987972AC}"/>
    <cellStyle name="Comma 54 6 3" xfId="6782" xr:uid="{00000000-0005-0000-0000-00007C1A0000}"/>
    <cellStyle name="Comma 54 6 3 2" xfId="6783" xr:uid="{00000000-0005-0000-0000-00007D1A0000}"/>
    <cellStyle name="Comma 54 6 3 2 2" xfId="27752" xr:uid="{FFB6E054-42DC-4D2E-9365-BFE7AB80F1F4}"/>
    <cellStyle name="Comma 54 6 3 3" xfId="6784" xr:uid="{00000000-0005-0000-0000-00007E1A0000}"/>
    <cellStyle name="Comma 54 6 3 3 2" xfId="27753" xr:uid="{8C79BB8F-DC25-4CBE-A26C-6E083C5E0D1A}"/>
    <cellStyle name="Comma 54 6 3 4" xfId="6785" xr:uid="{00000000-0005-0000-0000-00007F1A0000}"/>
    <cellStyle name="Comma 54 6 3 4 2" xfId="27754" xr:uid="{62476596-146F-47FA-8801-F914ACEA6353}"/>
    <cellStyle name="Comma 54 6 3 5" xfId="27751" xr:uid="{3E3B7A41-11A5-45E1-98AD-03726A9142EE}"/>
    <cellStyle name="Comma 54 6 4" xfId="6786" xr:uid="{00000000-0005-0000-0000-0000801A0000}"/>
    <cellStyle name="Comma 54 6 4 2" xfId="27755" xr:uid="{9EE6AEB5-F2E6-4E93-BA86-35E571BBCE2B}"/>
    <cellStyle name="Comma 54 6 5" xfId="6787" xr:uid="{00000000-0005-0000-0000-0000811A0000}"/>
    <cellStyle name="Comma 54 6 5 2" xfId="27756" xr:uid="{441F830A-6CC7-490D-89CF-94C5FD6FB8BC}"/>
    <cellStyle name="Comma 54 6 6" xfId="6788" xr:uid="{00000000-0005-0000-0000-0000821A0000}"/>
    <cellStyle name="Comma 54 6 6 2" xfId="27757" xr:uid="{B949C20D-D491-4982-8A4F-71D1147940C0}"/>
    <cellStyle name="Comma 54 6 7" xfId="27742" xr:uid="{DEA6BA61-92FA-464D-8E98-94AABB28F376}"/>
    <cellStyle name="Comma 54 7" xfId="6789" xr:uid="{00000000-0005-0000-0000-0000831A0000}"/>
    <cellStyle name="Comma 54 7 2" xfId="6790" xr:uid="{00000000-0005-0000-0000-0000841A0000}"/>
    <cellStyle name="Comma 54 7 2 2" xfId="6791" xr:uid="{00000000-0005-0000-0000-0000851A0000}"/>
    <cellStyle name="Comma 54 7 2 2 2" xfId="6792" xr:uid="{00000000-0005-0000-0000-0000861A0000}"/>
    <cellStyle name="Comma 54 7 2 2 2 2" xfId="27761" xr:uid="{9D284254-1D4A-47E7-8930-7F0F864166CC}"/>
    <cellStyle name="Comma 54 7 2 2 3" xfId="6793" xr:uid="{00000000-0005-0000-0000-0000871A0000}"/>
    <cellStyle name="Comma 54 7 2 2 3 2" xfId="27762" xr:uid="{F99C9451-F685-4A47-8441-8742E0BACF7B}"/>
    <cellStyle name="Comma 54 7 2 2 4" xfId="6794" xr:uid="{00000000-0005-0000-0000-0000881A0000}"/>
    <cellStyle name="Comma 54 7 2 2 4 2" xfId="27763" xr:uid="{5B1A6455-5104-483E-B98D-E9F1C353CAEC}"/>
    <cellStyle name="Comma 54 7 2 2 5" xfId="27760" xr:uid="{FE259CB5-190B-4258-99C5-A5007A1E5701}"/>
    <cellStyle name="Comma 54 7 2 3" xfId="6795" xr:uid="{00000000-0005-0000-0000-0000891A0000}"/>
    <cellStyle name="Comma 54 7 2 3 2" xfId="27764" xr:uid="{CD8E60A7-9EEB-4053-BC1A-A53F9EAF4EAB}"/>
    <cellStyle name="Comma 54 7 2 4" xfId="6796" xr:uid="{00000000-0005-0000-0000-00008A1A0000}"/>
    <cellStyle name="Comma 54 7 2 4 2" xfId="27765" xr:uid="{3C81EA5D-66A2-44B1-A4E7-6934E9CFF051}"/>
    <cellStyle name="Comma 54 7 2 5" xfId="6797" xr:uid="{00000000-0005-0000-0000-00008B1A0000}"/>
    <cellStyle name="Comma 54 7 2 5 2" xfId="27766" xr:uid="{B624EEC3-6F7A-4E52-A404-E948674C6C24}"/>
    <cellStyle name="Comma 54 7 2 6" xfId="27759" xr:uid="{CC32417E-AD9F-4847-9990-BEF64F5392C8}"/>
    <cellStyle name="Comma 54 7 3" xfId="6798" xr:uid="{00000000-0005-0000-0000-00008C1A0000}"/>
    <cellStyle name="Comma 54 7 3 2" xfId="6799" xr:uid="{00000000-0005-0000-0000-00008D1A0000}"/>
    <cellStyle name="Comma 54 7 3 2 2" xfId="27768" xr:uid="{B89FF10B-2ADD-4D48-9BA4-D0A38B971686}"/>
    <cellStyle name="Comma 54 7 3 3" xfId="6800" xr:uid="{00000000-0005-0000-0000-00008E1A0000}"/>
    <cellStyle name="Comma 54 7 3 3 2" xfId="27769" xr:uid="{60ABF64F-726B-4526-B819-3076D6BA1826}"/>
    <cellStyle name="Comma 54 7 3 4" xfId="6801" xr:uid="{00000000-0005-0000-0000-00008F1A0000}"/>
    <cellStyle name="Comma 54 7 3 4 2" xfId="27770" xr:uid="{2D32775F-07D8-4028-BAA5-4312F5A9C1C3}"/>
    <cellStyle name="Comma 54 7 3 5" xfId="27767" xr:uid="{64CF4638-2ED5-4AD4-B015-8B6F86558558}"/>
    <cellStyle name="Comma 54 7 4" xfId="6802" xr:uid="{00000000-0005-0000-0000-0000901A0000}"/>
    <cellStyle name="Comma 54 7 4 2" xfId="27771" xr:uid="{095CF420-0CF8-478B-83BE-B1B9A78CF352}"/>
    <cellStyle name="Comma 54 7 5" xfId="6803" xr:uid="{00000000-0005-0000-0000-0000911A0000}"/>
    <cellStyle name="Comma 54 7 5 2" xfId="27772" xr:uid="{0B434229-0770-4621-924D-07683E06D414}"/>
    <cellStyle name="Comma 54 7 6" xfId="6804" xr:uid="{00000000-0005-0000-0000-0000921A0000}"/>
    <cellStyle name="Comma 54 7 6 2" xfId="27773" xr:uid="{5323EB93-5573-4938-B568-765C5A8ABF0D}"/>
    <cellStyle name="Comma 54 7 7" xfId="27758" xr:uid="{37630267-4E1F-4E3E-85E3-4B57778B3886}"/>
    <cellStyle name="Comma 54 8" xfId="6805" xr:uid="{00000000-0005-0000-0000-0000931A0000}"/>
    <cellStyle name="Comma 54 8 2" xfId="6806" xr:uid="{00000000-0005-0000-0000-0000941A0000}"/>
    <cellStyle name="Comma 54 8 2 2" xfId="6807" xr:uid="{00000000-0005-0000-0000-0000951A0000}"/>
    <cellStyle name="Comma 54 8 2 2 2" xfId="27776" xr:uid="{6CB84265-CF1D-4010-8547-F3B3F9A37C9D}"/>
    <cellStyle name="Comma 54 8 2 3" xfId="6808" xr:uid="{00000000-0005-0000-0000-0000961A0000}"/>
    <cellStyle name="Comma 54 8 2 3 2" xfId="27777" xr:uid="{A0FFFC65-A4DF-472F-AAF4-DC52D3D01D78}"/>
    <cellStyle name="Comma 54 8 2 4" xfId="6809" xr:uid="{00000000-0005-0000-0000-0000971A0000}"/>
    <cellStyle name="Comma 54 8 2 4 2" xfId="27778" xr:uid="{565C886D-A4D7-4167-A998-E5009481C9D0}"/>
    <cellStyle name="Comma 54 8 2 5" xfId="27775" xr:uid="{EB072E35-CC7A-48A3-AE6D-F7A32284BE8F}"/>
    <cellStyle name="Comma 54 8 3" xfId="6810" xr:uid="{00000000-0005-0000-0000-0000981A0000}"/>
    <cellStyle name="Comma 54 8 3 2" xfId="27779" xr:uid="{CB924979-2C58-46C3-A2A9-4F2D96BB665F}"/>
    <cellStyle name="Comma 54 8 4" xfId="6811" xr:uid="{00000000-0005-0000-0000-0000991A0000}"/>
    <cellStyle name="Comma 54 8 4 2" xfId="27780" xr:uid="{96BCEAEA-2625-47C4-8FE1-2DECBBDBB6F2}"/>
    <cellStyle name="Comma 54 8 5" xfId="6812" xr:uid="{00000000-0005-0000-0000-00009A1A0000}"/>
    <cellStyle name="Comma 54 8 5 2" xfId="27781" xr:uid="{A7B5F427-34E3-4A34-9425-E2FA84341C9A}"/>
    <cellStyle name="Comma 54 8 6" xfId="27774" xr:uid="{31E91842-06F1-4B15-BBA7-882B387D028D}"/>
    <cellStyle name="Comma 54 9" xfId="6813" xr:uid="{00000000-0005-0000-0000-00009B1A0000}"/>
    <cellStyle name="Comma 54 9 2" xfId="6814" xr:uid="{00000000-0005-0000-0000-00009C1A0000}"/>
    <cellStyle name="Comma 54 9 2 2" xfId="27783" xr:uid="{2E06DA39-641D-4808-868F-09DBB669A6D4}"/>
    <cellStyle name="Comma 54 9 3" xfId="6815" xr:uid="{00000000-0005-0000-0000-00009D1A0000}"/>
    <cellStyle name="Comma 54 9 3 2" xfId="27784" xr:uid="{AAA08B28-F14E-465A-88DA-9639FC6D3483}"/>
    <cellStyle name="Comma 54 9 4" xfId="6816" xr:uid="{00000000-0005-0000-0000-00009E1A0000}"/>
    <cellStyle name="Comma 54 9 4 2" xfId="27785" xr:uid="{07C62D20-68CD-4A47-82F0-7BBCA5F9EA65}"/>
    <cellStyle name="Comma 54 9 5" xfId="27782" xr:uid="{E7D51B5A-D889-4300-8788-22501F7E191A}"/>
    <cellStyle name="Comma 55" xfId="6817" xr:uid="{00000000-0005-0000-0000-00009F1A0000}"/>
    <cellStyle name="Comma 55 10" xfId="6818" xr:uid="{00000000-0005-0000-0000-0000A01A0000}"/>
    <cellStyle name="Comma 55 10 2" xfId="27787" xr:uid="{68F93F6C-5766-49CB-A3AD-D32243F547A2}"/>
    <cellStyle name="Comma 55 11" xfId="6819" xr:uid="{00000000-0005-0000-0000-0000A11A0000}"/>
    <cellStyle name="Comma 55 11 2" xfId="27788" xr:uid="{7834475B-1ADA-4738-81BC-477C79689A42}"/>
    <cellStyle name="Comma 55 12" xfId="6820" xr:uid="{00000000-0005-0000-0000-0000A21A0000}"/>
    <cellStyle name="Comma 55 12 2" xfId="27789" xr:uid="{9C8B69B0-9A7E-45E9-9D68-978FEA859CC7}"/>
    <cellStyle name="Comma 55 13" xfId="27786" xr:uid="{630B6DA1-2661-42F1-8FCB-A1BE2B9A95C1}"/>
    <cellStyle name="Comma 55 2" xfId="6821" xr:uid="{00000000-0005-0000-0000-0000A31A0000}"/>
    <cellStyle name="Comma 55 2 10" xfId="6822" xr:uid="{00000000-0005-0000-0000-0000A41A0000}"/>
    <cellStyle name="Comma 55 2 10 2" xfId="27791" xr:uid="{3F46E546-4591-4283-88E9-4AAAD8696BC7}"/>
    <cellStyle name="Comma 55 2 11" xfId="27790" xr:uid="{B222705C-B6CA-4762-A241-697EAE4C29CC}"/>
    <cellStyle name="Comma 55 2 2" xfId="6823" xr:uid="{00000000-0005-0000-0000-0000A51A0000}"/>
    <cellStyle name="Comma 55 2 2 2" xfId="6824" xr:uid="{00000000-0005-0000-0000-0000A61A0000}"/>
    <cellStyle name="Comma 55 2 2 2 2" xfId="6825" xr:uid="{00000000-0005-0000-0000-0000A71A0000}"/>
    <cellStyle name="Comma 55 2 2 2 2 2" xfId="6826" xr:uid="{00000000-0005-0000-0000-0000A81A0000}"/>
    <cellStyle name="Comma 55 2 2 2 2 2 2" xfId="6827" xr:uid="{00000000-0005-0000-0000-0000A91A0000}"/>
    <cellStyle name="Comma 55 2 2 2 2 2 2 2" xfId="27796" xr:uid="{6C88E36F-2037-4691-9709-B737F0232BB9}"/>
    <cellStyle name="Comma 55 2 2 2 2 2 3" xfId="6828" xr:uid="{00000000-0005-0000-0000-0000AA1A0000}"/>
    <cellStyle name="Comma 55 2 2 2 2 2 3 2" xfId="27797" xr:uid="{2BA9ACF9-6A3F-4B3F-80B8-A1C4556616A2}"/>
    <cellStyle name="Comma 55 2 2 2 2 2 4" xfId="6829" xr:uid="{00000000-0005-0000-0000-0000AB1A0000}"/>
    <cellStyle name="Comma 55 2 2 2 2 2 4 2" xfId="27798" xr:uid="{2B82BE22-5D28-4591-A950-BDD81BDA0114}"/>
    <cellStyle name="Comma 55 2 2 2 2 2 5" xfId="27795" xr:uid="{2E667536-2780-4883-AF13-3FADCAE9FC23}"/>
    <cellStyle name="Comma 55 2 2 2 2 3" xfId="6830" xr:uid="{00000000-0005-0000-0000-0000AC1A0000}"/>
    <cellStyle name="Comma 55 2 2 2 2 3 2" xfId="27799" xr:uid="{AB9CED79-45E2-477A-AA27-EB55A80DE9B5}"/>
    <cellStyle name="Comma 55 2 2 2 2 4" xfId="6831" xr:uid="{00000000-0005-0000-0000-0000AD1A0000}"/>
    <cellStyle name="Comma 55 2 2 2 2 4 2" xfId="27800" xr:uid="{153E58B3-DE6B-4ADB-8EC0-84D884991BFB}"/>
    <cellStyle name="Comma 55 2 2 2 2 5" xfId="6832" xr:uid="{00000000-0005-0000-0000-0000AE1A0000}"/>
    <cellStyle name="Comma 55 2 2 2 2 5 2" xfId="27801" xr:uid="{EE2E6320-5F11-42A5-9060-C6438FDCF379}"/>
    <cellStyle name="Comma 55 2 2 2 2 6" xfId="27794" xr:uid="{B848AD56-0ABD-4B33-B4EB-39D94915A034}"/>
    <cellStyle name="Comma 55 2 2 2 3" xfId="6833" xr:uid="{00000000-0005-0000-0000-0000AF1A0000}"/>
    <cellStyle name="Comma 55 2 2 2 3 2" xfId="6834" xr:uid="{00000000-0005-0000-0000-0000B01A0000}"/>
    <cellStyle name="Comma 55 2 2 2 3 2 2" xfId="27803" xr:uid="{1E74E8D4-B8E5-4118-AD93-87F0D4823FF6}"/>
    <cellStyle name="Comma 55 2 2 2 3 3" xfId="6835" xr:uid="{00000000-0005-0000-0000-0000B11A0000}"/>
    <cellStyle name="Comma 55 2 2 2 3 3 2" xfId="27804" xr:uid="{19EC05CB-A20A-4EBD-A4AB-F57C3E79411F}"/>
    <cellStyle name="Comma 55 2 2 2 3 4" xfId="6836" xr:uid="{00000000-0005-0000-0000-0000B21A0000}"/>
    <cellStyle name="Comma 55 2 2 2 3 4 2" xfId="27805" xr:uid="{2E79D450-E443-4142-945E-6A4F03507EDB}"/>
    <cellStyle name="Comma 55 2 2 2 3 5" xfId="27802" xr:uid="{73EE30EF-52E0-40CE-9396-576DF31168DD}"/>
    <cellStyle name="Comma 55 2 2 2 4" xfId="6837" xr:uid="{00000000-0005-0000-0000-0000B31A0000}"/>
    <cellStyle name="Comma 55 2 2 2 4 2" xfId="27806" xr:uid="{758DC099-F38B-4FA9-B005-2A9AA1E352FB}"/>
    <cellStyle name="Comma 55 2 2 2 5" xfId="6838" xr:uid="{00000000-0005-0000-0000-0000B41A0000}"/>
    <cellStyle name="Comma 55 2 2 2 5 2" xfId="27807" xr:uid="{7F0868AA-4341-47DD-853A-A479CD1CF55E}"/>
    <cellStyle name="Comma 55 2 2 2 6" xfId="6839" xr:uid="{00000000-0005-0000-0000-0000B51A0000}"/>
    <cellStyle name="Comma 55 2 2 2 6 2" xfId="27808" xr:uid="{7FF22ACE-E8B6-4978-8176-AE4D279465DC}"/>
    <cellStyle name="Comma 55 2 2 2 7" xfId="27793" xr:uid="{27A5D14F-D1B1-4A7E-8411-1E506F43B246}"/>
    <cellStyle name="Comma 55 2 2 3" xfId="6840" xr:uid="{00000000-0005-0000-0000-0000B61A0000}"/>
    <cellStyle name="Comma 55 2 2 3 2" xfId="6841" xr:uid="{00000000-0005-0000-0000-0000B71A0000}"/>
    <cellStyle name="Comma 55 2 2 3 2 2" xfId="6842" xr:uid="{00000000-0005-0000-0000-0000B81A0000}"/>
    <cellStyle name="Comma 55 2 2 3 2 2 2" xfId="6843" xr:uid="{00000000-0005-0000-0000-0000B91A0000}"/>
    <cellStyle name="Comma 55 2 2 3 2 2 2 2" xfId="27812" xr:uid="{53A28D2D-6745-44EB-995F-364E1A29546D}"/>
    <cellStyle name="Comma 55 2 2 3 2 2 3" xfId="6844" xr:uid="{00000000-0005-0000-0000-0000BA1A0000}"/>
    <cellStyle name="Comma 55 2 2 3 2 2 3 2" xfId="27813" xr:uid="{2D652C2C-F884-49C9-9272-B0BB01BC42E3}"/>
    <cellStyle name="Comma 55 2 2 3 2 2 4" xfId="6845" xr:uid="{00000000-0005-0000-0000-0000BB1A0000}"/>
    <cellStyle name="Comma 55 2 2 3 2 2 4 2" xfId="27814" xr:uid="{D29AA2FB-084D-4D94-B739-0BAC0CBA08FB}"/>
    <cellStyle name="Comma 55 2 2 3 2 2 5" xfId="27811" xr:uid="{0587E61C-9D18-4183-80AC-DCFBDE85E95D}"/>
    <cellStyle name="Comma 55 2 2 3 2 3" xfId="6846" xr:uid="{00000000-0005-0000-0000-0000BC1A0000}"/>
    <cellStyle name="Comma 55 2 2 3 2 3 2" xfId="27815" xr:uid="{A794A118-3161-4E1E-BEDC-D1DCA0A3068E}"/>
    <cellStyle name="Comma 55 2 2 3 2 4" xfId="6847" xr:uid="{00000000-0005-0000-0000-0000BD1A0000}"/>
    <cellStyle name="Comma 55 2 2 3 2 4 2" xfId="27816" xr:uid="{A2AD0453-F4CC-4A6D-808F-7B7513752127}"/>
    <cellStyle name="Comma 55 2 2 3 2 5" xfId="6848" xr:uid="{00000000-0005-0000-0000-0000BE1A0000}"/>
    <cellStyle name="Comma 55 2 2 3 2 5 2" xfId="27817" xr:uid="{447EE9BC-8195-4CB9-87E9-09DCC718BC11}"/>
    <cellStyle name="Comma 55 2 2 3 2 6" xfId="27810" xr:uid="{EE5ECEFE-557B-444B-8F70-863E44BEC1B1}"/>
    <cellStyle name="Comma 55 2 2 3 3" xfId="6849" xr:uid="{00000000-0005-0000-0000-0000BF1A0000}"/>
    <cellStyle name="Comma 55 2 2 3 3 2" xfId="6850" xr:uid="{00000000-0005-0000-0000-0000C01A0000}"/>
    <cellStyle name="Comma 55 2 2 3 3 2 2" xfId="27819" xr:uid="{896F93D0-D70F-4CF1-AFB5-744DED6FB90E}"/>
    <cellStyle name="Comma 55 2 2 3 3 3" xfId="6851" xr:uid="{00000000-0005-0000-0000-0000C11A0000}"/>
    <cellStyle name="Comma 55 2 2 3 3 3 2" xfId="27820" xr:uid="{C80B991F-7402-4578-B900-10FA3F725623}"/>
    <cellStyle name="Comma 55 2 2 3 3 4" xfId="6852" xr:uid="{00000000-0005-0000-0000-0000C21A0000}"/>
    <cellStyle name="Comma 55 2 2 3 3 4 2" xfId="27821" xr:uid="{5DD92241-56B6-4900-A172-9F599A1311D2}"/>
    <cellStyle name="Comma 55 2 2 3 3 5" xfId="27818" xr:uid="{45973924-33CE-4D3B-9B54-897DF28148B6}"/>
    <cellStyle name="Comma 55 2 2 3 4" xfId="6853" xr:uid="{00000000-0005-0000-0000-0000C31A0000}"/>
    <cellStyle name="Comma 55 2 2 3 4 2" xfId="27822" xr:uid="{745467E2-165B-4556-94F9-C55652EE5302}"/>
    <cellStyle name="Comma 55 2 2 3 5" xfId="6854" xr:uid="{00000000-0005-0000-0000-0000C41A0000}"/>
    <cellStyle name="Comma 55 2 2 3 5 2" xfId="27823" xr:uid="{1CD10C2D-0D25-433B-91C4-835624123EEB}"/>
    <cellStyle name="Comma 55 2 2 3 6" xfId="6855" xr:uid="{00000000-0005-0000-0000-0000C51A0000}"/>
    <cellStyle name="Comma 55 2 2 3 6 2" xfId="27824" xr:uid="{380D473A-86EF-4214-A1AD-32D5B601E2BF}"/>
    <cellStyle name="Comma 55 2 2 3 7" xfId="27809" xr:uid="{3D828195-3F28-4252-9578-8EAB5FCC8797}"/>
    <cellStyle name="Comma 55 2 2 4" xfId="6856" xr:uid="{00000000-0005-0000-0000-0000C61A0000}"/>
    <cellStyle name="Comma 55 2 2 4 2" xfId="6857" xr:uid="{00000000-0005-0000-0000-0000C71A0000}"/>
    <cellStyle name="Comma 55 2 2 4 2 2" xfId="6858" xr:uid="{00000000-0005-0000-0000-0000C81A0000}"/>
    <cellStyle name="Comma 55 2 2 4 2 2 2" xfId="27827" xr:uid="{A5115328-DC82-4251-AE13-B0938CE30977}"/>
    <cellStyle name="Comma 55 2 2 4 2 3" xfId="6859" xr:uid="{00000000-0005-0000-0000-0000C91A0000}"/>
    <cellStyle name="Comma 55 2 2 4 2 3 2" xfId="27828" xr:uid="{1388D451-5208-4EDD-8240-B6175BBFDD68}"/>
    <cellStyle name="Comma 55 2 2 4 2 4" xfId="6860" xr:uid="{00000000-0005-0000-0000-0000CA1A0000}"/>
    <cellStyle name="Comma 55 2 2 4 2 4 2" xfId="27829" xr:uid="{E89FE686-2050-4689-9F37-AA13D70CD62B}"/>
    <cellStyle name="Comma 55 2 2 4 2 5" xfId="27826" xr:uid="{CB47A125-BDCB-4C69-89B5-A062AA159094}"/>
    <cellStyle name="Comma 55 2 2 4 3" xfId="6861" xr:uid="{00000000-0005-0000-0000-0000CB1A0000}"/>
    <cellStyle name="Comma 55 2 2 4 3 2" xfId="27830" xr:uid="{31B3BBCF-3F6C-46D5-8018-07D7E42C03D9}"/>
    <cellStyle name="Comma 55 2 2 4 4" xfId="6862" xr:uid="{00000000-0005-0000-0000-0000CC1A0000}"/>
    <cellStyle name="Comma 55 2 2 4 4 2" xfId="27831" xr:uid="{A40B3630-7643-492C-A191-9EA400707389}"/>
    <cellStyle name="Comma 55 2 2 4 5" xfId="6863" xr:uid="{00000000-0005-0000-0000-0000CD1A0000}"/>
    <cellStyle name="Comma 55 2 2 4 5 2" xfId="27832" xr:uid="{D3B80C70-667A-49F1-87D3-E503AA4EA726}"/>
    <cellStyle name="Comma 55 2 2 4 6" xfId="27825" xr:uid="{C4EF19CD-59D6-4B97-A75F-856891F79971}"/>
    <cellStyle name="Comma 55 2 2 5" xfId="6864" xr:uid="{00000000-0005-0000-0000-0000CE1A0000}"/>
    <cellStyle name="Comma 55 2 2 5 2" xfId="6865" xr:uid="{00000000-0005-0000-0000-0000CF1A0000}"/>
    <cellStyle name="Comma 55 2 2 5 2 2" xfId="27834" xr:uid="{43A45F2E-F0B4-49B2-A4E0-48E82970008E}"/>
    <cellStyle name="Comma 55 2 2 5 3" xfId="6866" xr:uid="{00000000-0005-0000-0000-0000D01A0000}"/>
    <cellStyle name="Comma 55 2 2 5 3 2" xfId="27835" xr:uid="{8895D307-EA2A-4C77-9955-370890C26790}"/>
    <cellStyle name="Comma 55 2 2 5 4" xfId="6867" xr:uid="{00000000-0005-0000-0000-0000D11A0000}"/>
    <cellStyle name="Comma 55 2 2 5 4 2" xfId="27836" xr:uid="{B78882BA-5E90-4176-A5EB-15629A5BF95A}"/>
    <cellStyle name="Comma 55 2 2 5 5" xfId="27833" xr:uid="{78BFCDDE-E7D6-40CE-922B-FB6D506BE5C1}"/>
    <cellStyle name="Comma 55 2 2 6" xfId="6868" xr:uid="{00000000-0005-0000-0000-0000D21A0000}"/>
    <cellStyle name="Comma 55 2 2 6 2" xfId="27837" xr:uid="{AA93228E-F653-4CF5-84BF-7D2A2004311F}"/>
    <cellStyle name="Comma 55 2 2 7" xfId="6869" xr:uid="{00000000-0005-0000-0000-0000D31A0000}"/>
    <cellStyle name="Comma 55 2 2 7 2" xfId="27838" xr:uid="{C0EDA88F-96DE-4510-97C9-03CAAD8EC597}"/>
    <cellStyle name="Comma 55 2 2 8" xfId="6870" xr:uid="{00000000-0005-0000-0000-0000D41A0000}"/>
    <cellStyle name="Comma 55 2 2 8 2" xfId="27839" xr:uid="{E7B0492E-23FD-4D3F-A40E-8E9C64F3F0FD}"/>
    <cellStyle name="Comma 55 2 2 9" xfId="27792" xr:uid="{7A286BCD-C836-4803-A6BB-013ECD0CD74E}"/>
    <cellStyle name="Comma 55 2 3" xfId="6871" xr:uid="{00000000-0005-0000-0000-0000D51A0000}"/>
    <cellStyle name="Comma 55 2 3 2" xfId="6872" xr:uid="{00000000-0005-0000-0000-0000D61A0000}"/>
    <cellStyle name="Comma 55 2 3 2 2" xfId="6873" xr:uid="{00000000-0005-0000-0000-0000D71A0000}"/>
    <cellStyle name="Comma 55 2 3 2 2 2" xfId="6874" xr:uid="{00000000-0005-0000-0000-0000D81A0000}"/>
    <cellStyle name="Comma 55 2 3 2 2 2 2" xfId="6875" xr:uid="{00000000-0005-0000-0000-0000D91A0000}"/>
    <cellStyle name="Comma 55 2 3 2 2 2 2 2" xfId="27844" xr:uid="{1AA7370E-E9F9-4871-A7F5-263EEC84490E}"/>
    <cellStyle name="Comma 55 2 3 2 2 2 3" xfId="6876" xr:uid="{00000000-0005-0000-0000-0000DA1A0000}"/>
    <cellStyle name="Comma 55 2 3 2 2 2 3 2" xfId="27845" xr:uid="{9FDF8A3C-ACB3-4F57-86FF-E7C73B863300}"/>
    <cellStyle name="Comma 55 2 3 2 2 2 4" xfId="6877" xr:uid="{00000000-0005-0000-0000-0000DB1A0000}"/>
    <cellStyle name="Comma 55 2 3 2 2 2 4 2" xfId="27846" xr:uid="{5DC8A808-EA0E-49B3-BC3A-54D17FE30CD4}"/>
    <cellStyle name="Comma 55 2 3 2 2 2 5" xfId="27843" xr:uid="{FF012EA0-C25C-424A-8A21-80E5548DE128}"/>
    <cellStyle name="Comma 55 2 3 2 2 3" xfId="6878" xr:uid="{00000000-0005-0000-0000-0000DC1A0000}"/>
    <cellStyle name="Comma 55 2 3 2 2 3 2" xfId="27847" xr:uid="{B9BAC2B6-11AF-40A6-B376-BC6397BA8F0B}"/>
    <cellStyle name="Comma 55 2 3 2 2 4" xfId="6879" xr:uid="{00000000-0005-0000-0000-0000DD1A0000}"/>
    <cellStyle name="Comma 55 2 3 2 2 4 2" xfId="27848" xr:uid="{011E76C3-6B8F-4D6C-AFB3-CF679EEE5669}"/>
    <cellStyle name="Comma 55 2 3 2 2 5" xfId="6880" xr:uid="{00000000-0005-0000-0000-0000DE1A0000}"/>
    <cellStyle name="Comma 55 2 3 2 2 5 2" xfId="27849" xr:uid="{87B5BA2B-C250-4628-8EE1-FDA64F9268F5}"/>
    <cellStyle name="Comma 55 2 3 2 2 6" xfId="27842" xr:uid="{AC0503C6-22FF-47CC-90DF-C5D1BA3204FD}"/>
    <cellStyle name="Comma 55 2 3 2 3" xfId="6881" xr:uid="{00000000-0005-0000-0000-0000DF1A0000}"/>
    <cellStyle name="Comma 55 2 3 2 3 2" xfId="6882" xr:uid="{00000000-0005-0000-0000-0000E01A0000}"/>
    <cellStyle name="Comma 55 2 3 2 3 2 2" xfId="27851" xr:uid="{203915D1-B106-4B90-8491-51EB30D60FEF}"/>
    <cellStyle name="Comma 55 2 3 2 3 3" xfId="6883" xr:uid="{00000000-0005-0000-0000-0000E11A0000}"/>
    <cellStyle name="Comma 55 2 3 2 3 3 2" xfId="27852" xr:uid="{AB8BC3A4-6E4A-486C-9225-F59F07BCA858}"/>
    <cellStyle name="Comma 55 2 3 2 3 4" xfId="6884" xr:uid="{00000000-0005-0000-0000-0000E21A0000}"/>
    <cellStyle name="Comma 55 2 3 2 3 4 2" xfId="27853" xr:uid="{3427A098-6FC1-4EC0-9BAA-AB687309D59E}"/>
    <cellStyle name="Comma 55 2 3 2 3 5" xfId="27850" xr:uid="{D0B0D436-5469-4E56-8147-2FC41B7FFA41}"/>
    <cellStyle name="Comma 55 2 3 2 4" xfId="6885" xr:uid="{00000000-0005-0000-0000-0000E31A0000}"/>
    <cellStyle name="Comma 55 2 3 2 4 2" xfId="27854" xr:uid="{46C1D801-1B46-42CD-93D2-47EFCFB8E1BB}"/>
    <cellStyle name="Comma 55 2 3 2 5" xfId="6886" xr:uid="{00000000-0005-0000-0000-0000E41A0000}"/>
    <cellStyle name="Comma 55 2 3 2 5 2" xfId="27855" xr:uid="{EF73036C-4239-4ABB-A258-F14BEDF711B8}"/>
    <cellStyle name="Comma 55 2 3 2 6" xfId="6887" xr:uid="{00000000-0005-0000-0000-0000E51A0000}"/>
    <cellStyle name="Comma 55 2 3 2 6 2" xfId="27856" xr:uid="{74472F57-7E8B-43E0-81A6-C320C8B2D962}"/>
    <cellStyle name="Comma 55 2 3 2 7" xfId="27841" xr:uid="{57B16E9F-040C-45A4-AD85-496F2FC15B10}"/>
    <cellStyle name="Comma 55 2 3 3" xfId="6888" xr:uid="{00000000-0005-0000-0000-0000E61A0000}"/>
    <cellStyle name="Comma 55 2 3 3 2" xfId="6889" xr:uid="{00000000-0005-0000-0000-0000E71A0000}"/>
    <cellStyle name="Comma 55 2 3 3 2 2" xfId="6890" xr:uid="{00000000-0005-0000-0000-0000E81A0000}"/>
    <cellStyle name="Comma 55 2 3 3 2 2 2" xfId="6891" xr:uid="{00000000-0005-0000-0000-0000E91A0000}"/>
    <cellStyle name="Comma 55 2 3 3 2 2 2 2" xfId="27860" xr:uid="{FA2224E5-2A68-4307-A42B-F0B1066C182B}"/>
    <cellStyle name="Comma 55 2 3 3 2 2 3" xfId="6892" xr:uid="{00000000-0005-0000-0000-0000EA1A0000}"/>
    <cellStyle name="Comma 55 2 3 3 2 2 3 2" xfId="27861" xr:uid="{E216A64E-1B75-4158-8241-97649ED63718}"/>
    <cellStyle name="Comma 55 2 3 3 2 2 4" xfId="6893" xr:uid="{00000000-0005-0000-0000-0000EB1A0000}"/>
    <cellStyle name="Comma 55 2 3 3 2 2 4 2" xfId="27862" xr:uid="{024F3113-C654-45DA-B7F1-957AA838931A}"/>
    <cellStyle name="Comma 55 2 3 3 2 2 5" xfId="27859" xr:uid="{30CE569A-8774-402D-A90C-7B69EE35602F}"/>
    <cellStyle name="Comma 55 2 3 3 2 3" xfId="6894" xr:uid="{00000000-0005-0000-0000-0000EC1A0000}"/>
    <cellStyle name="Comma 55 2 3 3 2 3 2" xfId="27863" xr:uid="{7B2EBC34-E148-4A24-A22D-8CA63C97E111}"/>
    <cellStyle name="Comma 55 2 3 3 2 4" xfId="6895" xr:uid="{00000000-0005-0000-0000-0000ED1A0000}"/>
    <cellStyle name="Comma 55 2 3 3 2 4 2" xfId="27864" xr:uid="{AFE06F73-E086-496D-B789-3B5667687607}"/>
    <cellStyle name="Comma 55 2 3 3 2 5" xfId="6896" xr:uid="{00000000-0005-0000-0000-0000EE1A0000}"/>
    <cellStyle name="Comma 55 2 3 3 2 5 2" xfId="27865" xr:uid="{3FD4B7C5-9055-44B0-BC78-9492A318598A}"/>
    <cellStyle name="Comma 55 2 3 3 2 6" xfId="27858" xr:uid="{F77427CC-BCC2-4122-A669-6FECDCDC72D3}"/>
    <cellStyle name="Comma 55 2 3 3 3" xfId="6897" xr:uid="{00000000-0005-0000-0000-0000EF1A0000}"/>
    <cellStyle name="Comma 55 2 3 3 3 2" xfId="6898" xr:uid="{00000000-0005-0000-0000-0000F01A0000}"/>
    <cellStyle name="Comma 55 2 3 3 3 2 2" xfId="27867" xr:uid="{3FB5C027-9B45-48D7-873B-65D783721637}"/>
    <cellStyle name="Comma 55 2 3 3 3 3" xfId="6899" xr:uid="{00000000-0005-0000-0000-0000F11A0000}"/>
    <cellStyle name="Comma 55 2 3 3 3 3 2" xfId="27868" xr:uid="{C048BA3B-B079-493C-8A33-1A50AB81E405}"/>
    <cellStyle name="Comma 55 2 3 3 3 4" xfId="6900" xr:uid="{00000000-0005-0000-0000-0000F21A0000}"/>
    <cellStyle name="Comma 55 2 3 3 3 4 2" xfId="27869" xr:uid="{C3F3CB64-DAC3-4E5E-A9CD-E17C0301A2B2}"/>
    <cellStyle name="Comma 55 2 3 3 3 5" xfId="27866" xr:uid="{4DD2016E-7C3E-497A-A6EC-7A628A02DD71}"/>
    <cellStyle name="Comma 55 2 3 3 4" xfId="6901" xr:uid="{00000000-0005-0000-0000-0000F31A0000}"/>
    <cellStyle name="Comma 55 2 3 3 4 2" xfId="27870" xr:uid="{CABCDB67-2407-42CA-9191-5E911D9D02FB}"/>
    <cellStyle name="Comma 55 2 3 3 5" xfId="6902" xr:uid="{00000000-0005-0000-0000-0000F41A0000}"/>
    <cellStyle name="Comma 55 2 3 3 5 2" xfId="27871" xr:uid="{8E8B2C36-73D9-4FC8-B596-316E1378B58A}"/>
    <cellStyle name="Comma 55 2 3 3 6" xfId="6903" xr:uid="{00000000-0005-0000-0000-0000F51A0000}"/>
    <cellStyle name="Comma 55 2 3 3 6 2" xfId="27872" xr:uid="{4E2F43EE-B55E-4FF3-8713-A9883B8C6F13}"/>
    <cellStyle name="Comma 55 2 3 3 7" xfId="27857" xr:uid="{F3FD1157-95C4-48FE-B643-15C82A469D80}"/>
    <cellStyle name="Comma 55 2 3 4" xfId="6904" xr:uid="{00000000-0005-0000-0000-0000F61A0000}"/>
    <cellStyle name="Comma 55 2 3 4 2" xfId="6905" xr:uid="{00000000-0005-0000-0000-0000F71A0000}"/>
    <cellStyle name="Comma 55 2 3 4 2 2" xfId="6906" xr:uid="{00000000-0005-0000-0000-0000F81A0000}"/>
    <cellStyle name="Comma 55 2 3 4 2 2 2" xfId="27875" xr:uid="{A10A9DE7-613B-4C47-A692-28110A390FFB}"/>
    <cellStyle name="Comma 55 2 3 4 2 3" xfId="6907" xr:uid="{00000000-0005-0000-0000-0000F91A0000}"/>
    <cellStyle name="Comma 55 2 3 4 2 3 2" xfId="27876" xr:uid="{E9684CD0-1A14-4081-A365-32BAD2D3BC12}"/>
    <cellStyle name="Comma 55 2 3 4 2 4" xfId="6908" xr:uid="{00000000-0005-0000-0000-0000FA1A0000}"/>
    <cellStyle name="Comma 55 2 3 4 2 4 2" xfId="27877" xr:uid="{8FD10A72-529F-49F5-8972-2DDB1205764B}"/>
    <cellStyle name="Comma 55 2 3 4 2 5" xfId="27874" xr:uid="{BB0D9B04-721D-44ED-BAFF-C5F1C0D88FA4}"/>
    <cellStyle name="Comma 55 2 3 4 3" xfId="6909" xr:uid="{00000000-0005-0000-0000-0000FB1A0000}"/>
    <cellStyle name="Comma 55 2 3 4 3 2" xfId="27878" xr:uid="{6FBBF468-F2E6-4A8D-884F-620F1D45A5A3}"/>
    <cellStyle name="Comma 55 2 3 4 4" xfId="6910" xr:uid="{00000000-0005-0000-0000-0000FC1A0000}"/>
    <cellStyle name="Comma 55 2 3 4 4 2" xfId="27879" xr:uid="{C166D5E9-FDE2-4ED0-80BC-A6FFB019DFC7}"/>
    <cellStyle name="Comma 55 2 3 4 5" xfId="6911" xr:uid="{00000000-0005-0000-0000-0000FD1A0000}"/>
    <cellStyle name="Comma 55 2 3 4 5 2" xfId="27880" xr:uid="{EEF58561-579E-43CA-85D7-9EFDBF9ADD49}"/>
    <cellStyle name="Comma 55 2 3 4 6" xfId="27873" xr:uid="{3DF3B92F-33E8-4B2A-86F5-B53609C9D066}"/>
    <cellStyle name="Comma 55 2 3 5" xfId="6912" xr:uid="{00000000-0005-0000-0000-0000FE1A0000}"/>
    <cellStyle name="Comma 55 2 3 5 2" xfId="6913" xr:uid="{00000000-0005-0000-0000-0000FF1A0000}"/>
    <cellStyle name="Comma 55 2 3 5 2 2" xfId="27882" xr:uid="{D13A059D-252C-4E10-ADBD-3172A2B66BE9}"/>
    <cellStyle name="Comma 55 2 3 5 3" xfId="6914" xr:uid="{00000000-0005-0000-0000-0000001B0000}"/>
    <cellStyle name="Comma 55 2 3 5 3 2" xfId="27883" xr:uid="{E3B1427F-C0F1-4992-BD07-A4CB4EDF58FD}"/>
    <cellStyle name="Comma 55 2 3 5 4" xfId="6915" xr:uid="{00000000-0005-0000-0000-0000011B0000}"/>
    <cellStyle name="Comma 55 2 3 5 4 2" xfId="27884" xr:uid="{FA0B86EC-481A-434E-B4CF-5F00B9B9A579}"/>
    <cellStyle name="Comma 55 2 3 5 5" xfId="27881" xr:uid="{296704AD-D1B5-4A43-BECD-349CD281F14E}"/>
    <cellStyle name="Comma 55 2 3 6" xfId="6916" xr:uid="{00000000-0005-0000-0000-0000021B0000}"/>
    <cellStyle name="Comma 55 2 3 6 2" xfId="27885" xr:uid="{407CFC6C-6095-4FCE-B987-786C76CCFE74}"/>
    <cellStyle name="Comma 55 2 3 7" xfId="6917" xr:uid="{00000000-0005-0000-0000-0000031B0000}"/>
    <cellStyle name="Comma 55 2 3 7 2" xfId="27886" xr:uid="{F4DB275A-3753-4E7B-977D-AC7D4641A191}"/>
    <cellStyle name="Comma 55 2 3 8" xfId="6918" xr:uid="{00000000-0005-0000-0000-0000041B0000}"/>
    <cellStyle name="Comma 55 2 3 8 2" xfId="27887" xr:uid="{364CA9F8-0869-4811-A2A3-2FFA45D1358D}"/>
    <cellStyle name="Comma 55 2 3 9" xfId="27840" xr:uid="{D00E1D21-AC04-42A8-AE43-E221C4D5D5CD}"/>
    <cellStyle name="Comma 55 2 4" xfId="6919" xr:uid="{00000000-0005-0000-0000-0000051B0000}"/>
    <cellStyle name="Comma 55 2 4 2" xfId="6920" xr:uid="{00000000-0005-0000-0000-0000061B0000}"/>
    <cellStyle name="Comma 55 2 4 2 2" xfId="6921" xr:uid="{00000000-0005-0000-0000-0000071B0000}"/>
    <cellStyle name="Comma 55 2 4 2 2 2" xfId="6922" xr:uid="{00000000-0005-0000-0000-0000081B0000}"/>
    <cellStyle name="Comma 55 2 4 2 2 2 2" xfId="27891" xr:uid="{B37C981D-65E4-45B7-8A67-3DAE7293A5CA}"/>
    <cellStyle name="Comma 55 2 4 2 2 3" xfId="6923" xr:uid="{00000000-0005-0000-0000-0000091B0000}"/>
    <cellStyle name="Comma 55 2 4 2 2 3 2" xfId="27892" xr:uid="{8CF2ABB2-DD51-4543-A1D8-D3884DA0B26F}"/>
    <cellStyle name="Comma 55 2 4 2 2 4" xfId="6924" xr:uid="{00000000-0005-0000-0000-00000A1B0000}"/>
    <cellStyle name="Comma 55 2 4 2 2 4 2" xfId="27893" xr:uid="{A968020D-00E0-43CA-93C8-CB87423E4374}"/>
    <cellStyle name="Comma 55 2 4 2 2 5" xfId="27890" xr:uid="{A4FC9D10-6D8D-44A4-AA3E-F287BEE4051B}"/>
    <cellStyle name="Comma 55 2 4 2 3" xfId="6925" xr:uid="{00000000-0005-0000-0000-00000B1B0000}"/>
    <cellStyle name="Comma 55 2 4 2 3 2" xfId="27894" xr:uid="{1580DF77-E64F-416B-B1F4-CA00AB19D258}"/>
    <cellStyle name="Comma 55 2 4 2 4" xfId="6926" xr:uid="{00000000-0005-0000-0000-00000C1B0000}"/>
    <cellStyle name="Comma 55 2 4 2 4 2" xfId="27895" xr:uid="{5EFACA52-A992-4070-8226-7D258FE9D7B0}"/>
    <cellStyle name="Comma 55 2 4 2 5" xfId="6927" xr:uid="{00000000-0005-0000-0000-00000D1B0000}"/>
    <cellStyle name="Comma 55 2 4 2 5 2" xfId="27896" xr:uid="{16FEEB30-84B7-49F9-B45C-17706403E8CE}"/>
    <cellStyle name="Comma 55 2 4 2 6" xfId="27889" xr:uid="{0A3EC551-382E-4DDF-A1FB-24CEB812EDF5}"/>
    <cellStyle name="Comma 55 2 4 3" xfId="6928" xr:uid="{00000000-0005-0000-0000-00000E1B0000}"/>
    <cellStyle name="Comma 55 2 4 3 2" xfId="6929" xr:uid="{00000000-0005-0000-0000-00000F1B0000}"/>
    <cellStyle name="Comma 55 2 4 3 2 2" xfId="27898" xr:uid="{40818F75-A6C6-43AC-A49A-3E5668CD66D2}"/>
    <cellStyle name="Comma 55 2 4 3 3" xfId="6930" xr:uid="{00000000-0005-0000-0000-0000101B0000}"/>
    <cellStyle name="Comma 55 2 4 3 3 2" xfId="27899" xr:uid="{F8E3E8E3-2314-4713-AC64-9632B59FD677}"/>
    <cellStyle name="Comma 55 2 4 3 4" xfId="6931" xr:uid="{00000000-0005-0000-0000-0000111B0000}"/>
    <cellStyle name="Comma 55 2 4 3 4 2" xfId="27900" xr:uid="{723F4984-0B11-4469-A325-C0165878A74A}"/>
    <cellStyle name="Comma 55 2 4 3 5" xfId="27897" xr:uid="{7ECFAE38-10EC-4C84-9C86-4E1BBAD6448D}"/>
    <cellStyle name="Comma 55 2 4 4" xfId="6932" xr:uid="{00000000-0005-0000-0000-0000121B0000}"/>
    <cellStyle name="Comma 55 2 4 4 2" xfId="27901" xr:uid="{9314B31C-B59A-4CB8-8BBB-7C5257CBC59C}"/>
    <cellStyle name="Comma 55 2 4 5" xfId="6933" xr:uid="{00000000-0005-0000-0000-0000131B0000}"/>
    <cellStyle name="Comma 55 2 4 5 2" xfId="27902" xr:uid="{225A723D-4A05-4453-BCF2-B15856CE80B3}"/>
    <cellStyle name="Comma 55 2 4 6" xfId="6934" xr:uid="{00000000-0005-0000-0000-0000141B0000}"/>
    <cellStyle name="Comma 55 2 4 6 2" xfId="27903" xr:uid="{4FEAFE95-B2AD-4913-9928-D19F3D4E804E}"/>
    <cellStyle name="Comma 55 2 4 7" xfId="27888" xr:uid="{984F2AE5-62DC-4BB3-B523-00318E359192}"/>
    <cellStyle name="Comma 55 2 5" xfId="6935" xr:uid="{00000000-0005-0000-0000-0000151B0000}"/>
    <cellStyle name="Comma 55 2 5 2" xfId="6936" xr:uid="{00000000-0005-0000-0000-0000161B0000}"/>
    <cellStyle name="Comma 55 2 5 2 2" xfId="6937" xr:uid="{00000000-0005-0000-0000-0000171B0000}"/>
    <cellStyle name="Comma 55 2 5 2 2 2" xfId="6938" xr:uid="{00000000-0005-0000-0000-0000181B0000}"/>
    <cellStyle name="Comma 55 2 5 2 2 2 2" xfId="27907" xr:uid="{4E70565A-6249-4279-A0E6-95C261938DC8}"/>
    <cellStyle name="Comma 55 2 5 2 2 3" xfId="6939" xr:uid="{00000000-0005-0000-0000-0000191B0000}"/>
    <cellStyle name="Comma 55 2 5 2 2 3 2" xfId="27908" xr:uid="{E7F29FCA-14AA-4AB0-A317-D86BEA22475C}"/>
    <cellStyle name="Comma 55 2 5 2 2 4" xfId="6940" xr:uid="{00000000-0005-0000-0000-00001A1B0000}"/>
    <cellStyle name="Comma 55 2 5 2 2 4 2" xfId="27909" xr:uid="{5FCFCC67-905F-4CD5-999C-4A88D4BE1876}"/>
    <cellStyle name="Comma 55 2 5 2 2 5" xfId="27906" xr:uid="{D007AA05-FD8B-49AB-B27F-B8B2B6C86E3A}"/>
    <cellStyle name="Comma 55 2 5 2 3" xfId="6941" xr:uid="{00000000-0005-0000-0000-00001B1B0000}"/>
    <cellStyle name="Comma 55 2 5 2 3 2" xfId="27910" xr:uid="{5A673DDD-EF2E-4528-843D-583C4A088420}"/>
    <cellStyle name="Comma 55 2 5 2 4" xfId="6942" xr:uid="{00000000-0005-0000-0000-00001C1B0000}"/>
    <cellStyle name="Comma 55 2 5 2 4 2" xfId="27911" xr:uid="{3C6F8D08-A1F4-44D3-93C9-24D3FD0216CD}"/>
    <cellStyle name="Comma 55 2 5 2 5" xfId="6943" xr:uid="{00000000-0005-0000-0000-00001D1B0000}"/>
    <cellStyle name="Comma 55 2 5 2 5 2" xfId="27912" xr:uid="{89679ABD-6DA1-4118-80CE-F30C343E414D}"/>
    <cellStyle name="Comma 55 2 5 2 6" xfId="27905" xr:uid="{61BF4E0F-81D3-453F-AFCA-B8289092D9A2}"/>
    <cellStyle name="Comma 55 2 5 3" xfId="6944" xr:uid="{00000000-0005-0000-0000-00001E1B0000}"/>
    <cellStyle name="Comma 55 2 5 3 2" xfId="6945" xr:uid="{00000000-0005-0000-0000-00001F1B0000}"/>
    <cellStyle name="Comma 55 2 5 3 2 2" xfId="27914" xr:uid="{3967177F-FCB2-4F79-99BF-05033F799E9B}"/>
    <cellStyle name="Comma 55 2 5 3 3" xfId="6946" xr:uid="{00000000-0005-0000-0000-0000201B0000}"/>
    <cellStyle name="Comma 55 2 5 3 3 2" xfId="27915" xr:uid="{7C697D44-B868-45E4-9244-FD868CF8D7B0}"/>
    <cellStyle name="Comma 55 2 5 3 4" xfId="6947" xr:uid="{00000000-0005-0000-0000-0000211B0000}"/>
    <cellStyle name="Comma 55 2 5 3 4 2" xfId="27916" xr:uid="{458A82CF-2683-4760-9DB7-9C6DB5B99B34}"/>
    <cellStyle name="Comma 55 2 5 3 5" xfId="27913" xr:uid="{4E642F57-1DAE-47F5-B6C1-52DF07B15614}"/>
    <cellStyle name="Comma 55 2 5 4" xfId="6948" xr:uid="{00000000-0005-0000-0000-0000221B0000}"/>
    <cellStyle name="Comma 55 2 5 4 2" xfId="27917" xr:uid="{ACCC81E4-2BEC-4E23-AD94-6211197C4A68}"/>
    <cellStyle name="Comma 55 2 5 5" xfId="6949" xr:uid="{00000000-0005-0000-0000-0000231B0000}"/>
    <cellStyle name="Comma 55 2 5 5 2" xfId="27918" xr:uid="{B13DF5A7-6285-4FD8-8789-6C0486871DBB}"/>
    <cellStyle name="Comma 55 2 5 6" xfId="6950" xr:uid="{00000000-0005-0000-0000-0000241B0000}"/>
    <cellStyle name="Comma 55 2 5 6 2" xfId="27919" xr:uid="{D705A1D8-9550-40F6-B970-E37681BEAE60}"/>
    <cellStyle name="Comma 55 2 5 7" xfId="27904" xr:uid="{8475B40B-D927-44D5-9471-7225825594F2}"/>
    <cellStyle name="Comma 55 2 6" xfId="6951" xr:uid="{00000000-0005-0000-0000-0000251B0000}"/>
    <cellStyle name="Comma 55 2 6 2" xfId="6952" xr:uid="{00000000-0005-0000-0000-0000261B0000}"/>
    <cellStyle name="Comma 55 2 6 2 2" xfId="6953" xr:uid="{00000000-0005-0000-0000-0000271B0000}"/>
    <cellStyle name="Comma 55 2 6 2 2 2" xfId="27922" xr:uid="{77D51370-4BDD-427A-B9B7-3E0A82BD94D6}"/>
    <cellStyle name="Comma 55 2 6 2 3" xfId="6954" xr:uid="{00000000-0005-0000-0000-0000281B0000}"/>
    <cellStyle name="Comma 55 2 6 2 3 2" xfId="27923" xr:uid="{9F2F8DF0-9B8B-416D-89F8-C90DE11C321D}"/>
    <cellStyle name="Comma 55 2 6 2 4" xfId="6955" xr:uid="{00000000-0005-0000-0000-0000291B0000}"/>
    <cellStyle name="Comma 55 2 6 2 4 2" xfId="27924" xr:uid="{BE8A033D-6F94-4795-A8A3-46176E8C6AD0}"/>
    <cellStyle name="Comma 55 2 6 2 5" xfId="27921" xr:uid="{433E92D8-90AD-4094-8B2E-6B791E08E452}"/>
    <cellStyle name="Comma 55 2 6 3" xfId="6956" xr:uid="{00000000-0005-0000-0000-00002A1B0000}"/>
    <cellStyle name="Comma 55 2 6 3 2" xfId="27925" xr:uid="{29FBC746-AD55-4A96-B506-1BC395166B66}"/>
    <cellStyle name="Comma 55 2 6 4" xfId="6957" xr:uid="{00000000-0005-0000-0000-00002B1B0000}"/>
    <cellStyle name="Comma 55 2 6 4 2" xfId="27926" xr:uid="{FB9E7404-B66D-4A91-9187-6F1DD2C00533}"/>
    <cellStyle name="Comma 55 2 6 5" xfId="6958" xr:uid="{00000000-0005-0000-0000-00002C1B0000}"/>
    <cellStyle name="Comma 55 2 6 5 2" xfId="27927" xr:uid="{1C60ACAD-0AD7-438B-9F79-23110046253B}"/>
    <cellStyle name="Comma 55 2 6 6" xfId="27920" xr:uid="{78A6FBCD-DD78-417F-841E-DC73BB931DC5}"/>
    <cellStyle name="Comma 55 2 7" xfId="6959" xr:uid="{00000000-0005-0000-0000-00002D1B0000}"/>
    <cellStyle name="Comma 55 2 7 2" xfId="6960" xr:uid="{00000000-0005-0000-0000-00002E1B0000}"/>
    <cellStyle name="Comma 55 2 7 2 2" xfId="27929" xr:uid="{0A2E401B-4AB2-4D21-B7D3-4013F6C7FDB0}"/>
    <cellStyle name="Comma 55 2 7 3" xfId="6961" xr:uid="{00000000-0005-0000-0000-00002F1B0000}"/>
    <cellStyle name="Comma 55 2 7 3 2" xfId="27930" xr:uid="{ACF163E2-E7B6-4F63-A2EC-50B458B1B3AD}"/>
    <cellStyle name="Comma 55 2 7 4" xfId="6962" xr:uid="{00000000-0005-0000-0000-0000301B0000}"/>
    <cellStyle name="Comma 55 2 7 4 2" xfId="27931" xr:uid="{D57066C4-2CA6-44FE-8E6F-69E773051D7D}"/>
    <cellStyle name="Comma 55 2 7 5" xfId="27928" xr:uid="{478B017D-33EB-4D66-AEAD-5376210A924C}"/>
    <cellStyle name="Comma 55 2 8" xfId="6963" xr:uid="{00000000-0005-0000-0000-0000311B0000}"/>
    <cellStyle name="Comma 55 2 8 2" xfId="27932" xr:uid="{577BFAF7-9EF0-44B5-B55A-DD7883C9DD11}"/>
    <cellStyle name="Comma 55 2 9" xfId="6964" xr:uid="{00000000-0005-0000-0000-0000321B0000}"/>
    <cellStyle name="Comma 55 2 9 2" xfId="27933" xr:uid="{ACC0794A-A148-4CCD-973C-1702A2232034}"/>
    <cellStyle name="Comma 55 3" xfId="6965" xr:uid="{00000000-0005-0000-0000-0000331B0000}"/>
    <cellStyle name="Comma 55 3 10" xfId="6966" xr:uid="{00000000-0005-0000-0000-0000341B0000}"/>
    <cellStyle name="Comma 55 3 10 2" xfId="27935" xr:uid="{0A019C1A-59DB-4FB9-B702-D5CDC17EAFD9}"/>
    <cellStyle name="Comma 55 3 11" xfId="27934" xr:uid="{0AA49E32-56ED-43B5-9BAD-75ACBE863B8B}"/>
    <cellStyle name="Comma 55 3 2" xfId="6967" xr:uid="{00000000-0005-0000-0000-0000351B0000}"/>
    <cellStyle name="Comma 55 3 2 2" xfId="6968" xr:uid="{00000000-0005-0000-0000-0000361B0000}"/>
    <cellStyle name="Comma 55 3 2 2 2" xfId="6969" xr:uid="{00000000-0005-0000-0000-0000371B0000}"/>
    <cellStyle name="Comma 55 3 2 2 2 2" xfId="6970" xr:uid="{00000000-0005-0000-0000-0000381B0000}"/>
    <cellStyle name="Comma 55 3 2 2 2 2 2" xfId="6971" xr:uid="{00000000-0005-0000-0000-0000391B0000}"/>
    <cellStyle name="Comma 55 3 2 2 2 2 2 2" xfId="27940" xr:uid="{14D084E4-4A0E-4F6E-9254-EB568F73736B}"/>
    <cellStyle name="Comma 55 3 2 2 2 2 3" xfId="6972" xr:uid="{00000000-0005-0000-0000-00003A1B0000}"/>
    <cellStyle name="Comma 55 3 2 2 2 2 3 2" xfId="27941" xr:uid="{30A3FD72-B342-4319-B734-3F1D468EEA62}"/>
    <cellStyle name="Comma 55 3 2 2 2 2 4" xfId="6973" xr:uid="{00000000-0005-0000-0000-00003B1B0000}"/>
    <cellStyle name="Comma 55 3 2 2 2 2 4 2" xfId="27942" xr:uid="{A74FEE45-7422-4EDB-A5DE-C9702AE37647}"/>
    <cellStyle name="Comma 55 3 2 2 2 2 5" xfId="27939" xr:uid="{3F3A7087-39A9-49F3-8B85-8BE1BFD636CD}"/>
    <cellStyle name="Comma 55 3 2 2 2 3" xfId="6974" xr:uid="{00000000-0005-0000-0000-00003C1B0000}"/>
    <cellStyle name="Comma 55 3 2 2 2 3 2" xfId="27943" xr:uid="{D280E178-09DA-4C70-AC3E-51461A81C314}"/>
    <cellStyle name="Comma 55 3 2 2 2 4" xfId="6975" xr:uid="{00000000-0005-0000-0000-00003D1B0000}"/>
    <cellStyle name="Comma 55 3 2 2 2 4 2" xfId="27944" xr:uid="{98E49648-6859-402B-B64D-0D30A4C7B267}"/>
    <cellStyle name="Comma 55 3 2 2 2 5" xfId="6976" xr:uid="{00000000-0005-0000-0000-00003E1B0000}"/>
    <cellStyle name="Comma 55 3 2 2 2 5 2" xfId="27945" xr:uid="{8927FCB1-F1B2-4BE2-A6F2-52B961E51B19}"/>
    <cellStyle name="Comma 55 3 2 2 2 6" xfId="27938" xr:uid="{0B0D3BDD-DF33-4F63-80D9-8AE6578F7E51}"/>
    <cellStyle name="Comma 55 3 2 2 3" xfId="6977" xr:uid="{00000000-0005-0000-0000-00003F1B0000}"/>
    <cellStyle name="Comma 55 3 2 2 3 2" xfId="6978" xr:uid="{00000000-0005-0000-0000-0000401B0000}"/>
    <cellStyle name="Comma 55 3 2 2 3 2 2" xfId="27947" xr:uid="{6CE20BA8-BE96-48D1-94E6-0008DE67F3EB}"/>
    <cellStyle name="Comma 55 3 2 2 3 3" xfId="6979" xr:uid="{00000000-0005-0000-0000-0000411B0000}"/>
    <cellStyle name="Comma 55 3 2 2 3 3 2" xfId="27948" xr:uid="{BF3FE707-4101-4660-94CB-B98EBBE527D0}"/>
    <cellStyle name="Comma 55 3 2 2 3 4" xfId="6980" xr:uid="{00000000-0005-0000-0000-0000421B0000}"/>
    <cellStyle name="Comma 55 3 2 2 3 4 2" xfId="27949" xr:uid="{BAD24023-D989-4AE8-ADB6-95702394C2E8}"/>
    <cellStyle name="Comma 55 3 2 2 3 5" xfId="27946" xr:uid="{7DB03F2F-69B2-48EC-9F65-1825A8EBE50E}"/>
    <cellStyle name="Comma 55 3 2 2 4" xfId="6981" xr:uid="{00000000-0005-0000-0000-0000431B0000}"/>
    <cellStyle name="Comma 55 3 2 2 4 2" xfId="27950" xr:uid="{113BB474-EA38-4A55-AC36-C6DBD50DCA57}"/>
    <cellStyle name="Comma 55 3 2 2 5" xfId="6982" xr:uid="{00000000-0005-0000-0000-0000441B0000}"/>
    <cellStyle name="Comma 55 3 2 2 5 2" xfId="27951" xr:uid="{88D60BBC-2830-4683-90E2-4014C8B5F0A1}"/>
    <cellStyle name="Comma 55 3 2 2 6" xfId="6983" xr:uid="{00000000-0005-0000-0000-0000451B0000}"/>
    <cellStyle name="Comma 55 3 2 2 6 2" xfId="27952" xr:uid="{D30F8F79-3ACB-48F6-B12A-800D5677945C}"/>
    <cellStyle name="Comma 55 3 2 2 7" xfId="27937" xr:uid="{1E7A0DBC-20A9-4313-88D1-30202100427E}"/>
    <cellStyle name="Comma 55 3 2 3" xfId="6984" xr:uid="{00000000-0005-0000-0000-0000461B0000}"/>
    <cellStyle name="Comma 55 3 2 3 2" xfId="6985" xr:uid="{00000000-0005-0000-0000-0000471B0000}"/>
    <cellStyle name="Comma 55 3 2 3 2 2" xfId="6986" xr:uid="{00000000-0005-0000-0000-0000481B0000}"/>
    <cellStyle name="Comma 55 3 2 3 2 2 2" xfId="6987" xr:uid="{00000000-0005-0000-0000-0000491B0000}"/>
    <cellStyle name="Comma 55 3 2 3 2 2 2 2" xfId="27956" xr:uid="{D733E59B-F366-4DF3-9540-D569AD4AD013}"/>
    <cellStyle name="Comma 55 3 2 3 2 2 3" xfId="6988" xr:uid="{00000000-0005-0000-0000-00004A1B0000}"/>
    <cellStyle name="Comma 55 3 2 3 2 2 3 2" xfId="27957" xr:uid="{C0C7A7E3-74E2-42B1-8832-22DDD626B010}"/>
    <cellStyle name="Comma 55 3 2 3 2 2 4" xfId="6989" xr:uid="{00000000-0005-0000-0000-00004B1B0000}"/>
    <cellStyle name="Comma 55 3 2 3 2 2 4 2" xfId="27958" xr:uid="{E9DA77EB-9725-4BE1-9152-72D4DE8FFE99}"/>
    <cellStyle name="Comma 55 3 2 3 2 2 5" xfId="27955" xr:uid="{5B3EE38D-A0B0-43EC-916F-EEF938A35079}"/>
    <cellStyle name="Comma 55 3 2 3 2 3" xfId="6990" xr:uid="{00000000-0005-0000-0000-00004C1B0000}"/>
    <cellStyle name="Comma 55 3 2 3 2 3 2" xfId="27959" xr:uid="{E86E2364-AE16-4C43-A6D9-F18E40D839D9}"/>
    <cellStyle name="Comma 55 3 2 3 2 4" xfId="6991" xr:uid="{00000000-0005-0000-0000-00004D1B0000}"/>
    <cellStyle name="Comma 55 3 2 3 2 4 2" xfId="27960" xr:uid="{D6F197C7-BE1B-4BEE-95D3-668E0B0D29E4}"/>
    <cellStyle name="Comma 55 3 2 3 2 5" xfId="6992" xr:uid="{00000000-0005-0000-0000-00004E1B0000}"/>
    <cellStyle name="Comma 55 3 2 3 2 5 2" xfId="27961" xr:uid="{85992059-3C18-497A-886D-478FC2B83418}"/>
    <cellStyle name="Comma 55 3 2 3 2 6" xfId="27954" xr:uid="{544AE886-0113-4F00-9F72-EAEE8B74F032}"/>
    <cellStyle name="Comma 55 3 2 3 3" xfId="6993" xr:uid="{00000000-0005-0000-0000-00004F1B0000}"/>
    <cellStyle name="Comma 55 3 2 3 3 2" xfId="6994" xr:uid="{00000000-0005-0000-0000-0000501B0000}"/>
    <cellStyle name="Comma 55 3 2 3 3 2 2" xfId="27963" xr:uid="{EE2992CF-EF60-49FF-B2CD-49F9D58D1BCB}"/>
    <cellStyle name="Comma 55 3 2 3 3 3" xfId="6995" xr:uid="{00000000-0005-0000-0000-0000511B0000}"/>
    <cellStyle name="Comma 55 3 2 3 3 3 2" xfId="27964" xr:uid="{34CD9CDB-9CCD-42C7-84AC-CC96EA04A11E}"/>
    <cellStyle name="Comma 55 3 2 3 3 4" xfId="6996" xr:uid="{00000000-0005-0000-0000-0000521B0000}"/>
    <cellStyle name="Comma 55 3 2 3 3 4 2" xfId="27965" xr:uid="{71E6322B-A5D1-4E83-B54A-DF2EE51DCEBB}"/>
    <cellStyle name="Comma 55 3 2 3 3 5" xfId="27962" xr:uid="{9BC153AD-2598-4969-ACEF-E1D36968044F}"/>
    <cellStyle name="Comma 55 3 2 3 4" xfId="6997" xr:uid="{00000000-0005-0000-0000-0000531B0000}"/>
    <cellStyle name="Comma 55 3 2 3 4 2" xfId="27966" xr:uid="{02AFEFA1-2F22-417E-A666-6B60699B350E}"/>
    <cellStyle name="Comma 55 3 2 3 5" xfId="6998" xr:uid="{00000000-0005-0000-0000-0000541B0000}"/>
    <cellStyle name="Comma 55 3 2 3 5 2" xfId="27967" xr:uid="{CFA07023-A79B-42F6-817E-6CDA34A1BC89}"/>
    <cellStyle name="Comma 55 3 2 3 6" xfId="6999" xr:uid="{00000000-0005-0000-0000-0000551B0000}"/>
    <cellStyle name="Comma 55 3 2 3 6 2" xfId="27968" xr:uid="{E590CEE2-27B8-4A76-8073-580837D70F21}"/>
    <cellStyle name="Comma 55 3 2 3 7" xfId="27953" xr:uid="{6883D9B9-263C-4527-B9C9-688ACA052578}"/>
    <cellStyle name="Comma 55 3 2 4" xfId="7000" xr:uid="{00000000-0005-0000-0000-0000561B0000}"/>
    <cellStyle name="Comma 55 3 2 4 2" xfId="7001" xr:uid="{00000000-0005-0000-0000-0000571B0000}"/>
    <cellStyle name="Comma 55 3 2 4 2 2" xfId="7002" xr:uid="{00000000-0005-0000-0000-0000581B0000}"/>
    <cellStyle name="Comma 55 3 2 4 2 2 2" xfId="27971" xr:uid="{1A0D2880-34A3-4980-9912-0D84433FB504}"/>
    <cellStyle name="Comma 55 3 2 4 2 3" xfId="7003" xr:uid="{00000000-0005-0000-0000-0000591B0000}"/>
    <cellStyle name="Comma 55 3 2 4 2 3 2" xfId="27972" xr:uid="{FFA0C237-17B8-4382-9409-0561F5CA76CA}"/>
    <cellStyle name="Comma 55 3 2 4 2 4" xfId="7004" xr:uid="{00000000-0005-0000-0000-00005A1B0000}"/>
    <cellStyle name="Comma 55 3 2 4 2 4 2" xfId="27973" xr:uid="{07F56743-BDE4-4CC8-821C-F1EEC862A4C0}"/>
    <cellStyle name="Comma 55 3 2 4 2 5" xfId="27970" xr:uid="{AE9CF9C8-745C-4554-BC5D-2B4141277746}"/>
    <cellStyle name="Comma 55 3 2 4 3" xfId="7005" xr:uid="{00000000-0005-0000-0000-00005B1B0000}"/>
    <cellStyle name="Comma 55 3 2 4 3 2" xfId="27974" xr:uid="{C56309F3-616A-4715-9891-38D1E143231E}"/>
    <cellStyle name="Comma 55 3 2 4 4" xfId="7006" xr:uid="{00000000-0005-0000-0000-00005C1B0000}"/>
    <cellStyle name="Comma 55 3 2 4 4 2" xfId="27975" xr:uid="{2B14B950-B6BA-4C76-A322-B33A8ED90D67}"/>
    <cellStyle name="Comma 55 3 2 4 5" xfId="7007" xr:uid="{00000000-0005-0000-0000-00005D1B0000}"/>
    <cellStyle name="Comma 55 3 2 4 5 2" xfId="27976" xr:uid="{211C35BC-7B54-4AC8-8B0C-818AF9C1D5CC}"/>
    <cellStyle name="Comma 55 3 2 4 6" xfId="27969" xr:uid="{F41A3D59-2985-4A61-9446-DCAF52BFF453}"/>
    <cellStyle name="Comma 55 3 2 5" xfId="7008" xr:uid="{00000000-0005-0000-0000-00005E1B0000}"/>
    <cellStyle name="Comma 55 3 2 5 2" xfId="7009" xr:uid="{00000000-0005-0000-0000-00005F1B0000}"/>
    <cellStyle name="Comma 55 3 2 5 2 2" xfId="27978" xr:uid="{AA771490-644E-4B1B-AA01-9A8BA9CD8787}"/>
    <cellStyle name="Comma 55 3 2 5 3" xfId="7010" xr:uid="{00000000-0005-0000-0000-0000601B0000}"/>
    <cellStyle name="Comma 55 3 2 5 3 2" xfId="27979" xr:uid="{F515D7C3-A6AE-453A-9A8F-9BE40188D059}"/>
    <cellStyle name="Comma 55 3 2 5 4" xfId="7011" xr:uid="{00000000-0005-0000-0000-0000611B0000}"/>
    <cellStyle name="Comma 55 3 2 5 4 2" xfId="27980" xr:uid="{E93DDF7C-01F7-45EB-AF06-4B19A0A3A51F}"/>
    <cellStyle name="Comma 55 3 2 5 5" xfId="27977" xr:uid="{CF927E61-A02E-4DC1-A36B-9D8ED2B0484C}"/>
    <cellStyle name="Comma 55 3 2 6" xfId="7012" xr:uid="{00000000-0005-0000-0000-0000621B0000}"/>
    <cellStyle name="Comma 55 3 2 6 2" xfId="27981" xr:uid="{C03174F4-9602-4CE3-A722-43F9FA1A3BBD}"/>
    <cellStyle name="Comma 55 3 2 7" xfId="7013" xr:uid="{00000000-0005-0000-0000-0000631B0000}"/>
    <cellStyle name="Comma 55 3 2 7 2" xfId="27982" xr:uid="{C150DECE-8DC4-4DBF-8B54-B397F646ABC5}"/>
    <cellStyle name="Comma 55 3 2 8" xfId="7014" xr:uid="{00000000-0005-0000-0000-0000641B0000}"/>
    <cellStyle name="Comma 55 3 2 8 2" xfId="27983" xr:uid="{277F4B6D-AA1F-41B7-8A8A-831885FA3993}"/>
    <cellStyle name="Comma 55 3 2 9" xfId="27936" xr:uid="{E78A2041-60E7-4813-90A4-44AE725F6FE3}"/>
    <cellStyle name="Comma 55 3 3" xfId="7015" xr:uid="{00000000-0005-0000-0000-0000651B0000}"/>
    <cellStyle name="Comma 55 3 3 2" xfId="7016" xr:uid="{00000000-0005-0000-0000-0000661B0000}"/>
    <cellStyle name="Comma 55 3 3 2 2" xfId="7017" xr:uid="{00000000-0005-0000-0000-0000671B0000}"/>
    <cellStyle name="Comma 55 3 3 2 2 2" xfId="7018" xr:uid="{00000000-0005-0000-0000-0000681B0000}"/>
    <cellStyle name="Comma 55 3 3 2 2 2 2" xfId="7019" xr:uid="{00000000-0005-0000-0000-0000691B0000}"/>
    <cellStyle name="Comma 55 3 3 2 2 2 2 2" xfId="27988" xr:uid="{040927A6-0F15-4D32-9AA4-815E112414D2}"/>
    <cellStyle name="Comma 55 3 3 2 2 2 3" xfId="7020" xr:uid="{00000000-0005-0000-0000-00006A1B0000}"/>
    <cellStyle name="Comma 55 3 3 2 2 2 3 2" xfId="27989" xr:uid="{EA7A9DE2-1FD5-4CE5-A9C8-42A5E698D195}"/>
    <cellStyle name="Comma 55 3 3 2 2 2 4" xfId="7021" xr:uid="{00000000-0005-0000-0000-00006B1B0000}"/>
    <cellStyle name="Comma 55 3 3 2 2 2 4 2" xfId="27990" xr:uid="{FB9631FA-FC59-4DF7-A5D5-D08B7C29BB8B}"/>
    <cellStyle name="Comma 55 3 3 2 2 2 5" xfId="27987" xr:uid="{0A4AA729-38D6-41F5-88B8-48B855D392FB}"/>
    <cellStyle name="Comma 55 3 3 2 2 3" xfId="7022" xr:uid="{00000000-0005-0000-0000-00006C1B0000}"/>
    <cellStyle name="Comma 55 3 3 2 2 3 2" xfId="27991" xr:uid="{976DBC23-C506-4A35-B462-DE1D0644FA43}"/>
    <cellStyle name="Comma 55 3 3 2 2 4" xfId="7023" xr:uid="{00000000-0005-0000-0000-00006D1B0000}"/>
    <cellStyle name="Comma 55 3 3 2 2 4 2" xfId="27992" xr:uid="{55C38DF2-3C71-44D0-925F-CDF68D6FB567}"/>
    <cellStyle name="Comma 55 3 3 2 2 5" xfId="7024" xr:uid="{00000000-0005-0000-0000-00006E1B0000}"/>
    <cellStyle name="Comma 55 3 3 2 2 5 2" xfId="27993" xr:uid="{B75DA2B5-999F-4C4C-97FE-9190D8BA9EB0}"/>
    <cellStyle name="Comma 55 3 3 2 2 6" xfId="27986" xr:uid="{0F09AB68-1B87-4DCE-95DA-9B4A44108554}"/>
    <cellStyle name="Comma 55 3 3 2 3" xfId="7025" xr:uid="{00000000-0005-0000-0000-00006F1B0000}"/>
    <cellStyle name="Comma 55 3 3 2 3 2" xfId="7026" xr:uid="{00000000-0005-0000-0000-0000701B0000}"/>
    <cellStyle name="Comma 55 3 3 2 3 2 2" xfId="27995" xr:uid="{01820530-7745-4337-B1A7-E9114E87E49E}"/>
    <cellStyle name="Comma 55 3 3 2 3 3" xfId="7027" xr:uid="{00000000-0005-0000-0000-0000711B0000}"/>
    <cellStyle name="Comma 55 3 3 2 3 3 2" xfId="27996" xr:uid="{36D51265-042C-4EAB-BB30-DFC67C0DD917}"/>
    <cellStyle name="Comma 55 3 3 2 3 4" xfId="7028" xr:uid="{00000000-0005-0000-0000-0000721B0000}"/>
    <cellStyle name="Comma 55 3 3 2 3 4 2" xfId="27997" xr:uid="{B8188C2E-80D6-4327-A32D-729DA78262D2}"/>
    <cellStyle name="Comma 55 3 3 2 3 5" xfId="27994" xr:uid="{7D0A681F-E003-44E5-834F-766E6EF755ED}"/>
    <cellStyle name="Comma 55 3 3 2 4" xfId="7029" xr:uid="{00000000-0005-0000-0000-0000731B0000}"/>
    <cellStyle name="Comma 55 3 3 2 4 2" xfId="27998" xr:uid="{1002E6A3-6983-4EB9-AAD7-D10B2F8D8949}"/>
    <cellStyle name="Comma 55 3 3 2 5" xfId="7030" xr:uid="{00000000-0005-0000-0000-0000741B0000}"/>
    <cellStyle name="Comma 55 3 3 2 5 2" xfId="27999" xr:uid="{A36CBD0A-CF2D-4BBC-9022-23840DB93DFF}"/>
    <cellStyle name="Comma 55 3 3 2 6" xfId="7031" xr:uid="{00000000-0005-0000-0000-0000751B0000}"/>
    <cellStyle name="Comma 55 3 3 2 6 2" xfId="28000" xr:uid="{A33B3855-6F09-41FE-BFB8-9A38B90EFC90}"/>
    <cellStyle name="Comma 55 3 3 2 7" xfId="27985" xr:uid="{49FE2B8B-A393-4E43-8EA1-B87C6623D282}"/>
    <cellStyle name="Comma 55 3 3 3" xfId="7032" xr:uid="{00000000-0005-0000-0000-0000761B0000}"/>
    <cellStyle name="Comma 55 3 3 3 2" xfId="7033" xr:uid="{00000000-0005-0000-0000-0000771B0000}"/>
    <cellStyle name="Comma 55 3 3 3 2 2" xfId="7034" xr:uid="{00000000-0005-0000-0000-0000781B0000}"/>
    <cellStyle name="Comma 55 3 3 3 2 2 2" xfId="7035" xr:uid="{00000000-0005-0000-0000-0000791B0000}"/>
    <cellStyle name="Comma 55 3 3 3 2 2 2 2" xfId="28004" xr:uid="{09E3905B-33D0-4DBC-9089-73B4C87BB404}"/>
    <cellStyle name="Comma 55 3 3 3 2 2 3" xfId="7036" xr:uid="{00000000-0005-0000-0000-00007A1B0000}"/>
    <cellStyle name="Comma 55 3 3 3 2 2 3 2" xfId="28005" xr:uid="{339ED3D0-92C9-4985-BB37-09A55F0619A3}"/>
    <cellStyle name="Comma 55 3 3 3 2 2 4" xfId="7037" xr:uid="{00000000-0005-0000-0000-00007B1B0000}"/>
    <cellStyle name="Comma 55 3 3 3 2 2 4 2" xfId="28006" xr:uid="{CB6B6841-3329-497D-A9C1-F30581EF42A1}"/>
    <cellStyle name="Comma 55 3 3 3 2 2 5" xfId="28003" xr:uid="{99BEA78C-87B4-48F9-9722-E696214AD86A}"/>
    <cellStyle name="Comma 55 3 3 3 2 3" xfId="7038" xr:uid="{00000000-0005-0000-0000-00007C1B0000}"/>
    <cellStyle name="Comma 55 3 3 3 2 3 2" xfId="28007" xr:uid="{6F510ABB-7E74-4427-89B2-7D58C521365D}"/>
    <cellStyle name="Comma 55 3 3 3 2 4" xfId="7039" xr:uid="{00000000-0005-0000-0000-00007D1B0000}"/>
    <cellStyle name="Comma 55 3 3 3 2 4 2" xfId="28008" xr:uid="{6342009F-8B1E-48AC-A900-F9A0BF925C07}"/>
    <cellStyle name="Comma 55 3 3 3 2 5" xfId="7040" xr:uid="{00000000-0005-0000-0000-00007E1B0000}"/>
    <cellStyle name="Comma 55 3 3 3 2 5 2" xfId="28009" xr:uid="{C2F8F39C-AF68-4085-B174-5B002C0DE0F3}"/>
    <cellStyle name="Comma 55 3 3 3 2 6" xfId="28002" xr:uid="{B25C499C-A31E-4DCD-A10E-38EFD85E09E4}"/>
    <cellStyle name="Comma 55 3 3 3 3" xfId="7041" xr:uid="{00000000-0005-0000-0000-00007F1B0000}"/>
    <cellStyle name="Comma 55 3 3 3 3 2" xfId="7042" xr:uid="{00000000-0005-0000-0000-0000801B0000}"/>
    <cellStyle name="Comma 55 3 3 3 3 2 2" xfId="28011" xr:uid="{F618CE3A-40FC-4F8B-9094-D41B736818C9}"/>
    <cellStyle name="Comma 55 3 3 3 3 3" xfId="7043" xr:uid="{00000000-0005-0000-0000-0000811B0000}"/>
    <cellStyle name="Comma 55 3 3 3 3 3 2" xfId="28012" xr:uid="{1F532BA9-2651-4A79-9F60-501AD20B9ED7}"/>
    <cellStyle name="Comma 55 3 3 3 3 4" xfId="7044" xr:uid="{00000000-0005-0000-0000-0000821B0000}"/>
    <cellStyle name="Comma 55 3 3 3 3 4 2" xfId="28013" xr:uid="{A5C48E3D-29BB-478C-A48F-17020D5D20E7}"/>
    <cellStyle name="Comma 55 3 3 3 3 5" xfId="28010" xr:uid="{7661853E-A466-49C7-AF7C-91699902E1B4}"/>
    <cellStyle name="Comma 55 3 3 3 4" xfId="7045" xr:uid="{00000000-0005-0000-0000-0000831B0000}"/>
    <cellStyle name="Comma 55 3 3 3 4 2" xfId="28014" xr:uid="{D5A567CB-71B5-47FF-AAC8-966875BC81A1}"/>
    <cellStyle name="Comma 55 3 3 3 5" xfId="7046" xr:uid="{00000000-0005-0000-0000-0000841B0000}"/>
    <cellStyle name="Comma 55 3 3 3 5 2" xfId="28015" xr:uid="{1164540E-E861-4033-BB22-2CDF4407C437}"/>
    <cellStyle name="Comma 55 3 3 3 6" xfId="7047" xr:uid="{00000000-0005-0000-0000-0000851B0000}"/>
    <cellStyle name="Comma 55 3 3 3 6 2" xfId="28016" xr:uid="{EEC37873-D9C3-4AE4-BD44-A66F64CA506B}"/>
    <cellStyle name="Comma 55 3 3 3 7" xfId="28001" xr:uid="{61A21CAC-978D-4CB9-AE8E-5F4EB47A10CD}"/>
    <cellStyle name="Comma 55 3 3 4" xfId="7048" xr:uid="{00000000-0005-0000-0000-0000861B0000}"/>
    <cellStyle name="Comma 55 3 3 4 2" xfId="7049" xr:uid="{00000000-0005-0000-0000-0000871B0000}"/>
    <cellStyle name="Comma 55 3 3 4 2 2" xfId="7050" xr:uid="{00000000-0005-0000-0000-0000881B0000}"/>
    <cellStyle name="Comma 55 3 3 4 2 2 2" xfId="28019" xr:uid="{9DC1C241-3009-45A9-AC2B-CBC2469DB767}"/>
    <cellStyle name="Comma 55 3 3 4 2 3" xfId="7051" xr:uid="{00000000-0005-0000-0000-0000891B0000}"/>
    <cellStyle name="Comma 55 3 3 4 2 3 2" xfId="28020" xr:uid="{3E66DB97-773D-479A-85DE-AE966D1BF90F}"/>
    <cellStyle name="Comma 55 3 3 4 2 4" xfId="7052" xr:uid="{00000000-0005-0000-0000-00008A1B0000}"/>
    <cellStyle name="Comma 55 3 3 4 2 4 2" xfId="28021" xr:uid="{8BCF2052-0F33-4024-863F-0E345A8077E7}"/>
    <cellStyle name="Comma 55 3 3 4 2 5" xfId="28018" xr:uid="{46B0D0A3-8B24-4E5F-B47C-32771E7A7FAF}"/>
    <cellStyle name="Comma 55 3 3 4 3" xfId="7053" xr:uid="{00000000-0005-0000-0000-00008B1B0000}"/>
    <cellStyle name="Comma 55 3 3 4 3 2" xfId="28022" xr:uid="{DB0395F1-5996-408F-A758-E8D083DE029A}"/>
    <cellStyle name="Comma 55 3 3 4 4" xfId="7054" xr:uid="{00000000-0005-0000-0000-00008C1B0000}"/>
    <cellStyle name="Comma 55 3 3 4 4 2" xfId="28023" xr:uid="{23C306D8-CE43-4AFE-A090-EB3FC0610EBB}"/>
    <cellStyle name="Comma 55 3 3 4 5" xfId="7055" xr:uid="{00000000-0005-0000-0000-00008D1B0000}"/>
    <cellStyle name="Comma 55 3 3 4 5 2" xfId="28024" xr:uid="{B6351927-BAA0-428C-9ACC-9E5A4CE995A6}"/>
    <cellStyle name="Comma 55 3 3 4 6" xfId="28017" xr:uid="{5AC8BF96-5BFD-4A59-81FF-3B069AC96495}"/>
    <cellStyle name="Comma 55 3 3 5" xfId="7056" xr:uid="{00000000-0005-0000-0000-00008E1B0000}"/>
    <cellStyle name="Comma 55 3 3 5 2" xfId="7057" xr:uid="{00000000-0005-0000-0000-00008F1B0000}"/>
    <cellStyle name="Comma 55 3 3 5 2 2" xfId="28026" xr:uid="{D525BBA7-2FF6-40BD-99E8-59CABC1A79DC}"/>
    <cellStyle name="Comma 55 3 3 5 3" xfId="7058" xr:uid="{00000000-0005-0000-0000-0000901B0000}"/>
    <cellStyle name="Comma 55 3 3 5 3 2" xfId="28027" xr:uid="{1BF519D0-E191-4CAA-9B33-CE969DC52E3A}"/>
    <cellStyle name="Comma 55 3 3 5 4" xfId="7059" xr:uid="{00000000-0005-0000-0000-0000911B0000}"/>
    <cellStyle name="Comma 55 3 3 5 4 2" xfId="28028" xr:uid="{51D64F6A-404C-42D7-8FCE-C2FCAAA9A815}"/>
    <cellStyle name="Comma 55 3 3 5 5" xfId="28025" xr:uid="{2D46A68B-5DCC-492C-B841-16D292A6E2F0}"/>
    <cellStyle name="Comma 55 3 3 6" xfId="7060" xr:uid="{00000000-0005-0000-0000-0000921B0000}"/>
    <cellStyle name="Comma 55 3 3 6 2" xfId="28029" xr:uid="{72610674-2C89-4EA7-A78D-748F3FD9321A}"/>
    <cellStyle name="Comma 55 3 3 7" xfId="7061" xr:uid="{00000000-0005-0000-0000-0000931B0000}"/>
    <cellStyle name="Comma 55 3 3 7 2" xfId="28030" xr:uid="{938CD6AA-08D6-49C6-96D0-392D7D356274}"/>
    <cellStyle name="Comma 55 3 3 8" xfId="7062" xr:uid="{00000000-0005-0000-0000-0000941B0000}"/>
    <cellStyle name="Comma 55 3 3 8 2" xfId="28031" xr:uid="{E7C767EB-67FF-4A40-BDE6-7F106B049A77}"/>
    <cellStyle name="Comma 55 3 3 9" xfId="27984" xr:uid="{96E5A8F3-709C-468D-A7CE-143A9CAA0C43}"/>
    <cellStyle name="Comma 55 3 4" xfId="7063" xr:uid="{00000000-0005-0000-0000-0000951B0000}"/>
    <cellStyle name="Comma 55 3 4 2" xfId="7064" xr:uid="{00000000-0005-0000-0000-0000961B0000}"/>
    <cellStyle name="Comma 55 3 4 2 2" xfId="7065" xr:uid="{00000000-0005-0000-0000-0000971B0000}"/>
    <cellStyle name="Comma 55 3 4 2 2 2" xfId="7066" xr:uid="{00000000-0005-0000-0000-0000981B0000}"/>
    <cellStyle name="Comma 55 3 4 2 2 2 2" xfId="28035" xr:uid="{0C55D5BA-2728-4061-B9EA-7F689CAE34BA}"/>
    <cellStyle name="Comma 55 3 4 2 2 3" xfId="7067" xr:uid="{00000000-0005-0000-0000-0000991B0000}"/>
    <cellStyle name="Comma 55 3 4 2 2 3 2" xfId="28036" xr:uid="{DDD49D36-484E-4858-828B-E9115B2CC7E7}"/>
    <cellStyle name="Comma 55 3 4 2 2 4" xfId="7068" xr:uid="{00000000-0005-0000-0000-00009A1B0000}"/>
    <cellStyle name="Comma 55 3 4 2 2 4 2" xfId="28037" xr:uid="{9D8FE8F7-186C-4FAE-95B5-52C93E9D72D9}"/>
    <cellStyle name="Comma 55 3 4 2 2 5" xfId="28034" xr:uid="{D496F158-CFFE-41FC-9636-B6154D7F3B68}"/>
    <cellStyle name="Comma 55 3 4 2 3" xfId="7069" xr:uid="{00000000-0005-0000-0000-00009B1B0000}"/>
    <cellStyle name="Comma 55 3 4 2 3 2" xfId="28038" xr:uid="{F01C4A38-BB84-4BE1-961B-8DD0A578950E}"/>
    <cellStyle name="Comma 55 3 4 2 4" xfId="7070" xr:uid="{00000000-0005-0000-0000-00009C1B0000}"/>
    <cellStyle name="Comma 55 3 4 2 4 2" xfId="28039" xr:uid="{1523CCC0-F5D8-4247-B725-F9BEB134D0EC}"/>
    <cellStyle name="Comma 55 3 4 2 5" xfId="7071" xr:uid="{00000000-0005-0000-0000-00009D1B0000}"/>
    <cellStyle name="Comma 55 3 4 2 5 2" xfId="28040" xr:uid="{A4AC0C00-E201-4D76-8F24-BDC15A360171}"/>
    <cellStyle name="Comma 55 3 4 2 6" xfId="28033" xr:uid="{A0AF6463-8C84-441D-8979-B37FD978FD69}"/>
    <cellStyle name="Comma 55 3 4 3" xfId="7072" xr:uid="{00000000-0005-0000-0000-00009E1B0000}"/>
    <cellStyle name="Comma 55 3 4 3 2" xfId="7073" xr:uid="{00000000-0005-0000-0000-00009F1B0000}"/>
    <cellStyle name="Comma 55 3 4 3 2 2" xfId="28042" xr:uid="{8BD6CF23-D84C-4372-AB6E-A1751A801487}"/>
    <cellStyle name="Comma 55 3 4 3 3" xfId="7074" xr:uid="{00000000-0005-0000-0000-0000A01B0000}"/>
    <cellStyle name="Comma 55 3 4 3 3 2" xfId="28043" xr:uid="{06AFBC76-8479-4D76-AC8C-DD0B7CEA6FBE}"/>
    <cellStyle name="Comma 55 3 4 3 4" xfId="7075" xr:uid="{00000000-0005-0000-0000-0000A11B0000}"/>
    <cellStyle name="Comma 55 3 4 3 4 2" xfId="28044" xr:uid="{2D6DA4B3-562E-4EE1-B88A-A14EA69030A4}"/>
    <cellStyle name="Comma 55 3 4 3 5" xfId="28041" xr:uid="{DA408153-D741-48EF-823F-63D45C137BBC}"/>
    <cellStyle name="Comma 55 3 4 4" xfId="7076" xr:uid="{00000000-0005-0000-0000-0000A21B0000}"/>
    <cellStyle name="Comma 55 3 4 4 2" xfId="28045" xr:uid="{69A7468D-B046-42A2-9B20-D12211489F07}"/>
    <cellStyle name="Comma 55 3 4 5" xfId="7077" xr:uid="{00000000-0005-0000-0000-0000A31B0000}"/>
    <cellStyle name="Comma 55 3 4 5 2" xfId="28046" xr:uid="{6E001C96-3EF3-4D1A-A593-150C1A299266}"/>
    <cellStyle name="Comma 55 3 4 6" xfId="7078" xr:uid="{00000000-0005-0000-0000-0000A41B0000}"/>
    <cellStyle name="Comma 55 3 4 6 2" xfId="28047" xr:uid="{66A89498-80BB-4913-885A-1BCF51264F7A}"/>
    <cellStyle name="Comma 55 3 4 7" xfId="28032" xr:uid="{EFB57A93-20BC-45E3-8805-71CB6FCE00A5}"/>
    <cellStyle name="Comma 55 3 5" xfId="7079" xr:uid="{00000000-0005-0000-0000-0000A51B0000}"/>
    <cellStyle name="Comma 55 3 5 2" xfId="7080" xr:uid="{00000000-0005-0000-0000-0000A61B0000}"/>
    <cellStyle name="Comma 55 3 5 2 2" xfId="7081" xr:uid="{00000000-0005-0000-0000-0000A71B0000}"/>
    <cellStyle name="Comma 55 3 5 2 2 2" xfId="7082" xr:uid="{00000000-0005-0000-0000-0000A81B0000}"/>
    <cellStyle name="Comma 55 3 5 2 2 2 2" xfId="28051" xr:uid="{649BF4EE-BC1A-44F3-8F88-6FC0B422262D}"/>
    <cellStyle name="Comma 55 3 5 2 2 3" xfId="7083" xr:uid="{00000000-0005-0000-0000-0000A91B0000}"/>
    <cellStyle name="Comma 55 3 5 2 2 3 2" xfId="28052" xr:uid="{4D2AC5CB-1389-4729-8A5B-FFEEA6462A4C}"/>
    <cellStyle name="Comma 55 3 5 2 2 4" xfId="7084" xr:uid="{00000000-0005-0000-0000-0000AA1B0000}"/>
    <cellStyle name="Comma 55 3 5 2 2 4 2" xfId="28053" xr:uid="{0547FD13-DD5F-40F2-BFBA-4E789A538372}"/>
    <cellStyle name="Comma 55 3 5 2 2 5" xfId="28050" xr:uid="{79C47B6F-6AFF-4D39-8434-5E17F406738E}"/>
    <cellStyle name="Comma 55 3 5 2 3" xfId="7085" xr:uid="{00000000-0005-0000-0000-0000AB1B0000}"/>
    <cellStyle name="Comma 55 3 5 2 3 2" xfId="28054" xr:uid="{F364D19A-005A-43BE-90DE-DCB9A5151225}"/>
    <cellStyle name="Comma 55 3 5 2 4" xfId="7086" xr:uid="{00000000-0005-0000-0000-0000AC1B0000}"/>
    <cellStyle name="Comma 55 3 5 2 4 2" xfId="28055" xr:uid="{4FA06A9E-328A-410E-9772-981F59DE70F2}"/>
    <cellStyle name="Comma 55 3 5 2 5" xfId="7087" xr:uid="{00000000-0005-0000-0000-0000AD1B0000}"/>
    <cellStyle name="Comma 55 3 5 2 5 2" xfId="28056" xr:uid="{40B69A93-528C-456D-B456-D928F77184A0}"/>
    <cellStyle name="Comma 55 3 5 2 6" xfId="28049" xr:uid="{AE6782B3-E1F9-4696-BEC0-741CB8CA81FB}"/>
    <cellStyle name="Comma 55 3 5 3" xfId="7088" xr:uid="{00000000-0005-0000-0000-0000AE1B0000}"/>
    <cellStyle name="Comma 55 3 5 3 2" xfId="7089" xr:uid="{00000000-0005-0000-0000-0000AF1B0000}"/>
    <cellStyle name="Comma 55 3 5 3 2 2" xfId="28058" xr:uid="{3C06AC61-3E84-4230-8527-9AAAFC3BE0AF}"/>
    <cellStyle name="Comma 55 3 5 3 3" xfId="7090" xr:uid="{00000000-0005-0000-0000-0000B01B0000}"/>
    <cellStyle name="Comma 55 3 5 3 3 2" xfId="28059" xr:uid="{010937A0-961D-4C3F-89BF-AC7F38661743}"/>
    <cellStyle name="Comma 55 3 5 3 4" xfId="7091" xr:uid="{00000000-0005-0000-0000-0000B11B0000}"/>
    <cellStyle name="Comma 55 3 5 3 4 2" xfId="28060" xr:uid="{F5071AC0-97AE-4043-B8C0-821679943420}"/>
    <cellStyle name="Comma 55 3 5 3 5" xfId="28057" xr:uid="{62DEF579-779F-4746-888B-2C67530C4B2D}"/>
    <cellStyle name="Comma 55 3 5 4" xfId="7092" xr:uid="{00000000-0005-0000-0000-0000B21B0000}"/>
    <cellStyle name="Comma 55 3 5 4 2" xfId="28061" xr:uid="{C5B7711C-7531-473C-BE6A-E478C302BA82}"/>
    <cellStyle name="Comma 55 3 5 5" xfId="7093" xr:uid="{00000000-0005-0000-0000-0000B31B0000}"/>
    <cellStyle name="Comma 55 3 5 5 2" xfId="28062" xr:uid="{B1818544-98CD-4FCB-B109-52A9FDBE158A}"/>
    <cellStyle name="Comma 55 3 5 6" xfId="7094" xr:uid="{00000000-0005-0000-0000-0000B41B0000}"/>
    <cellStyle name="Comma 55 3 5 6 2" xfId="28063" xr:uid="{EABF5D3B-7D9D-45C7-8429-54794F2ECA61}"/>
    <cellStyle name="Comma 55 3 5 7" xfId="28048" xr:uid="{A113BBB9-CFC4-479C-B6CC-A4CBBCD4125B}"/>
    <cellStyle name="Comma 55 3 6" xfId="7095" xr:uid="{00000000-0005-0000-0000-0000B51B0000}"/>
    <cellStyle name="Comma 55 3 6 2" xfId="7096" xr:uid="{00000000-0005-0000-0000-0000B61B0000}"/>
    <cellStyle name="Comma 55 3 6 2 2" xfId="7097" xr:uid="{00000000-0005-0000-0000-0000B71B0000}"/>
    <cellStyle name="Comma 55 3 6 2 2 2" xfId="28066" xr:uid="{868755CF-5459-423C-93E8-A1B2826E87D1}"/>
    <cellStyle name="Comma 55 3 6 2 3" xfId="7098" xr:uid="{00000000-0005-0000-0000-0000B81B0000}"/>
    <cellStyle name="Comma 55 3 6 2 3 2" xfId="28067" xr:uid="{0028BD5E-B218-4EF7-A873-329607845674}"/>
    <cellStyle name="Comma 55 3 6 2 4" xfId="7099" xr:uid="{00000000-0005-0000-0000-0000B91B0000}"/>
    <cellStyle name="Comma 55 3 6 2 4 2" xfId="28068" xr:uid="{9AEE2803-B488-41DE-88D4-AF8C22834DA5}"/>
    <cellStyle name="Comma 55 3 6 2 5" xfId="28065" xr:uid="{C83A6037-D741-47A3-BDF3-3BBA95D5C1CA}"/>
    <cellStyle name="Comma 55 3 6 3" xfId="7100" xr:uid="{00000000-0005-0000-0000-0000BA1B0000}"/>
    <cellStyle name="Comma 55 3 6 3 2" xfId="28069" xr:uid="{E1BD9A5D-A26D-4099-8370-E76CB2E5B87B}"/>
    <cellStyle name="Comma 55 3 6 4" xfId="7101" xr:uid="{00000000-0005-0000-0000-0000BB1B0000}"/>
    <cellStyle name="Comma 55 3 6 4 2" xfId="28070" xr:uid="{9BE97B4D-EAA4-4ED1-94DB-E4D116413BF7}"/>
    <cellStyle name="Comma 55 3 6 5" xfId="7102" xr:uid="{00000000-0005-0000-0000-0000BC1B0000}"/>
    <cellStyle name="Comma 55 3 6 5 2" xfId="28071" xr:uid="{FB359477-2682-44AC-B834-D1B396B53FE0}"/>
    <cellStyle name="Comma 55 3 6 6" xfId="28064" xr:uid="{1C3599E2-D170-4EF0-964F-870225F7AAE7}"/>
    <cellStyle name="Comma 55 3 7" xfId="7103" xr:uid="{00000000-0005-0000-0000-0000BD1B0000}"/>
    <cellStyle name="Comma 55 3 7 2" xfId="7104" xr:uid="{00000000-0005-0000-0000-0000BE1B0000}"/>
    <cellStyle name="Comma 55 3 7 2 2" xfId="28073" xr:uid="{2ABAE53E-2F43-4928-A855-4311FCD71E97}"/>
    <cellStyle name="Comma 55 3 7 3" xfId="7105" xr:uid="{00000000-0005-0000-0000-0000BF1B0000}"/>
    <cellStyle name="Comma 55 3 7 3 2" xfId="28074" xr:uid="{FB1E21C7-2B9C-4A31-A348-232FCDFE4F8D}"/>
    <cellStyle name="Comma 55 3 7 4" xfId="7106" xr:uid="{00000000-0005-0000-0000-0000C01B0000}"/>
    <cellStyle name="Comma 55 3 7 4 2" xfId="28075" xr:uid="{CC6C5BBC-AD54-4699-8107-E0A0D809D5E3}"/>
    <cellStyle name="Comma 55 3 7 5" xfId="28072" xr:uid="{CC4DFB72-277C-45C9-BD83-FB153090BC2C}"/>
    <cellStyle name="Comma 55 3 8" xfId="7107" xr:uid="{00000000-0005-0000-0000-0000C11B0000}"/>
    <cellStyle name="Comma 55 3 8 2" xfId="28076" xr:uid="{4EF0B63E-B4F6-41C1-BAE6-751D46B507FC}"/>
    <cellStyle name="Comma 55 3 9" xfId="7108" xr:uid="{00000000-0005-0000-0000-0000C21B0000}"/>
    <cellStyle name="Comma 55 3 9 2" xfId="28077" xr:uid="{74F05143-7E99-498F-B07F-40B1F3D32FFE}"/>
    <cellStyle name="Comma 55 4" xfId="7109" xr:uid="{00000000-0005-0000-0000-0000C31B0000}"/>
    <cellStyle name="Comma 55 4 2" xfId="7110" xr:uid="{00000000-0005-0000-0000-0000C41B0000}"/>
    <cellStyle name="Comma 55 4 2 2" xfId="7111" xr:uid="{00000000-0005-0000-0000-0000C51B0000}"/>
    <cellStyle name="Comma 55 4 2 2 2" xfId="7112" xr:uid="{00000000-0005-0000-0000-0000C61B0000}"/>
    <cellStyle name="Comma 55 4 2 2 2 2" xfId="7113" xr:uid="{00000000-0005-0000-0000-0000C71B0000}"/>
    <cellStyle name="Comma 55 4 2 2 2 2 2" xfId="28082" xr:uid="{776155F4-0045-42E7-A31E-AE6935AD1EB9}"/>
    <cellStyle name="Comma 55 4 2 2 2 3" xfId="7114" xr:uid="{00000000-0005-0000-0000-0000C81B0000}"/>
    <cellStyle name="Comma 55 4 2 2 2 3 2" xfId="28083" xr:uid="{B418A1C0-B76C-4B47-846C-FD6C70413CD3}"/>
    <cellStyle name="Comma 55 4 2 2 2 4" xfId="7115" xr:uid="{00000000-0005-0000-0000-0000C91B0000}"/>
    <cellStyle name="Comma 55 4 2 2 2 4 2" xfId="28084" xr:uid="{47FD769E-7186-4BB7-85E6-48074F03E78E}"/>
    <cellStyle name="Comma 55 4 2 2 2 5" xfId="28081" xr:uid="{AEA5C645-93C3-4D2D-92CF-FACC2833B616}"/>
    <cellStyle name="Comma 55 4 2 2 3" xfId="7116" xr:uid="{00000000-0005-0000-0000-0000CA1B0000}"/>
    <cellStyle name="Comma 55 4 2 2 3 2" xfId="28085" xr:uid="{6E2F95B7-2443-47B4-BFD1-15FB20FEFB25}"/>
    <cellStyle name="Comma 55 4 2 2 4" xfId="7117" xr:uid="{00000000-0005-0000-0000-0000CB1B0000}"/>
    <cellStyle name="Comma 55 4 2 2 4 2" xfId="28086" xr:uid="{A1A5F9C5-A0BC-4E02-8C73-92F6942061B6}"/>
    <cellStyle name="Comma 55 4 2 2 5" xfId="7118" xr:uid="{00000000-0005-0000-0000-0000CC1B0000}"/>
    <cellStyle name="Comma 55 4 2 2 5 2" xfId="28087" xr:uid="{887A8051-8F5E-43B6-A18C-AC2924AF54A6}"/>
    <cellStyle name="Comma 55 4 2 2 6" xfId="28080" xr:uid="{602F1CF8-0A9C-4CC9-ABDE-A7C02883764D}"/>
    <cellStyle name="Comma 55 4 2 3" xfId="7119" xr:uid="{00000000-0005-0000-0000-0000CD1B0000}"/>
    <cellStyle name="Comma 55 4 2 3 2" xfId="7120" xr:uid="{00000000-0005-0000-0000-0000CE1B0000}"/>
    <cellStyle name="Comma 55 4 2 3 2 2" xfId="28089" xr:uid="{EEC46C9D-5974-4068-B8F1-9C3DF91D54E5}"/>
    <cellStyle name="Comma 55 4 2 3 3" xfId="7121" xr:uid="{00000000-0005-0000-0000-0000CF1B0000}"/>
    <cellStyle name="Comma 55 4 2 3 3 2" xfId="28090" xr:uid="{28A2CF2C-AC46-49D4-BD99-074A31C35944}"/>
    <cellStyle name="Comma 55 4 2 3 4" xfId="7122" xr:uid="{00000000-0005-0000-0000-0000D01B0000}"/>
    <cellStyle name="Comma 55 4 2 3 4 2" xfId="28091" xr:uid="{A3A3E4AF-9320-40E4-8237-4A511764F8C3}"/>
    <cellStyle name="Comma 55 4 2 3 5" xfId="28088" xr:uid="{79D002A0-15FC-456E-8207-2B3758CF53C8}"/>
    <cellStyle name="Comma 55 4 2 4" xfId="7123" xr:uid="{00000000-0005-0000-0000-0000D11B0000}"/>
    <cellStyle name="Comma 55 4 2 4 2" xfId="28092" xr:uid="{D1B8AFCD-ED66-4633-9170-050BD799A0E8}"/>
    <cellStyle name="Comma 55 4 2 5" xfId="7124" xr:uid="{00000000-0005-0000-0000-0000D21B0000}"/>
    <cellStyle name="Comma 55 4 2 5 2" xfId="28093" xr:uid="{15C523F0-D3E1-478B-838A-8823E2E1E2C7}"/>
    <cellStyle name="Comma 55 4 2 6" xfId="7125" xr:uid="{00000000-0005-0000-0000-0000D31B0000}"/>
    <cellStyle name="Comma 55 4 2 6 2" xfId="28094" xr:uid="{657FA4AB-689E-41D2-AEE1-9261CA39CFB0}"/>
    <cellStyle name="Comma 55 4 2 7" xfId="28079" xr:uid="{D1EE980F-805F-426D-8617-6691DCA7CA66}"/>
    <cellStyle name="Comma 55 4 3" xfId="7126" xr:uid="{00000000-0005-0000-0000-0000D41B0000}"/>
    <cellStyle name="Comma 55 4 3 2" xfId="7127" xr:uid="{00000000-0005-0000-0000-0000D51B0000}"/>
    <cellStyle name="Comma 55 4 3 2 2" xfId="7128" xr:uid="{00000000-0005-0000-0000-0000D61B0000}"/>
    <cellStyle name="Comma 55 4 3 2 2 2" xfId="7129" xr:uid="{00000000-0005-0000-0000-0000D71B0000}"/>
    <cellStyle name="Comma 55 4 3 2 2 2 2" xfId="28098" xr:uid="{E80B047B-C20F-42B2-AFBE-6A25098E2814}"/>
    <cellStyle name="Comma 55 4 3 2 2 3" xfId="7130" xr:uid="{00000000-0005-0000-0000-0000D81B0000}"/>
    <cellStyle name="Comma 55 4 3 2 2 3 2" xfId="28099" xr:uid="{B17952C3-0170-418B-BA2D-F7879277445C}"/>
    <cellStyle name="Comma 55 4 3 2 2 4" xfId="7131" xr:uid="{00000000-0005-0000-0000-0000D91B0000}"/>
    <cellStyle name="Comma 55 4 3 2 2 4 2" xfId="28100" xr:uid="{64385939-7196-4F90-99B9-637A25410CDF}"/>
    <cellStyle name="Comma 55 4 3 2 2 5" xfId="28097" xr:uid="{8A8CD38E-C1C2-4C0B-8B10-EC454DF92D46}"/>
    <cellStyle name="Comma 55 4 3 2 3" xfId="7132" xr:uid="{00000000-0005-0000-0000-0000DA1B0000}"/>
    <cellStyle name="Comma 55 4 3 2 3 2" xfId="28101" xr:uid="{A68FC0A4-9DE1-4192-B495-8486214166DC}"/>
    <cellStyle name="Comma 55 4 3 2 4" xfId="7133" xr:uid="{00000000-0005-0000-0000-0000DB1B0000}"/>
    <cellStyle name="Comma 55 4 3 2 4 2" xfId="28102" xr:uid="{5EB0FD66-51DE-48BA-AAB6-EEFC96EFBA69}"/>
    <cellStyle name="Comma 55 4 3 2 5" xfId="7134" xr:uid="{00000000-0005-0000-0000-0000DC1B0000}"/>
    <cellStyle name="Comma 55 4 3 2 5 2" xfId="28103" xr:uid="{5E2C1D28-A0AF-4EE8-8DB7-70E75B0E4F52}"/>
    <cellStyle name="Comma 55 4 3 2 6" xfId="28096" xr:uid="{DE22FB25-6514-4513-AB97-B7491AB071F4}"/>
    <cellStyle name="Comma 55 4 3 3" xfId="7135" xr:uid="{00000000-0005-0000-0000-0000DD1B0000}"/>
    <cellStyle name="Comma 55 4 3 3 2" xfId="7136" xr:uid="{00000000-0005-0000-0000-0000DE1B0000}"/>
    <cellStyle name="Comma 55 4 3 3 2 2" xfId="28105" xr:uid="{4E06AE9E-2B7A-4279-A7F5-BF6928648071}"/>
    <cellStyle name="Comma 55 4 3 3 3" xfId="7137" xr:uid="{00000000-0005-0000-0000-0000DF1B0000}"/>
    <cellStyle name="Comma 55 4 3 3 3 2" xfId="28106" xr:uid="{FB680388-343B-4B86-8C06-2896B30092C3}"/>
    <cellStyle name="Comma 55 4 3 3 4" xfId="7138" xr:uid="{00000000-0005-0000-0000-0000E01B0000}"/>
    <cellStyle name="Comma 55 4 3 3 4 2" xfId="28107" xr:uid="{2F15E60D-3E60-464E-BABD-B9576F3A852A}"/>
    <cellStyle name="Comma 55 4 3 3 5" xfId="28104" xr:uid="{9F2092B4-D592-4785-8481-17222C8B339A}"/>
    <cellStyle name="Comma 55 4 3 4" xfId="7139" xr:uid="{00000000-0005-0000-0000-0000E11B0000}"/>
    <cellStyle name="Comma 55 4 3 4 2" xfId="28108" xr:uid="{B4A7597F-EB21-4B90-98BF-6CBE5266B67A}"/>
    <cellStyle name="Comma 55 4 3 5" xfId="7140" xr:uid="{00000000-0005-0000-0000-0000E21B0000}"/>
    <cellStyle name="Comma 55 4 3 5 2" xfId="28109" xr:uid="{DF1BEF70-6F2F-48B5-8DF1-603F087D8674}"/>
    <cellStyle name="Comma 55 4 3 6" xfId="7141" xr:uid="{00000000-0005-0000-0000-0000E31B0000}"/>
    <cellStyle name="Comma 55 4 3 6 2" xfId="28110" xr:uid="{A87B96C3-44DE-4513-ADC9-A47A2EEF2543}"/>
    <cellStyle name="Comma 55 4 3 7" xfId="28095" xr:uid="{C41AD6AD-BCAA-45AA-AC57-C6A73BAAF6F8}"/>
    <cellStyle name="Comma 55 4 4" xfId="7142" xr:uid="{00000000-0005-0000-0000-0000E41B0000}"/>
    <cellStyle name="Comma 55 4 4 2" xfId="7143" xr:uid="{00000000-0005-0000-0000-0000E51B0000}"/>
    <cellStyle name="Comma 55 4 4 2 2" xfId="7144" xr:uid="{00000000-0005-0000-0000-0000E61B0000}"/>
    <cellStyle name="Comma 55 4 4 2 2 2" xfId="28113" xr:uid="{C031C398-C8C3-4CD2-A9C0-BABAF65ED88A}"/>
    <cellStyle name="Comma 55 4 4 2 3" xfId="7145" xr:uid="{00000000-0005-0000-0000-0000E71B0000}"/>
    <cellStyle name="Comma 55 4 4 2 3 2" xfId="28114" xr:uid="{9D69839F-35A7-4E4F-AF30-7ECDB4077108}"/>
    <cellStyle name="Comma 55 4 4 2 4" xfId="7146" xr:uid="{00000000-0005-0000-0000-0000E81B0000}"/>
    <cellStyle name="Comma 55 4 4 2 4 2" xfId="28115" xr:uid="{8A3F6B25-4A30-4F13-90F3-8D878DF45676}"/>
    <cellStyle name="Comma 55 4 4 2 5" xfId="28112" xr:uid="{973B4092-9666-4550-A38D-9E2AC4CC3020}"/>
    <cellStyle name="Comma 55 4 4 3" xfId="7147" xr:uid="{00000000-0005-0000-0000-0000E91B0000}"/>
    <cellStyle name="Comma 55 4 4 3 2" xfId="28116" xr:uid="{44E722B0-CACE-43EA-87B1-C7256E0C16F6}"/>
    <cellStyle name="Comma 55 4 4 4" xfId="7148" xr:uid="{00000000-0005-0000-0000-0000EA1B0000}"/>
    <cellStyle name="Comma 55 4 4 4 2" xfId="28117" xr:uid="{9467885E-4E29-45F1-B25F-214EB7EFDCBC}"/>
    <cellStyle name="Comma 55 4 4 5" xfId="7149" xr:uid="{00000000-0005-0000-0000-0000EB1B0000}"/>
    <cellStyle name="Comma 55 4 4 5 2" xfId="28118" xr:uid="{EDD7204B-C5E5-4884-8989-2BDC20107829}"/>
    <cellStyle name="Comma 55 4 4 6" xfId="28111" xr:uid="{AC6A8AAB-3508-46F0-8CC3-5F3BB74D7303}"/>
    <cellStyle name="Comma 55 4 5" xfId="7150" xr:uid="{00000000-0005-0000-0000-0000EC1B0000}"/>
    <cellStyle name="Comma 55 4 5 2" xfId="7151" xr:uid="{00000000-0005-0000-0000-0000ED1B0000}"/>
    <cellStyle name="Comma 55 4 5 2 2" xfId="28120" xr:uid="{0CCAAE47-7247-4C5E-B9A5-0655733A2959}"/>
    <cellStyle name="Comma 55 4 5 3" xfId="7152" xr:uid="{00000000-0005-0000-0000-0000EE1B0000}"/>
    <cellStyle name="Comma 55 4 5 3 2" xfId="28121" xr:uid="{44330385-90F6-401E-8FCE-B824EE00AACB}"/>
    <cellStyle name="Comma 55 4 5 4" xfId="7153" xr:uid="{00000000-0005-0000-0000-0000EF1B0000}"/>
    <cellStyle name="Comma 55 4 5 4 2" xfId="28122" xr:uid="{7E704545-2497-4A6C-A696-4EE35C9DA30A}"/>
    <cellStyle name="Comma 55 4 5 5" xfId="28119" xr:uid="{F1E62068-E297-41DC-A6D5-3726E0DE451C}"/>
    <cellStyle name="Comma 55 4 6" xfId="7154" xr:uid="{00000000-0005-0000-0000-0000F01B0000}"/>
    <cellStyle name="Comma 55 4 6 2" xfId="28123" xr:uid="{8FAFB9F1-6952-429B-8552-463EDF35DC33}"/>
    <cellStyle name="Comma 55 4 7" xfId="7155" xr:uid="{00000000-0005-0000-0000-0000F11B0000}"/>
    <cellStyle name="Comma 55 4 7 2" xfId="28124" xr:uid="{EBFD8121-A2EF-45A4-B19B-E242F0FF6BF0}"/>
    <cellStyle name="Comma 55 4 8" xfId="7156" xr:uid="{00000000-0005-0000-0000-0000F21B0000}"/>
    <cellStyle name="Comma 55 4 8 2" xfId="28125" xr:uid="{47E45FB8-976B-4C3B-9109-E0B4810CEB4A}"/>
    <cellStyle name="Comma 55 4 9" xfId="28078" xr:uid="{8D5DD371-63A7-4D8F-99D2-B6C299B38C4F}"/>
    <cellStyle name="Comma 55 5" xfId="7157" xr:uid="{00000000-0005-0000-0000-0000F31B0000}"/>
    <cellStyle name="Comma 55 5 2" xfId="7158" xr:uid="{00000000-0005-0000-0000-0000F41B0000}"/>
    <cellStyle name="Comma 55 5 2 2" xfId="7159" xr:uid="{00000000-0005-0000-0000-0000F51B0000}"/>
    <cellStyle name="Comma 55 5 2 2 2" xfId="7160" xr:uid="{00000000-0005-0000-0000-0000F61B0000}"/>
    <cellStyle name="Comma 55 5 2 2 2 2" xfId="7161" xr:uid="{00000000-0005-0000-0000-0000F71B0000}"/>
    <cellStyle name="Comma 55 5 2 2 2 2 2" xfId="28130" xr:uid="{D29A5756-BE97-4A4B-85B6-41BE68D1CD0F}"/>
    <cellStyle name="Comma 55 5 2 2 2 3" xfId="7162" xr:uid="{00000000-0005-0000-0000-0000F81B0000}"/>
    <cellStyle name="Comma 55 5 2 2 2 3 2" xfId="28131" xr:uid="{6D4DC640-14D3-4C23-A7AB-4365E2E3E642}"/>
    <cellStyle name="Comma 55 5 2 2 2 4" xfId="7163" xr:uid="{00000000-0005-0000-0000-0000F91B0000}"/>
    <cellStyle name="Comma 55 5 2 2 2 4 2" xfId="28132" xr:uid="{1C37C27D-46B7-47B4-AACB-56000401FB9A}"/>
    <cellStyle name="Comma 55 5 2 2 2 5" xfId="28129" xr:uid="{8AB0F98C-B8C6-4E35-9147-6D2754B648D5}"/>
    <cellStyle name="Comma 55 5 2 2 3" xfId="7164" xr:uid="{00000000-0005-0000-0000-0000FA1B0000}"/>
    <cellStyle name="Comma 55 5 2 2 3 2" xfId="28133" xr:uid="{081D50AC-0273-41B7-BFED-EEB978889B6A}"/>
    <cellStyle name="Comma 55 5 2 2 4" xfId="7165" xr:uid="{00000000-0005-0000-0000-0000FB1B0000}"/>
    <cellStyle name="Comma 55 5 2 2 4 2" xfId="28134" xr:uid="{51F966D7-5C94-47F2-B248-4DA65B10F806}"/>
    <cellStyle name="Comma 55 5 2 2 5" xfId="7166" xr:uid="{00000000-0005-0000-0000-0000FC1B0000}"/>
    <cellStyle name="Comma 55 5 2 2 5 2" xfId="28135" xr:uid="{6C8251DF-C524-4744-913A-B8CF90B15ED1}"/>
    <cellStyle name="Comma 55 5 2 2 6" xfId="28128" xr:uid="{DF974AB6-4D2F-43B2-BD7A-D462D173718A}"/>
    <cellStyle name="Comma 55 5 2 3" xfId="7167" xr:uid="{00000000-0005-0000-0000-0000FD1B0000}"/>
    <cellStyle name="Comma 55 5 2 3 2" xfId="7168" xr:uid="{00000000-0005-0000-0000-0000FE1B0000}"/>
    <cellStyle name="Comma 55 5 2 3 2 2" xfId="28137" xr:uid="{DCFFF70C-B74D-4AFB-BC04-D2F5B06C60CB}"/>
    <cellStyle name="Comma 55 5 2 3 3" xfId="7169" xr:uid="{00000000-0005-0000-0000-0000FF1B0000}"/>
    <cellStyle name="Comma 55 5 2 3 3 2" xfId="28138" xr:uid="{205AC195-893F-420D-9F4E-803EC802227F}"/>
    <cellStyle name="Comma 55 5 2 3 4" xfId="7170" xr:uid="{00000000-0005-0000-0000-0000001C0000}"/>
    <cellStyle name="Comma 55 5 2 3 4 2" xfId="28139" xr:uid="{08160C90-B5BC-4927-BD93-E9EA724800C6}"/>
    <cellStyle name="Comma 55 5 2 3 5" xfId="28136" xr:uid="{C1326CCF-3518-40B6-BA4D-56F16379231C}"/>
    <cellStyle name="Comma 55 5 2 4" xfId="7171" xr:uid="{00000000-0005-0000-0000-0000011C0000}"/>
    <cellStyle name="Comma 55 5 2 4 2" xfId="28140" xr:uid="{FF0203B7-C5B6-4D29-8897-A5B75D78E50A}"/>
    <cellStyle name="Comma 55 5 2 5" xfId="7172" xr:uid="{00000000-0005-0000-0000-0000021C0000}"/>
    <cellStyle name="Comma 55 5 2 5 2" xfId="28141" xr:uid="{FCCE1D40-83D2-4302-9659-872156F046BD}"/>
    <cellStyle name="Comma 55 5 2 6" xfId="7173" xr:uid="{00000000-0005-0000-0000-0000031C0000}"/>
    <cellStyle name="Comma 55 5 2 6 2" xfId="28142" xr:uid="{46038B60-61B5-4E9D-BAF2-EE5A392A9BF7}"/>
    <cellStyle name="Comma 55 5 2 7" xfId="28127" xr:uid="{449CF685-1CCC-476F-B3BD-5D7C19A3AC90}"/>
    <cellStyle name="Comma 55 5 3" xfId="7174" xr:uid="{00000000-0005-0000-0000-0000041C0000}"/>
    <cellStyle name="Comma 55 5 3 2" xfId="7175" xr:uid="{00000000-0005-0000-0000-0000051C0000}"/>
    <cellStyle name="Comma 55 5 3 2 2" xfId="7176" xr:uid="{00000000-0005-0000-0000-0000061C0000}"/>
    <cellStyle name="Comma 55 5 3 2 2 2" xfId="7177" xr:uid="{00000000-0005-0000-0000-0000071C0000}"/>
    <cellStyle name="Comma 55 5 3 2 2 2 2" xfId="28146" xr:uid="{11BC7EC0-4F24-43F3-B895-EB401DFAB348}"/>
    <cellStyle name="Comma 55 5 3 2 2 3" xfId="7178" xr:uid="{00000000-0005-0000-0000-0000081C0000}"/>
    <cellStyle name="Comma 55 5 3 2 2 3 2" xfId="28147" xr:uid="{4C282A92-2E48-47C1-88D1-2557810092BE}"/>
    <cellStyle name="Comma 55 5 3 2 2 4" xfId="7179" xr:uid="{00000000-0005-0000-0000-0000091C0000}"/>
    <cellStyle name="Comma 55 5 3 2 2 4 2" xfId="28148" xr:uid="{69129C0B-4E9C-4A06-9798-5482A62ED020}"/>
    <cellStyle name="Comma 55 5 3 2 2 5" xfId="28145" xr:uid="{7423C865-6655-425D-BEA4-2267D400F6ED}"/>
    <cellStyle name="Comma 55 5 3 2 3" xfId="7180" xr:uid="{00000000-0005-0000-0000-00000A1C0000}"/>
    <cellStyle name="Comma 55 5 3 2 3 2" xfId="28149" xr:uid="{DBA04C24-4E33-4635-8714-AFD0BF37B9CC}"/>
    <cellStyle name="Comma 55 5 3 2 4" xfId="7181" xr:uid="{00000000-0005-0000-0000-00000B1C0000}"/>
    <cellStyle name="Comma 55 5 3 2 4 2" xfId="28150" xr:uid="{1BE2338A-A0C6-4628-8CB5-502967F682E4}"/>
    <cellStyle name="Comma 55 5 3 2 5" xfId="7182" xr:uid="{00000000-0005-0000-0000-00000C1C0000}"/>
    <cellStyle name="Comma 55 5 3 2 5 2" xfId="28151" xr:uid="{EED8CF32-5D3B-4BE8-BF2E-33AA49A36C13}"/>
    <cellStyle name="Comma 55 5 3 2 6" xfId="28144" xr:uid="{B12D1292-D466-4835-9889-0DF1D83A8DFC}"/>
    <cellStyle name="Comma 55 5 3 3" xfId="7183" xr:uid="{00000000-0005-0000-0000-00000D1C0000}"/>
    <cellStyle name="Comma 55 5 3 3 2" xfId="7184" xr:uid="{00000000-0005-0000-0000-00000E1C0000}"/>
    <cellStyle name="Comma 55 5 3 3 2 2" xfId="28153" xr:uid="{82055030-9730-4961-A720-3919330B0616}"/>
    <cellStyle name="Comma 55 5 3 3 3" xfId="7185" xr:uid="{00000000-0005-0000-0000-00000F1C0000}"/>
    <cellStyle name="Comma 55 5 3 3 3 2" xfId="28154" xr:uid="{6CD6CFAE-1FDD-4E6D-8658-6352C4352F8A}"/>
    <cellStyle name="Comma 55 5 3 3 4" xfId="7186" xr:uid="{00000000-0005-0000-0000-0000101C0000}"/>
    <cellStyle name="Comma 55 5 3 3 4 2" xfId="28155" xr:uid="{70F73476-7874-45CF-8955-420428FFF625}"/>
    <cellStyle name="Comma 55 5 3 3 5" xfId="28152" xr:uid="{369E575D-FAF0-4086-AF6C-4D4390DBA4A6}"/>
    <cellStyle name="Comma 55 5 3 4" xfId="7187" xr:uid="{00000000-0005-0000-0000-0000111C0000}"/>
    <cellStyle name="Comma 55 5 3 4 2" xfId="28156" xr:uid="{892BE310-3024-4BCF-838D-521A1CC3A204}"/>
    <cellStyle name="Comma 55 5 3 5" xfId="7188" xr:uid="{00000000-0005-0000-0000-0000121C0000}"/>
    <cellStyle name="Comma 55 5 3 5 2" xfId="28157" xr:uid="{BEDF24A6-2088-4B92-9BDD-A629D69C6B8F}"/>
    <cellStyle name="Comma 55 5 3 6" xfId="7189" xr:uid="{00000000-0005-0000-0000-0000131C0000}"/>
    <cellStyle name="Comma 55 5 3 6 2" xfId="28158" xr:uid="{FCF64873-6BC1-4A9F-AAB4-0DCFA6D20D1F}"/>
    <cellStyle name="Comma 55 5 3 7" xfId="28143" xr:uid="{E4F22ACB-D3F6-4FF8-9F1E-CD33797B1C3C}"/>
    <cellStyle name="Comma 55 5 4" xfId="7190" xr:uid="{00000000-0005-0000-0000-0000141C0000}"/>
    <cellStyle name="Comma 55 5 4 2" xfId="7191" xr:uid="{00000000-0005-0000-0000-0000151C0000}"/>
    <cellStyle name="Comma 55 5 4 2 2" xfId="7192" xr:uid="{00000000-0005-0000-0000-0000161C0000}"/>
    <cellStyle name="Comma 55 5 4 2 2 2" xfId="28161" xr:uid="{88CDC2F5-604F-40B9-9242-2F7695724696}"/>
    <cellStyle name="Comma 55 5 4 2 3" xfId="7193" xr:uid="{00000000-0005-0000-0000-0000171C0000}"/>
    <cellStyle name="Comma 55 5 4 2 3 2" xfId="28162" xr:uid="{3DA757B3-2B59-45AB-87CD-F15945AC54FC}"/>
    <cellStyle name="Comma 55 5 4 2 4" xfId="7194" xr:uid="{00000000-0005-0000-0000-0000181C0000}"/>
    <cellStyle name="Comma 55 5 4 2 4 2" xfId="28163" xr:uid="{D578B3BF-E1A3-4A0C-A372-F84F09938E5C}"/>
    <cellStyle name="Comma 55 5 4 2 5" xfId="28160" xr:uid="{DB4A1244-B6BC-4B02-8B95-B54F28D0B2F5}"/>
    <cellStyle name="Comma 55 5 4 3" xfId="7195" xr:uid="{00000000-0005-0000-0000-0000191C0000}"/>
    <cellStyle name="Comma 55 5 4 3 2" xfId="28164" xr:uid="{903174F0-3378-450D-A84F-BF4DC0B60D83}"/>
    <cellStyle name="Comma 55 5 4 4" xfId="7196" xr:uid="{00000000-0005-0000-0000-00001A1C0000}"/>
    <cellStyle name="Comma 55 5 4 4 2" xfId="28165" xr:uid="{A4ED0081-57F6-4F23-A6C6-A505E3CB384C}"/>
    <cellStyle name="Comma 55 5 4 5" xfId="7197" xr:uid="{00000000-0005-0000-0000-00001B1C0000}"/>
    <cellStyle name="Comma 55 5 4 5 2" xfId="28166" xr:uid="{604D6BEE-E5C1-44EB-B5E3-D6699085EEEB}"/>
    <cellStyle name="Comma 55 5 4 6" xfId="28159" xr:uid="{D97393BD-C0A7-4A68-97BF-1103F013509A}"/>
    <cellStyle name="Comma 55 5 5" xfId="7198" xr:uid="{00000000-0005-0000-0000-00001C1C0000}"/>
    <cellStyle name="Comma 55 5 5 2" xfId="7199" xr:uid="{00000000-0005-0000-0000-00001D1C0000}"/>
    <cellStyle name="Comma 55 5 5 2 2" xfId="28168" xr:uid="{724F1BAB-89C1-4128-9A9D-1485AEBA0C66}"/>
    <cellStyle name="Comma 55 5 5 3" xfId="7200" xr:uid="{00000000-0005-0000-0000-00001E1C0000}"/>
    <cellStyle name="Comma 55 5 5 3 2" xfId="28169" xr:uid="{D6ADF401-E35A-4546-B594-66848DC696FF}"/>
    <cellStyle name="Comma 55 5 5 4" xfId="7201" xr:uid="{00000000-0005-0000-0000-00001F1C0000}"/>
    <cellStyle name="Comma 55 5 5 4 2" xfId="28170" xr:uid="{E8E994D0-14A4-42FB-B980-449AB25A6000}"/>
    <cellStyle name="Comma 55 5 5 5" xfId="28167" xr:uid="{2C76B79C-C32D-4E96-9835-87AA040174B4}"/>
    <cellStyle name="Comma 55 5 6" xfId="7202" xr:uid="{00000000-0005-0000-0000-0000201C0000}"/>
    <cellStyle name="Comma 55 5 6 2" xfId="28171" xr:uid="{E6F257B8-A5D6-485B-8639-5B0F1E6A35E0}"/>
    <cellStyle name="Comma 55 5 7" xfId="7203" xr:uid="{00000000-0005-0000-0000-0000211C0000}"/>
    <cellStyle name="Comma 55 5 7 2" xfId="28172" xr:uid="{75A5E0A1-EE2B-4A01-91EB-02A32792875D}"/>
    <cellStyle name="Comma 55 5 8" xfId="7204" xr:uid="{00000000-0005-0000-0000-0000221C0000}"/>
    <cellStyle name="Comma 55 5 8 2" xfId="28173" xr:uid="{621E5B6E-422D-497C-83DE-A57872713FDC}"/>
    <cellStyle name="Comma 55 5 9" xfId="28126" xr:uid="{5A1574E9-28FD-4571-8752-BF957715FBD3}"/>
    <cellStyle name="Comma 55 6" xfId="7205" xr:uid="{00000000-0005-0000-0000-0000231C0000}"/>
    <cellStyle name="Comma 55 6 2" xfId="7206" xr:uid="{00000000-0005-0000-0000-0000241C0000}"/>
    <cellStyle name="Comma 55 6 2 2" xfId="7207" xr:uid="{00000000-0005-0000-0000-0000251C0000}"/>
    <cellStyle name="Comma 55 6 2 2 2" xfId="7208" xr:uid="{00000000-0005-0000-0000-0000261C0000}"/>
    <cellStyle name="Comma 55 6 2 2 2 2" xfId="28177" xr:uid="{CBD86E91-1720-4864-A94F-C02EB4A0E2B5}"/>
    <cellStyle name="Comma 55 6 2 2 3" xfId="7209" xr:uid="{00000000-0005-0000-0000-0000271C0000}"/>
    <cellStyle name="Comma 55 6 2 2 3 2" xfId="28178" xr:uid="{36875415-31D5-40A7-9EE3-3BE1EA668672}"/>
    <cellStyle name="Comma 55 6 2 2 4" xfId="7210" xr:uid="{00000000-0005-0000-0000-0000281C0000}"/>
    <cellStyle name="Comma 55 6 2 2 4 2" xfId="28179" xr:uid="{5BB42C9C-7230-46DE-9930-FED5D88F5F0B}"/>
    <cellStyle name="Comma 55 6 2 2 5" xfId="28176" xr:uid="{B6E8F2F2-148A-4B90-A345-6E4BB1583ED5}"/>
    <cellStyle name="Comma 55 6 2 3" xfId="7211" xr:uid="{00000000-0005-0000-0000-0000291C0000}"/>
    <cellStyle name="Comma 55 6 2 3 2" xfId="28180" xr:uid="{8306D465-4344-4BC4-8932-C09CDD989226}"/>
    <cellStyle name="Comma 55 6 2 4" xfId="7212" xr:uid="{00000000-0005-0000-0000-00002A1C0000}"/>
    <cellStyle name="Comma 55 6 2 4 2" xfId="28181" xr:uid="{38E4C57B-0E55-4D3F-9201-98C913DDC281}"/>
    <cellStyle name="Comma 55 6 2 5" xfId="7213" xr:uid="{00000000-0005-0000-0000-00002B1C0000}"/>
    <cellStyle name="Comma 55 6 2 5 2" xfId="28182" xr:uid="{1FD4E99C-2340-4B42-96FE-B8A9D514B723}"/>
    <cellStyle name="Comma 55 6 2 6" xfId="28175" xr:uid="{56972444-CB54-4973-92C9-20566A843FEF}"/>
    <cellStyle name="Comma 55 6 3" xfId="7214" xr:uid="{00000000-0005-0000-0000-00002C1C0000}"/>
    <cellStyle name="Comma 55 6 3 2" xfId="7215" xr:uid="{00000000-0005-0000-0000-00002D1C0000}"/>
    <cellStyle name="Comma 55 6 3 2 2" xfId="28184" xr:uid="{CC21104F-4B45-470C-8C9D-E02C4730B1E7}"/>
    <cellStyle name="Comma 55 6 3 3" xfId="7216" xr:uid="{00000000-0005-0000-0000-00002E1C0000}"/>
    <cellStyle name="Comma 55 6 3 3 2" xfId="28185" xr:uid="{AD4AE453-FE56-46E9-A1FA-069152688B4E}"/>
    <cellStyle name="Comma 55 6 3 4" xfId="7217" xr:uid="{00000000-0005-0000-0000-00002F1C0000}"/>
    <cellStyle name="Comma 55 6 3 4 2" xfId="28186" xr:uid="{69202A6B-3977-4526-91FC-5894BBC79DD0}"/>
    <cellStyle name="Comma 55 6 3 5" xfId="28183" xr:uid="{DFA200C0-15AD-4E29-A8EB-78FF2FE719D8}"/>
    <cellStyle name="Comma 55 6 4" xfId="7218" xr:uid="{00000000-0005-0000-0000-0000301C0000}"/>
    <cellStyle name="Comma 55 6 4 2" xfId="28187" xr:uid="{36744ED4-B889-4C8A-9841-FBA88C9E8B6E}"/>
    <cellStyle name="Comma 55 6 5" xfId="7219" xr:uid="{00000000-0005-0000-0000-0000311C0000}"/>
    <cellStyle name="Comma 55 6 5 2" xfId="28188" xr:uid="{CB411D2A-C996-4958-8AE0-7E688B732CBA}"/>
    <cellStyle name="Comma 55 6 6" xfId="7220" xr:uid="{00000000-0005-0000-0000-0000321C0000}"/>
    <cellStyle name="Comma 55 6 6 2" xfId="28189" xr:uid="{7DD18643-0D70-4F22-90F6-FBC70A8BCFA3}"/>
    <cellStyle name="Comma 55 6 7" xfId="28174" xr:uid="{9EE336BD-E924-4551-9387-E68034DAFF7E}"/>
    <cellStyle name="Comma 55 7" xfId="7221" xr:uid="{00000000-0005-0000-0000-0000331C0000}"/>
    <cellStyle name="Comma 55 7 2" xfId="7222" xr:uid="{00000000-0005-0000-0000-0000341C0000}"/>
    <cellStyle name="Comma 55 7 2 2" xfId="7223" xr:uid="{00000000-0005-0000-0000-0000351C0000}"/>
    <cellStyle name="Comma 55 7 2 2 2" xfId="7224" xr:uid="{00000000-0005-0000-0000-0000361C0000}"/>
    <cellStyle name="Comma 55 7 2 2 2 2" xfId="28193" xr:uid="{FBCB4C8F-36CE-4925-8A9C-0F002DB0B7FD}"/>
    <cellStyle name="Comma 55 7 2 2 3" xfId="7225" xr:uid="{00000000-0005-0000-0000-0000371C0000}"/>
    <cellStyle name="Comma 55 7 2 2 3 2" xfId="28194" xr:uid="{0898C347-8CD3-4515-BE4D-D534FB852EFE}"/>
    <cellStyle name="Comma 55 7 2 2 4" xfId="7226" xr:uid="{00000000-0005-0000-0000-0000381C0000}"/>
    <cellStyle name="Comma 55 7 2 2 4 2" xfId="28195" xr:uid="{CF291874-8E50-4757-A366-3C64FF6DC4E5}"/>
    <cellStyle name="Comma 55 7 2 2 5" xfId="28192" xr:uid="{FC544CF7-C191-46CE-A01C-BE14C3482F80}"/>
    <cellStyle name="Comma 55 7 2 3" xfId="7227" xr:uid="{00000000-0005-0000-0000-0000391C0000}"/>
    <cellStyle name="Comma 55 7 2 3 2" xfId="28196" xr:uid="{E4F9EC02-1D91-4853-9F3F-3C659648F17A}"/>
    <cellStyle name="Comma 55 7 2 4" xfId="7228" xr:uid="{00000000-0005-0000-0000-00003A1C0000}"/>
    <cellStyle name="Comma 55 7 2 4 2" xfId="28197" xr:uid="{622B05C7-4D06-4CDE-8C67-73304AF57720}"/>
    <cellStyle name="Comma 55 7 2 5" xfId="7229" xr:uid="{00000000-0005-0000-0000-00003B1C0000}"/>
    <cellStyle name="Comma 55 7 2 5 2" xfId="28198" xr:uid="{5B3B720D-E0F8-4936-866A-45EA8CAE3F9B}"/>
    <cellStyle name="Comma 55 7 2 6" xfId="28191" xr:uid="{442A1B6C-7265-4307-895D-5F2A2609EE30}"/>
    <cellStyle name="Comma 55 7 3" xfId="7230" xr:uid="{00000000-0005-0000-0000-00003C1C0000}"/>
    <cellStyle name="Comma 55 7 3 2" xfId="7231" xr:uid="{00000000-0005-0000-0000-00003D1C0000}"/>
    <cellStyle name="Comma 55 7 3 2 2" xfId="28200" xr:uid="{72525928-54A8-428C-8A44-37F1197A4EC4}"/>
    <cellStyle name="Comma 55 7 3 3" xfId="7232" xr:uid="{00000000-0005-0000-0000-00003E1C0000}"/>
    <cellStyle name="Comma 55 7 3 3 2" xfId="28201" xr:uid="{D1913C98-B9E8-4D7D-B01C-FED3CB8690A0}"/>
    <cellStyle name="Comma 55 7 3 4" xfId="7233" xr:uid="{00000000-0005-0000-0000-00003F1C0000}"/>
    <cellStyle name="Comma 55 7 3 4 2" xfId="28202" xr:uid="{61DC1850-8732-4E2F-87BF-ED146E25EF4B}"/>
    <cellStyle name="Comma 55 7 3 5" xfId="28199" xr:uid="{290AEA45-77C2-4B78-AEA3-3F48E9A640AF}"/>
    <cellStyle name="Comma 55 7 4" xfId="7234" xr:uid="{00000000-0005-0000-0000-0000401C0000}"/>
    <cellStyle name="Comma 55 7 4 2" xfId="28203" xr:uid="{B3BC4E5B-37C1-4C61-AFAB-FB0E66088445}"/>
    <cellStyle name="Comma 55 7 5" xfId="7235" xr:uid="{00000000-0005-0000-0000-0000411C0000}"/>
    <cellStyle name="Comma 55 7 5 2" xfId="28204" xr:uid="{714228E4-BD64-4A53-825F-19AC17E83804}"/>
    <cellStyle name="Comma 55 7 6" xfId="7236" xr:uid="{00000000-0005-0000-0000-0000421C0000}"/>
    <cellStyle name="Comma 55 7 6 2" xfId="28205" xr:uid="{449EE509-7902-4BAB-9B46-9EC4F365A4C5}"/>
    <cellStyle name="Comma 55 7 7" xfId="28190" xr:uid="{B3B25FA5-AA16-4209-B01B-AA44686207B3}"/>
    <cellStyle name="Comma 55 8" xfId="7237" xr:uid="{00000000-0005-0000-0000-0000431C0000}"/>
    <cellStyle name="Comma 55 8 2" xfId="7238" xr:uid="{00000000-0005-0000-0000-0000441C0000}"/>
    <cellStyle name="Comma 55 8 2 2" xfId="7239" xr:uid="{00000000-0005-0000-0000-0000451C0000}"/>
    <cellStyle name="Comma 55 8 2 2 2" xfId="28208" xr:uid="{E086F97A-17B7-4D0F-B687-3C4B75553050}"/>
    <cellStyle name="Comma 55 8 2 3" xfId="7240" xr:uid="{00000000-0005-0000-0000-0000461C0000}"/>
    <cellStyle name="Comma 55 8 2 3 2" xfId="28209" xr:uid="{8F57764C-8FF5-4455-BC84-BC48C6BF1220}"/>
    <cellStyle name="Comma 55 8 2 4" xfId="7241" xr:uid="{00000000-0005-0000-0000-0000471C0000}"/>
    <cellStyle name="Comma 55 8 2 4 2" xfId="28210" xr:uid="{7209D013-9575-447B-8961-D569A20FEE72}"/>
    <cellStyle name="Comma 55 8 2 5" xfId="28207" xr:uid="{C800DA7F-7899-4C51-A2A6-2D2235B908F5}"/>
    <cellStyle name="Comma 55 8 3" xfId="7242" xr:uid="{00000000-0005-0000-0000-0000481C0000}"/>
    <cellStyle name="Comma 55 8 3 2" xfId="28211" xr:uid="{4A5FB08C-C4C5-4D96-B4AB-48B97D2230C6}"/>
    <cellStyle name="Comma 55 8 4" xfId="7243" xr:uid="{00000000-0005-0000-0000-0000491C0000}"/>
    <cellStyle name="Comma 55 8 4 2" xfId="28212" xr:uid="{D7A1D2FC-1248-408E-9B0C-B3F60D791B7A}"/>
    <cellStyle name="Comma 55 8 5" xfId="7244" xr:uid="{00000000-0005-0000-0000-00004A1C0000}"/>
    <cellStyle name="Comma 55 8 5 2" xfId="28213" xr:uid="{67FC9084-704F-4651-81F2-E43E0FE6D8F2}"/>
    <cellStyle name="Comma 55 8 6" xfId="28206" xr:uid="{D0240E40-9196-4307-AFAF-6E8F01E1B27A}"/>
    <cellStyle name="Comma 55 9" xfId="7245" xr:uid="{00000000-0005-0000-0000-00004B1C0000}"/>
    <cellStyle name="Comma 55 9 2" xfId="7246" xr:uid="{00000000-0005-0000-0000-00004C1C0000}"/>
    <cellStyle name="Comma 55 9 2 2" xfId="28215" xr:uid="{CD53C849-6368-470E-BB44-A4A3F481AAAE}"/>
    <cellStyle name="Comma 55 9 3" xfId="7247" xr:uid="{00000000-0005-0000-0000-00004D1C0000}"/>
    <cellStyle name="Comma 55 9 3 2" xfId="28216" xr:uid="{1492DA71-B410-4224-9591-F286394B1D56}"/>
    <cellStyle name="Comma 55 9 4" xfId="7248" xr:uid="{00000000-0005-0000-0000-00004E1C0000}"/>
    <cellStyle name="Comma 55 9 4 2" xfId="28217" xr:uid="{9DBD2287-5133-465F-9ADF-6AAFA75C4720}"/>
    <cellStyle name="Comma 55 9 5" xfId="28214" xr:uid="{0499A6B8-EC89-4594-BF9F-7FCE47AE066A}"/>
    <cellStyle name="Comma 56" xfId="7249" xr:uid="{00000000-0005-0000-0000-00004F1C0000}"/>
    <cellStyle name="Comma 56 10" xfId="7250" xr:uid="{00000000-0005-0000-0000-0000501C0000}"/>
    <cellStyle name="Comma 56 10 2" xfId="28219" xr:uid="{17BE6B37-6E7F-4038-AAAA-0EAA71ED9E99}"/>
    <cellStyle name="Comma 56 11" xfId="7251" xr:uid="{00000000-0005-0000-0000-0000511C0000}"/>
    <cellStyle name="Comma 56 11 2" xfId="28220" xr:uid="{3410CED1-3421-4325-A67F-5AF7CD23E7B4}"/>
    <cellStyle name="Comma 56 12" xfId="7252" xr:uid="{00000000-0005-0000-0000-0000521C0000}"/>
    <cellStyle name="Comma 56 12 2" xfId="28221" xr:uid="{D8FCCDC1-7CED-47FD-BAC0-0D64E0B008FB}"/>
    <cellStyle name="Comma 56 13" xfId="28218" xr:uid="{B7F0BDCC-F610-4056-807E-D8D3A272E903}"/>
    <cellStyle name="Comma 56 2" xfId="7253" xr:uid="{00000000-0005-0000-0000-0000531C0000}"/>
    <cellStyle name="Comma 56 2 10" xfId="7254" xr:uid="{00000000-0005-0000-0000-0000541C0000}"/>
    <cellStyle name="Comma 56 2 10 2" xfId="28223" xr:uid="{7FF4957C-4EB9-40C8-88B4-EF94AC32D486}"/>
    <cellStyle name="Comma 56 2 11" xfId="28222" xr:uid="{075D9E6D-D07A-4F01-8E2B-50040406EE3C}"/>
    <cellStyle name="Comma 56 2 2" xfId="7255" xr:uid="{00000000-0005-0000-0000-0000551C0000}"/>
    <cellStyle name="Comma 56 2 2 2" xfId="7256" xr:uid="{00000000-0005-0000-0000-0000561C0000}"/>
    <cellStyle name="Comma 56 2 2 2 2" xfId="7257" xr:uid="{00000000-0005-0000-0000-0000571C0000}"/>
    <cellStyle name="Comma 56 2 2 2 2 2" xfId="7258" xr:uid="{00000000-0005-0000-0000-0000581C0000}"/>
    <cellStyle name="Comma 56 2 2 2 2 2 2" xfId="7259" xr:uid="{00000000-0005-0000-0000-0000591C0000}"/>
    <cellStyle name="Comma 56 2 2 2 2 2 2 2" xfId="28228" xr:uid="{754215EA-2074-4E50-999C-5BB9F1DC1555}"/>
    <cellStyle name="Comma 56 2 2 2 2 2 3" xfId="7260" xr:uid="{00000000-0005-0000-0000-00005A1C0000}"/>
    <cellStyle name="Comma 56 2 2 2 2 2 3 2" xfId="28229" xr:uid="{C89C5604-2AEA-411C-851E-B775A436B5DE}"/>
    <cellStyle name="Comma 56 2 2 2 2 2 4" xfId="7261" xr:uid="{00000000-0005-0000-0000-00005B1C0000}"/>
    <cellStyle name="Comma 56 2 2 2 2 2 4 2" xfId="28230" xr:uid="{27C854E2-F072-453F-9D82-69B4463C5C03}"/>
    <cellStyle name="Comma 56 2 2 2 2 2 5" xfId="28227" xr:uid="{95570A82-D812-4ED7-BAB2-EAFC6502A855}"/>
    <cellStyle name="Comma 56 2 2 2 2 3" xfId="7262" xr:uid="{00000000-0005-0000-0000-00005C1C0000}"/>
    <cellStyle name="Comma 56 2 2 2 2 3 2" xfId="28231" xr:uid="{C6B76D35-62DA-46E6-8F7F-B1B34F75ECB7}"/>
    <cellStyle name="Comma 56 2 2 2 2 4" xfId="7263" xr:uid="{00000000-0005-0000-0000-00005D1C0000}"/>
    <cellStyle name="Comma 56 2 2 2 2 4 2" xfId="28232" xr:uid="{917C81A2-E399-4E43-BB7E-E032556F35DE}"/>
    <cellStyle name="Comma 56 2 2 2 2 5" xfId="7264" xr:uid="{00000000-0005-0000-0000-00005E1C0000}"/>
    <cellStyle name="Comma 56 2 2 2 2 5 2" xfId="28233" xr:uid="{7EC381D8-3FA0-4C3D-A02F-C325DA76F524}"/>
    <cellStyle name="Comma 56 2 2 2 2 6" xfId="28226" xr:uid="{53146749-4CCF-47FE-9FA4-D886D420EE6B}"/>
    <cellStyle name="Comma 56 2 2 2 3" xfId="7265" xr:uid="{00000000-0005-0000-0000-00005F1C0000}"/>
    <cellStyle name="Comma 56 2 2 2 3 2" xfId="7266" xr:uid="{00000000-0005-0000-0000-0000601C0000}"/>
    <cellStyle name="Comma 56 2 2 2 3 2 2" xfId="28235" xr:uid="{8FF73CA5-02F6-4566-829E-1E7525FBA6D3}"/>
    <cellStyle name="Comma 56 2 2 2 3 3" xfId="7267" xr:uid="{00000000-0005-0000-0000-0000611C0000}"/>
    <cellStyle name="Comma 56 2 2 2 3 3 2" xfId="28236" xr:uid="{17DCA535-694E-420C-931C-666CC8A19ECA}"/>
    <cellStyle name="Comma 56 2 2 2 3 4" xfId="7268" xr:uid="{00000000-0005-0000-0000-0000621C0000}"/>
    <cellStyle name="Comma 56 2 2 2 3 4 2" xfId="28237" xr:uid="{8B1724EF-1891-4919-89FF-BC425D2A5242}"/>
    <cellStyle name="Comma 56 2 2 2 3 5" xfId="28234" xr:uid="{FE8A9540-F594-4BBC-807F-3A51FDCE6878}"/>
    <cellStyle name="Comma 56 2 2 2 4" xfId="7269" xr:uid="{00000000-0005-0000-0000-0000631C0000}"/>
    <cellStyle name="Comma 56 2 2 2 4 2" xfId="28238" xr:uid="{BF1CA725-F581-4C35-87D7-7E1804EDACBA}"/>
    <cellStyle name="Comma 56 2 2 2 5" xfId="7270" xr:uid="{00000000-0005-0000-0000-0000641C0000}"/>
    <cellStyle name="Comma 56 2 2 2 5 2" xfId="28239" xr:uid="{18D64C88-5D7F-4B66-9572-012C83141DF6}"/>
    <cellStyle name="Comma 56 2 2 2 6" xfId="7271" xr:uid="{00000000-0005-0000-0000-0000651C0000}"/>
    <cellStyle name="Comma 56 2 2 2 6 2" xfId="28240" xr:uid="{3B8AEFFC-6691-4491-8463-0EFE41EB2D39}"/>
    <cellStyle name="Comma 56 2 2 2 7" xfId="28225" xr:uid="{B8AFC0A0-930F-4FD5-91F8-FB9F0508B8B7}"/>
    <cellStyle name="Comma 56 2 2 3" xfId="7272" xr:uid="{00000000-0005-0000-0000-0000661C0000}"/>
    <cellStyle name="Comma 56 2 2 3 2" xfId="7273" xr:uid="{00000000-0005-0000-0000-0000671C0000}"/>
    <cellStyle name="Comma 56 2 2 3 2 2" xfId="7274" xr:uid="{00000000-0005-0000-0000-0000681C0000}"/>
    <cellStyle name="Comma 56 2 2 3 2 2 2" xfId="7275" xr:uid="{00000000-0005-0000-0000-0000691C0000}"/>
    <cellStyle name="Comma 56 2 2 3 2 2 2 2" xfId="28244" xr:uid="{77E66DE9-BCD4-45F7-AB9B-3BFDA97DA6AA}"/>
    <cellStyle name="Comma 56 2 2 3 2 2 3" xfId="7276" xr:uid="{00000000-0005-0000-0000-00006A1C0000}"/>
    <cellStyle name="Comma 56 2 2 3 2 2 3 2" xfId="28245" xr:uid="{E2AADF86-31C6-47E4-8B98-6E783FE7CA4F}"/>
    <cellStyle name="Comma 56 2 2 3 2 2 4" xfId="7277" xr:uid="{00000000-0005-0000-0000-00006B1C0000}"/>
    <cellStyle name="Comma 56 2 2 3 2 2 4 2" xfId="28246" xr:uid="{94DF0839-32D1-45BB-978A-A6A3F100A574}"/>
    <cellStyle name="Comma 56 2 2 3 2 2 5" xfId="28243" xr:uid="{D0325A50-9BA6-4E8D-827A-B6368F2BA157}"/>
    <cellStyle name="Comma 56 2 2 3 2 3" xfId="7278" xr:uid="{00000000-0005-0000-0000-00006C1C0000}"/>
    <cellStyle name="Comma 56 2 2 3 2 3 2" xfId="28247" xr:uid="{9435995C-AC41-4DC1-B53C-CF2BF0B53887}"/>
    <cellStyle name="Comma 56 2 2 3 2 4" xfId="7279" xr:uid="{00000000-0005-0000-0000-00006D1C0000}"/>
    <cellStyle name="Comma 56 2 2 3 2 4 2" xfId="28248" xr:uid="{EAD4BCA9-8670-4256-AF8A-8625A6AE188E}"/>
    <cellStyle name="Comma 56 2 2 3 2 5" xfId="7280" xr:uid="{00000000-0005-0000-0000-00006E1C0000}"/>
    <cellStyle name="Comma 56 2 2 3 2 5 2" xfId="28249" xr:uid="{73AC6CD0-06D2-450A-A772-74EE8DF2CC1C}"/>
    <cellStyle name="Comma 56 2 2 3 2 6" xfId="28242" xr:uid="{D06B35DE-FE4F-4067-9D61-47D4700B5576}"/>
    <cellStyle name="Comma 56 2 2 3 3" xfId="7281" xr:uid="{00000000-0005-0000-0000-00006F1C0000}"/>
    <cellStyle name="Comma 56 2 2 3 3 2" xfId="7282" xr:uid="{00000000-0005-0000-0000-0000701C0000}"/>
    <cellStyle name="Comma 56 2 2 3 3 2 2" xfId="28251" xr:uid="{8E77B220-A970-4C0A-BA33-24C2487764B5}"/>
    <cellStyle name="Comma 56 2 2 3 3 3" xfId="7283" xr:uid="{00000000-0005-0000-0000-0000711C0000}"/>
    <cellStyle name="Comma 56 2 2 3 3 3 2" xfId="28252" xr:uid="{FC486C85-52CD-43C1-902B-CE740D9138F2}"/>
    <cellStyle name="Comma 56 2 2 3 3 4" xfId="7284" xr:uid="{00000000-0005-0000-0000-0000721C0000}"/>
    <cellStyle name="Comma 56 2 2 3 3 4 2" xfId="28253" xr:uid="{FD97B673-D006-4562-83EC-2F227A90B384}"/>
    <cellStyle name="Comma 56 2 2 3 3 5" xfId="28250" xr:uid="{B01BE07D-2E42-49EE-B17D-164337257191}"/>
    <cellStyle name="Comma 56 2 2 3 4" xfId="7285" xr:uid="{00000000-0005-0000-0000-0000731C0000}"/>
    <cellStyle name="Comma 56 2 2 3 4 2" xfId="28254" xr:uid="{B9F738F9-C8A9-4CCD-9E32-54B27FF01E79}"/>
    <cellStyle name="Comma 56 2 2 3 5" xfId="7286" xr:uid="{00000000-0005-0000-0000-0000741C0000}"/>
    <cellStyle name="Comma 56 2 2 3 5 2" xfId="28255" xr:uid="{CE16F9DB-267D-47BA-8885-B15A3AF30E90}"/>
    <cellStyle name="Comma 56 2 2 3 6" xfId="7287" xr:uid="{00000000-0005-0000-0000-0000751C0000}"/>
    <cellStyle name="Comma 56 2 2 3 6 2" xfId="28256" xr:uid="{A39922C4-7D9D-4E2E-A898-4DBD18CE412F}"/>
    <cellStyle name="Comma 56 2 2 3 7" xfId="28241" xr:uid="{98812375-C6A8-4F11-95A0-43AE1DCCE50D}"/>
    <cellStyle name="Comma 56 2 2 4" xfId="7288" xr:uid="{00000000-0005-0000-0000-0000761C0000}"/>
    <cellStyle name="Comma 56 2 2 4 2" xfId="7289" xr:uid="{00000000-0005-0000-0000-0000771C0000}"/>
    <cellStyle name="Comma 56 2 2 4 2 2" xfId="7290" xr:uid="{00000000-0005-0000-0000-0000781C0000}"/>
    <cellStyle name="Comma 56 2 2 4 2 2 2" xfId="28259" xr:uid="{3FBF03CF-D428-4C14-A3F6-2A08F8E32387}"/>
    <cellStyle name="Comma 56 2 2 4 2 3" xfId="7291" xr:uid="{00000000-0005-0000-0000-0000791C0000}"/>
    <cellStyle name="Comma 56 2 2 4 2 3 2" xfId="28260" xr:uid="{9564F48F-6495-40DD-A13E-32A8D9C2DD71}"/>
    <cellStyle name="Comma 56 2 2 4 2 4" xfId="7292" xr:uid="{00000000-0005-0000-0000-00007A1C0000}"/>
    <cellStyle name="Comma 56 2 2 4 2 4 2" xfId="28261" xr:uid="{717AC670-10CB-4D8E-B6A9-3FD1EEDBF707}"/>
    <cellStyle name="Comma 56 2 2 4 2 5" xfId="28258" xr:uid="{1F64F3C4-601F-48B8-9461-89EFD4DA3C52}"/>
    <cellStyle name="Comma 56 2 2 4 3" xfId="7293" xr:uid="{00000000-0005-0000-0000-00007B1C0000}"/>
    <cellStyle name="Comma 56 2 2 4 3 2" xfId="28262" xr:uid="{7486C716-FAE8-43CF-AD3C-3E9A580E0683}"/>
    <cellStyle name="Comma 56 2 2 4 4" xfId="7294" xr:uid="{00000000-0005-0000-0000-00007C1C0000}"/>
    <cellStyle name="Comma 56 2 2 4 4 2" xfId="28263" xr:uid="{F39169A8-196D-4517-B835-B6D605D14093}"/>
    <cellStyle name="Comma 56 2 2 4 5" xfId="7295" xr:uid="{00000000-0005-0000-0000-00007D1C0000}"/>
    <cellStyle name="Comma 56 2 2 4 5 2" xfId="28264" xr:uid="{B11186EE-CDB6-4E46-A69D-414C6DAE854E}"/>
    <cellStyle name="Comma 56 2 2 4 6" xfId="28257" xr:uid="{928044B6-CCF3-4978-938F-B590F38E5FFA}"/>
    <cellStyle name="Comma 56 2 2 5" xfId="7296" xr:uid="{00000000-0005-0000-0000-00007E1C0000}"/>
    <cellStyle name="Comma 56 2 2 5 2" xfId="7297" xr:uid="{00000000-0005-0000-0000-00007F1C0000}"/>
    <cellStyle name="Comma 56 2 2 5 2 2" xfId="28266" xr:uid="{975EBD38-5DDC-48E7-8612-FFA15CCC5C20}"/>
    <cellStyle name="Comma 56 2 2 5 3" xfId="7298" xr:uid="{00000000-0005-0000-0000-0000801C0000}"/>
    <cellStyle name="Comma 56 2 2 5 3 2" xfId="28267" xr:uid="{106AAF44-ADEC-41AC-B57D-DBC217D7632C}"/>
    <cellStyle name="Comma 56 2 2 5 4" xfId="7299" xr:uid="{00000000-0005-0000-0000-0000811C0000}"/>
    <cellStyle name="Comma 56 2 2 5 4 2" xfId="28268" xr:uid="{751BD2BF-8F53-43B5-B438-957B818DE638}"/>
    <cellStyle name="Comma 56 2 2 5 5" xfId="28265" xr:uid="{BA3E69D3-1C1B-4B91-A3ED-5D7D9704E783}"/>
    <cellStyle name="Comma 56 2 2 6" xfId="7300" xr:uid="{00000000-0005-0000-0000-0000821C0000}"/>
    <cellStyle name="Comma 56 2 2 6 2" xfId="28269" xr:uid="{D0E864D8-6386-4B0C-A031-058799F1D498}"/>
    <cellStyle name="Comma 56 2 2 7" xfId="7301" xr:uid="{00000000-0005-0000-0000-0000831C0000}"/>
    <cellStyle name="Comma 56 2 2 7 2" xfId="28270" xr:uid="{1CDAEF17-9F1A-4E6B-B4B4-9838E5832211}"/>
    <cellStyle name="Comma 56 2 2 8" xfId="7302" xr:uid="{00000000-0005-0000-0000-0000841C0000}"/>
    <cellStyle name="Comma 56 2 2 8 2" xfId="28271" xr:uid="{9796D529-4B2A-46BD-87E6-FCE5602CEE15}"/>
    <cellStyle name="Comma 56 2 2 9" xfId="28224" xr:uid="{A5B93BAA-B2ED-4DA3-B23C-119F70C5B359}"/>
    <cellStyle name="Comma 56 2 3" xfId="7303" xr:uid="{00000000-0005-0000-0000-0000851C0000}"/>
    <cellStyle name="Comma 56 2 3 2" xfId="7304" xr:uid="{00000000-0005-0000-0000-0000861C0000}"/>
    <cellStyle name="Comma 56 2 3 2 2" xfId="7305" xr:uid="{00000000-0005-0000-0000-0000871C0000}"/>
    <cellStyle name="Comma 56 2 3 2 2 2" xfId="7306" xr:uid="{00000000-0005-0000-0000-0000881C0000}"/>
    <cellStyle name="Comma 56 2 3 2 2 2 2" xfId="7307" xr:uid="{00000000-0005-0000-0000-0000891C0000}"/>
    <cellStyle name="Comma 56 2 3 2 2 2 2 2" xfId="28276" xr:uid="{DBFD7788-13B4-43B9-9BF4-C54E2756B191}"/>
    <cellStyle name="Comma 56 2 3 2 2 2 3" xfId="7308" xr:uid="{00000000-0005-0000-0000-00008A1C0000}"/>
    <cellStyle name="Comma 56 2 3 2 2 2 3 2" xfId="28277" xr:uid="{CA512D1A-8C0D-4EF4-AABF-ADA080FD46E9}"/>
    <cellStyle name="Comma 56 2 3 2 2 2 4" xfId="7309" xr:uid="{00000000-0005-0000-0000-00008B1C0000}"/>
    <cellStyle name="Comma 56 2 3 2 2 2 4 2" xfId="28278" xr:uid="{711DA2B8-B259-4DEB-A11C-90D6E0FE81E6}"/>
    <cellStyle name="Comma 56 2 3 2 2 2 5" xfId="28275" xr:uid="{3A711CD9-BB9D-4A58-857D-78752667985E}"/>
    <cellStyle name="Comma 56 2 3 2 2 3" xfId="7310" xr:uid="{00000000-0005-0000-0000-00008C1C0000}"/>
    <cellStyle name="Comma 56 2 3 2 2 3 2" xfId="28279" xr:uid="{5BA8683F-FBC5-4C96-9E27-71DF8DC12D92}"/>
    <cellStyle name="Comma 56 2 3 2 2 4" xfId="7311" xr:uid="{00000000-0005-0000-0000-00008D1C0000}"/>
    <cellStyle name="Comma 56 2 3 2 2 4 2" xfId="28280" xr:uid="{D24F8C9E-1B6C-40B7-AB85-07DD30D7E2DF}"/>
    <cellStyle name="Comma 56 2 3 2 2 5" xfId="7312" xr:uid="{00000000-0005-0000-0000-00008E1C0000}"/>
    <cellStyle name="Comma 56 2 3 2 2 5 2" xfId="28281" xr:uid="{AEC4D5DA-6DAF-453D-BDCD-165D0983BC79}"/>
    <cellStyle name="Comma 56 2 3 2 2 6" xfId="28274" xr:uid="{77485DE2-370A-461F-9CB8-4561BB3951A6}"/>
    <cellStyle name="Comma 56 2 3 2 3" xfId="7313" xr:uid="{00000000-0005-0000-0000-00008F1C0000}"/>
    <cellStyle name="Comma 56 2 3 2 3 2" xfId="7314" xr:uid="{00000000-0005-0000-0000-0000901C0000}"/>
    <cellStyle name="Comma 56 2 3 2 3 2 2" xfId="28283" xr:uid="{53C6422D-E764-4A33-930C-23EC2BF91C37}"/>
    <cellStyle name="Comma 56 2 3 2 3 3" xfId="7315" xr:uid="{00000000-0005-0000-0000-0000911C0000}"/>
    <cellStyle name="Comma 56 2 3 2 3 3 2" xfId="28284" xr:uid="{4BB2FBAC-DE60-4EDC-AEC5-24F68FD2E57D}"/>
    <cellStyle name="Comma 56 2 3 2 3 4" xfId="7316" xr:uid="{00000000-0005-0000-0000-0000921C0000}"/>
    <cellStyle name="Comma 56 2 3 2 3 4 2" xfId="28285" xr:uid="{BAA91E5F-5224-47C1-BFCC-06CEAA313A4F}"/>
    <cellStyle name="Comma 56 2 3 2 3 5" xfId="28282" xr:uid="{047543F5-6AF6-4B2B-A138-F375AFE280B4}"/>
    <cellStyle name="Comma 56 2 3 2 4" xfId="7317" xr:uid="{00000000-0005-0000-0000-0000931C0000}"/>
    <cellStyle name="Comma 56 2 3 2 4 2" xfId="28286" xr:uid="{3A8C374F-B92C-4919-88F1-CEB4998CAD23}"/>
    <cellStyle name="Comma 56 2 3 2 5" xfId="7318" xr:uid="{00000000-0005-0000-0000-0000941C0000}"/>
    <cellStyle name="Comma 56 2 3 2 5 2" xfId="28287" xr:uid="{FBDE8438-C2B7-4768-A89C-4D22D0B4F81F}"/>
    <cellStyle name="Comma 56 2 3 2 6" xfId="7319" xr:uid="{00000000-0005-0000-0000-0000951C0000}"/>
    <cellStyle name="Comma 56 2 3 2 6 2" xfId="28288" xr:uid="{74693A6E-5552-42E5-BA93-19375D099F65}"/>
    <cellStyle name="Comma 56 2 3 2 7" xfId="28273" xr:uid="{ABD7A701-5F54-4403-9F02-A4E9F7AAA6D0}"/>
    <cellStyle name="Comma 56 2 3 3" xfId="7320" xr:uid="{00000000-0005-0000-0000-0000961C0000}"/>
    <cellStyle name="Comma 56 2 3 3 2" xfId="7321" xr:uid="{00000000-0005-0000-0000-0000971C0000}"/>
    <cellStyle name="Comma 56 2 3 3 2 2" xfId="7322" xr:uid="{00000000-0005-0000-0000-0000981C0000}"/>
    <cellStyle name="Comma 56 2 3 3 2 2 2" xfId="7323" xr:uid="{00000000-0005-0000-0000-0000991C0000}"/>
    <cellStyle name="Comma 56 2 3 3 2 2 2 2" xfId="28292" xr:uid="{B66BC026-470B-4928-8E9B-0D3177A4EB57}"/>
    <cellStyle name="Comma 56 2 3 3 2 2 3" xfId="7324" xr:uid="{00000000-0005-0000-0000-00009A1C0000}"/>
    <cellStyle name="Comma 56 2 3 3 2 2 3 2" xfId="28293" xr:uid="{32FAC19C-D3CE-46BD-9389-5678B6D97226}"/>
    <cellStyle name="Comma 56 2 3 3 2 2 4" xfId="7325" xr:uid="{00000000-0005-0000-0000-00009B1C0000}"/>
    <cellStyle name="Comma 56 2 3 3 2 2 4 2" xfId="28294" xr:uid="{B4CEBF93-F6CA-473F-BEDE-4AAB239B8B25}"/>
    <cellStyle name="Comma 56 2 3 3 2 2 5" xfId="28291" xr:uid="{2A71A7C9-4E87-404A-B0A8-F662F5B75D86}"/>
    <cellStyle name="Comma 56 2 3 3 2 3" xfId="7326" xr:uid="{00000000-0005-0000-0000-00009C1C0000}"/>
    <cellStyle name="Comma 56 2 3 3 2 3 2" xfId="28295" xr:uid="{4BF24916-2D3E-4E9B-9242-D173690A1A84}"/>
    <cellStyle name="Comma 56 2 3 3 2 4" xfId="7327" xr:uid="{00000000-0005-0000-0000-00009D1C0000}"/>
    <cellStyle name="Comma 56 2 3 3 2 4 2" xfId="28296" xr:uid="{0E18B7A4-1A5F-4B7F-BCA4-134F8090AF7B}"/>
    <cellStyle name="Comma 56 2 3 3 2 5" xfId="7328" xr:uid="{00000000-0005-0000-0000-00009E1C0000}"/>
    <cellStyle name="Comma 56 2 3 3 2 5 2" xfId="28297" xr:uid="{0E0F0E64-17B3-4D9C-8937-14F579DCB755}"/>
    <cellStyle name="Comma 56 2 3 3 2 6" xfId="28290" xr:uid="{6674E997-4CCE-4ABA-AAA9-0C2091F1857F}"/>
    <cellStyle name="Comma 56 2 3 3 3" xfId="7329" xr:uid="{00000000-0005-0000-0000-00009F1C0000}"/>
    <cellStyle name="Comma 56 2 3 3 3 2" xfId="7330" xr:uid="{00000000-0005-0000-0000-0000A01C0000}"/>
    <cellStyle name="Comma 56 2 3 3 3 2 2" xfId="28299" xr:uid="{32256AF1-2667-44DE-8AFB-64474B58C724}"/>
    <cellStyle name="Comma 56 2 3 3 3 3" xfId="7331" xr:uid="{00000000-0005-0000-0000-0000A11C0000}"/>
    <cellStyle name="Comma 56 2 3 3 3 3 2" xfId="28300" xr:uid="{78585E51-25C2-4019-8556-000F44CB79BD}"/>
    <cellStyle name="Comma 56 2 3 3 3 4" xfId="7332" xr:uid="{00000000-0005-0000-0000-0000A21C0000}"/>
    <cellStyle name="Comma 56 2 3 3 3 4 2" xfId="28301" xr:uid="{693A5596-587A-44FC-A639-FE40FF0DAC1D}"/>
    <cellStyle name="Comma 56 2 3 3 3 5" xfId="28298" xr:uid="{84277C10-1210-43B2-8807-E6ED05BFED5B}"/>
    <cellStyle name="Comma 56 2 3 3 4" xfId="7333" xr:uid="{00000000-0005-0000-0000-0000A31C0000}"/>
    <cellStyle name="Comma 56 2 3 3 4 2" xfId="28302" xr:uid="{76F8F745-3DFC-482A-B09D-8DD6B2216C55}"/>
    <cellStyle name="Comma 56 2 3 3 5" xfId="7334" xr:uid="{00000000-0005-0000-0000-0000A41C0000}"/>
    <cellStyle name="Comma 56 2 3 3 5 2" xfId="28303" xr:uid="{1345A78C-E4AB-4192-AC96-C2D823857D7D}"/>
    <cellStyle name="Comma 56 2 3 3 6" xfId="7335" xr:uid="{00000000-0005-0000-0000-0000A51C0000}"/>
    <cellStyle name="Comma 56 2 3 3 6 2" xfId="28304" xr:uid="{1009B52F-BDDE-4DB2-BCDC-FDD28A28CFAD}"/>
    <cellStyle name="Comma 56 2 3 3 7" xfId="28289" xr:uid="{B9B125DB-C824-4FF8-855B-9D335B737999}"/>
    <cellStyle name="Comma 56 2 3 4" xfId="7336" xr:uid="{00000000-0005-0000-0000-0000A61C0000}"/>
    <cellStyle name="Comma 56 2 3 4 2" xfId="7337" xr:uid="{00000000-0005-0000-0000-0000A71C0000}"/>
    <cellStyle name="Comma 56 2 3 4 2 2" xfId="7338" xr:uid="{00000000-0005-0000-0000-0000A81C0000}"/>
    <cellStyle name="Comma 56 2 3 4 2 2 2" xfId="28307" xr:uid="{009F683E-DA1D-4ACB-BFDC-9B5C9997C692}"/>
    <cellStyle name="Comma 56 2 3 4 2 3" xfId="7339" xr:uid="{00000000-0005-0000-0000-0000A91C0000}"/>
    <cellStyle name="Comma 56 2 3 4 2 3 2" xfId="28308" xr:uid="{5F18F0E9-BEC0-4941-9DB1-91ACF9967037}"/>
    <cellStyle name="Comma 56 2 3 4 2 4" xfId="7340" xr:uid="{00000000-0005-0000-0000-0000AA1C0000}"/>
    <cellStyle name="Comma 56 2 3 4 2 4 2" xfId="28309" xr:uid="{EFCA8B28-6820-4ABE-8701-3322F62D1B4F}"/>
    <cellStyle name="Comma 56 2 3 4 2 5" xfId="28306" xr:uid="{38CBC2E8-6E88-4D0D-8758-38339A0E138F}"/>
    <cellStyle name="Comma 56 2 3 4 3" xfId="7341" xr:uid="{00000000-0005-0000-0000-0000AB1C0000}"/>
    <cellStyle name="Comma 56 2 3 4 3 2" xfId="28310" xr:uid="{13B934DC-6A41-4FF5-BC4D-93F267D22350}"/>
    <cellStyle name="Comma 56 2 3 4 4" xfId="7342" xr:uid="{00000000-0005-0000-0000-0000AC1C0000}"/>
    <cellStyle name="Comma 56 2 3 4 4 2" xfId="28311" xr:uid="{2C297FC2-84E2-4448-910E-23D885F90C89}"/>
    <cellStyle name="Comma 56 2 3 4 5" xfId="7343" xr:uid="{00000000-0005-0000-0000-0000AD1C0000}"/>
    <cellStyle name="Comma 56 2 3 4 5 2" xfId="28312" xr:uid="{CC296666-7E15-40B7-93F1-7B7CE2A4B345}"/>
    <cellStyle name="Comma 56 2 3 4 6" xfId="28305" xr:uid="{4D3823F4-F4A2-4780-A6C7-275FD7C70AF4}"/>
    <cellStyle name="Comma 56 2 3 5" xfId="7344" xr:uid="{00000000-0005-0000-0000-0000AE1C0000}"/>
    <cellStyle name="Comma 56 2 3 5 2" xfId="7345" xr:uid="{00000000-0005-0000-0000-0000AF1C0000}"/>
    <cellStyle name="Comma 56 2 3 5 2 2" xfId="28314" xr:uid="{4EDEF922-126C-42CC-886D-76C7261192D2}"/>
    <cellStyle name="Comma 56 2 3 5 3" xfId="7346" xr:uid="{00000000-0005-0000-0000-0000B01C0000}"/>
    <cellStyle name="Comma 56 2 3 5 3 2" xfId="28315" xr:uid="{B3B0EA6B-615E-4A67-B305-F766DA16B060}"/>
    <cellStyle name="Comma 56 2 3 5 4" xfId="7347" xr:uid="{00000000-0005-0000-0000-0000B11C0000}"/>
    <cellStyle name="Comma 56 2 3 5 4 2" xfId="28316" xr:uid="{2BB48141-5723-4C8F-AC22-AF0BCEB4C8F9}"/>
    <cellStyle name="Comma 56 2 3 5 5" xfId="28313" xr:uid="{BE14646D-C4B2-4196-A46D-E94B6589EA8C}"/>
    <cellStyle name="Comma 56 2 3 6" xfId="7348" xr:uid="{00000000-0005-0000-0000-0000B21C0000}"/>
    <cellStyle name="Comma 56 2 3 6 2" xfId="28317" xr:uid="{30E02DBA-C849-4E13-BAA7-BA273FFC23A7}"/>
    <cellStyle name="Comma 56 2 3 7" xfId="7349" xr:uid="{00000000-0005-0000-0000-0000B31C0000}"/>
    <cellStyle name="Comma 56 2 3 7 2" xfId="28318" xr:uid="{446DAAC6-C37A-4074-8F42-7F7143E549DD}"/>
    <cellStyle name="Comma 56 2 3 8" xfId="7350" xr:uid="{00000000-0005-0000-0000-0000B41C0000}"/>
    <cellStyle name="Comma 56 2 3 8 2" xfId="28319" xr:uid="{09C17E81-45BE-41D0-959A-DB4D1C5F1468}"/>
    <cellStyle name="Comma 56 2 3 9" xfId="28272" xr:uid="{A6792515-710B-4CB1-810F-F9EB3F478157}"/>
    <cellStyle name="Comma 56 2 4" xfId="7351" xr:uid="{00000000-0005-0000-0000-0000B51C0000}"/>
    <cellStyle name="Comma 56 2 4 2" xfId="7352" xr:uid="{00000000-0005-0000-0000-0000B61C0000}"/>
    <cellStyle name="Comma 56 2 4 2 2" xfId="7353" xr:uid="{00000000-0005-0000-0000-0000B71C0000}"/>
    <cellStyle name="Comma 56 2 4 2 2 2" xfId="7354" xr:uid="{00000000-0005-0000-0000-0000B81C0000}"/>
    <cellStyle name="Comma 56 2 4 2 2 2 2" xfId="28323" xr:uid="{62FCE970-D00A-4D20-8736-21004288DB55}"/>
    <cellStyle name="Comma 56 2 4 2 2 3" xfId="7355" xr:uid="{00000000-0005-0000-0000-0000B91C0000}"/>
    <cellStyle name="Comma 56 2 4 2 2 3 2" xfId="28324" xr:uid="{0AD6A8EE-65AF-46D8-A328-4545CEABB50E}"/>
    <cellStyle name="Comma 56 2 4 2 2 4" xfId="7356" xr:uid="{00000000-0005-0000-0000-0000BA1C0000}"/>
    <cellStyle name="Comma 56 2 4 2 2 4 2" xfId="28325" xr:uid="{9538EBCA-91FC-4585-BE21-F2727DFA50F7}"/>
    <cellStyle name="Comma 56 2 4 2 2 5" xfId="28322" xr:uid="{6C446561-DF9D-403A-A3B1-65A015AE5C83}"/>
    <cellStyle name="Comma 56 2 4 2 3" xfId="7357" xr:uid="{00000000-0005-0000-0000-0000BB1C0000}"/>
    <cellStyle name="Comma 56 2 4 2 3 2" xfId="28326" xr:uid="{B7D86FB4-05E8-452E-9749-5E4B830DF562}"/>
    <cellStyle name="Comma 56 2 4 2 4" xfId="7358" xr:uid="{00000000-0005-0000-0000-0000BC1C0000}"/>
    <cellStyle name="Comma 56 2 4 2 4 2" xfId="28327" xr:uid="{417A948E-C374-4033-8587-E446970D1CA3}"/>
    <cellStyle name="Comma 56 2 4 2 5" xfId="7359" xr:uid="{00000000-0005-0000-0000-0000BD1C0000}"/>
    <cellStyle name="Comma 56 2 4 2 5 2" xfId="28328" xr:uid="{C23E47CE-12CD-4CF0-87D8-92A2BD5C106D}"/>
    <cellStyle name="Comma 56 2 4 2 6" xfId="28321" xr:uid="{CFFB3E2A-2EE2-4342-A538-7465A4628B9C}"/>
    <cellStyle name="Comma 56 2 4 3" xfId="7360" xr:uid="{00000000-0005-0000-0000-0000BE1C0000}"/>
    <cellStyle name="Comma 56 2 4 3 2" xfId="7361" xr:uid="{00000000-0005-0000-0000-0000BF1C0000}"/>
    <cellStyle name="Comma 56 2 4 3 2 2" xfId="28330" xr:uid="{C1C8FFA7-56E6-4969-83CF-BF8D2793A7BE}"/>
    <cellStyle name="Comma 56 2 4 3 3" xfId="7362" xr:uid="{00000000-0005-0000-0000-0000C01C0000}"/>
    <cellStyle name="Comma 56 2 4 3 3 2" xfId="28331" xr:uid="{89E808F1-1D30-4875-819E-E2616B77068B}"/>
    <cellStyle name="Comma 56 2 4 3 4" xfId="7363" xr:uid="{00000000-0005-0000-0000-0000C11C0000}"/>
    <cellStyle name="Comma 56 2 4 3 4 2" xfId="28332" xr:uid="{ABA1B6F4-8174-4479-B2CE-46D4D300C39E}"/>
    <cellStyle name="Comma 56 2 4 3 5" xfId="28329" xr:uid="{667696E9-D424-4787-8332-A0C2D2A378CA}"/>
    <cellStyle name="Comma 56 2 4 4" xfId="7364" xr:uid="{00000000-0005-0000-0000-0000C21C0000}"/>
    <cellStyle name="Comma 56 2 4 4 2" xfId="28333" xr:uid="{17A15890-C2AB-4F82-9B44-5BFD2D5187D5}"/>
    <cellStyle name="Comma 56 2 4 5" xfId="7365" xr:uid="{00000000-0005-0000-0000-0000C31C0000}"/>
    <cellStyle name="Comma 56 2 4 5 2" xfId="28334" xr:uid="{6274F5C4-27E6-4667-AEDD-E80963C0A50E}"/>
    <cellStyle name="Comma 56 2 4 6" xfId="7366" xr:uid="{00000000-0005-0000-0000-0000C41C0000}"/>
    <cellStyle name="Comma 56 2 4 6 2" xfId="28335" xr:uid="{DF9B193A-96A7-444A-BE03-999CCDC00D2E}"/>
    <cellStyle name="Comma 56 2 4 7" xfId="28320" xr:uid="{4B274CFA-2F96-495D-9EC8-1933C3FA6E1B}"/>
    <cellStyle name="Comma 56 2 5" xfId="7367" xr:uid="{00000000-0005-0000-0000-0000C51C0000}"/>
    <cellStyle name="Comma 56 2 5 2" xfId="7368" xr:uid="{00000000-0005-0000-0000-0000C61C0000}"/>
    <cellStyle name="Comma 56 2 5 2 2" xfId="7369" xr:uid="{00000000-0005-0000-0000-0000C71C0000}"/>
    <cellStyle name="Comma 56 2 5 2 2 2" xfId="7370" xr:uid="{00000000-0005-0000-0000-0000C81C0000}"/>
    <cellStyle name="Comma 56 2 5 2 2 2 2" xfId="28339" xr:uid="{EBF9517D-F757-4A41-9780-AF41E2C1FE92}"/>
    <cellStyle name="Comma 56 2 5 2 2 3" xfId="7371" xr:uid="{00000000-0005-0000-0000-0000C91C0000}"/>
    <cellStyle name="Comma 56 2 5 2 2 3 2" xfId="28340" xr:uid="{0ED91648-732F-4CD7-85EE-1555561DC5CB}"/>
    <cellStyle name="Comma 56 2 5 2 2 4" xfId="7372" xr:uid="{00000000-0005-0000-0000-0000CA1C0000}"/>
    <cellStyle name="Comma 56 2 5 2 2 4 2" xfId="28341" xr:uid="{390E92A5-B1A7-47D7-B17B-D88DA7138FAA}"/>
    <cellStyle name="Comma 56 2 5 2 2 5" xfId="28338" xr:uid="{2ED303BA-3E22-4E1B-8373-3E07E1DC4981}"/>
    <cellStyle name="Comma 56 2 5 2 3" xfId="7373" xr:uid="{00000000-0005-0000-0000-0000CB1C0000}"/>
    <cellStyle name="Comma 56 2 5 2 3 2" xfId="28342" xr:uid="{C06185CE-BB3B-49F3-B4BC-402A79CF035B}"/>
    <cellStyle name="Comma 56 2 5 2 4" xfId="7374" xr:uid="{00000000-0005-0000-0000-0000CC1C0000}"/>
    <cellStyle name="Comma 56 2 5 2 4 2" xfId="28343" xr:uid="{EC08D3C3-1AC6-4BE6-A451-7AC6BCA8CD6F}"/>
    <cellStyle name="Comma 56 2 5 2 5" xfId="7375" xr:uid="{00000000-0005-0000-0000-0000CD1C0000}"/>
    <cellStyle name="Comma 56 2 5 2 5 2" xfId="28344" xr:uid="{5716C993-24D8-4AE4-80C4-95215A6D4D41}"/>
    <cellStyle name="Comma 56 2 5 2 6" xfId="28337" xr:uid="{5046F228-0060-4035-B702-6604A9F89A51}"/>
    <cellStyle name="Comma 56 2 5 3" xfId="7376" xr:uid="{00000000-0005-0000-0000-0000CE1C0000}"/>
    <cellStyle name="Comma 56 2 5 3 2" xfId="7377" xr:uid="{00000000-0005-0000-0000-0000CF1C0000}"/>
    <cellStyle name="Comma 56 2 5 3 2 2" xfId="28346" xr:uid="{ACFE5D97-56B6-46E6-AFBE-6651E6119137}"/>
    <cellStyle name="Comma 56 2 5 3 3" xfId="7378" xr:uid="{00000000-0005-0000-0000-0000D01C0000}"/>
    <cellStyle name="Comma 56 2 5 3 3 2" xfId="28347" xr:uid="{9CC3A9B7-0AAB-4842-91EA-C576A33F80DF}"/>
    <cellStyle name="Comma 56 2 5 3 4" xfId="7379" xr:uid="{00000000-0005-0000-0000-0000D11C0000}"/>
    <cellStyle name="Comma 56 2 5 3 4 2" xfId="28348" xr:uid="{A445244B-F5EF-4AD1-82CC-55FB18D8CD2C}"/>
    <cellStyle name="Comma 56 2 5 3 5" xfId="28345" xr:uid="{43234F9D-59C3-42AE-AEDA-16667B330A6E}"/>
    <cellStyle name="Comma 56 2 5 4" xfId="7380" xr:uid="{00000000-0005-0000-0000-0000D21C0000}"/>
    <cellStyle name="Comma 56 2 5 4 2" xfId="28349" xr:uid="{D3A8DEAA-A8D3-4E9D-A6FD-02C720B37F19}"/>
    <cellStyle name="Comma 56 2 5 5" xfId="7381" xr:uid="{00000000-0005-0000-0000-0000D31C0000}"/>
    <cellStyle name="Comma 56 2 5 5 2" xfId="28350" xr:uid="{3C51FC79-BFFB-4C4B-B881-194686C116BE}"/>
    <cellStyle name="Comma 56 2 5 6" xfId="7382" xr:uid="{00000000-0005-0000-0000-0000D41C0000}"/>
    <cellStyle name="Comma 56 2 5 6 2" xfId="28351" xr:uid="{C44DC624-391B-4AF2-8D64-C5080872DF76}"/>
    <cellStyle name="Comma 56 2 5 7" xfId="28336" xr:uid="{F14BAE33-A3C3-46C7-A174-9C50DD09C497}"/>
    <cellStyle name="Comma 56 2 6" xfId="7383" xr:uid="{00000000-0005-0000-0000-0000D51C0000}"/>
    <cellStyle name="Comma 56 2 6 2" xfId="7384" xr:uid="{00000000-0005-0000-0000-0000D61C0000}"/>
    <cellStyle name="Comma 56 2 6 2 2" xfId="7385" xr:uid="{00000000-0005-0000-0000-0000D71C0000}"/>
    <cellStyle name="Comma 56 2 6 2 2 2" xfId="28354" xr:uid="{BD2CC039-834F-4DFB-A026-399CAE897776}"/>
    <cellStyle name="Comma 56 2 6 2 3" xfId="7386" xr:uid="{00000000-0005-0000-0000-0000D81C0000}"/>
    <cellStyle name="Comma 56 2 6 2 3 2" xfId="28355" xr:uid="{78623E24-15D6-43D1-9E26-57F812875B03}"/>
    <cellStyle name="Comma 56 2 6 2 4" xfId="7387" xr:uid="{00000000-0005-0000-0000-0000D91C0000}"/>
    <cellStyle name="Comma 56 2 6 2 4 2" xfId="28356" xr:uid="{AB1DEA16-7120-43FE-BB96-C7C6937210FB}"/>
    <cellStyle name="Comma 56 2 6 2 5" xfId="28353" xr:uid="{D853C718-2729-468D-BB8C-442ADA056674}"/>
    <cellStyle name="Comma 56 2 6 3" xfId="7388" xr:uid="{00000000-0005-0000-0000-0000DA1C0000}"/>
    <cellStyle name="Comma 56 2 6 3 2" xfId="28357" xr:uid="{3336FD2C-0D6F-4FD6-BF65-22CCFA482DF1}"/>
    <cellStyle name="Comma 56 2 6 4" xfId="7389" xr:uid="{00000000-0005-0000-0000-0000DB1C0000}"/>
    <cellStyle name="Comma 56 2 6 4 2" xfId="28358" xr:uid="{68CCAE68-4CB8-4EBD-BC3B-8407887B8885}"/>
    <cellStyle name="Comma 56 2 6 5" xfId="7390" xr:uid="{00000000-0005-0000-0000-0000DC1C0000}"/>
    <cellStyle name="Comma 56 2 6 5 2" xfId="28359" xr:uid="{BD0AA8EB-67C0-498A-B117-8ED961127A8B}"/>
    <cellStyle name="Comma 56 2 6 6" xfId="28352" xr:uid="{785B2B6A-96A9-47A3-8EAA-6D21C74AE589}"/>
    <cellStyle name="Comma 56 2 7" xfId="7391" xr:uid="{00000000-0005-0000-0000-0000DD1C0000}"/>
    <cellStyle name="Comma 56 2 7 2" xfId="7392" xr:uid="{00000000-0005-0000-0000-0000DE1C0000}"/>
    <cellStyle name="Comma 56 2 7 2 2" xfId="28361" xr:uid="{852E03D0-7029-41E5-B791-87ED5F286BF3}"/>
    <cellStyle name="Comma 56 2 7 3" xfId="7393" xr:uid="{00000000-0005-0000-0000-0000DF1C0000}"/>
    <cellStyle name="Comma 56 2 7 3 2" xfId="28362" xr:uid="{0C4B6EA6-6A52-4D8D-8615-CFB33C3EC28B}"/>
    <cellStyle name="Comma 56 2 7 4" xfId="7394" xr:uid="{00000000-0005-0000-0000-0000E01C0000}"/>
    <cellStyle name="Comma 56 2 7 4 2" xfId="28363" xr:uid="{53310DFE-EDE1-4F91-951C-E254212C7149}"/>
    <cellStyle name="Comma 56 2 7 5" xfId="28360" xr:uid="{50632986-DF5D-41C7-810C-FEE48D536D73}"/>
    <cellStyle name="Comma 56 2 8" xfId="7395" xr:uid="{00000000-0005-0000-0000-0000E11C0000}"/>
    <cellStyle name="Comma 56 2 8 2" xfId="28364" xr:uid="{739FB2A2-EEB0-4197-A5DA-5864AD836148}"/>
    <cellStyle name="Comma 56 2 9" xfId="7396" xr:uid="{00000000-0005-0000-0000-0000E21C0000}"/>
    <cellStyle name="Comma 56 2 9 2" xfId="28365" xr:uid="{B4E59F13-8908-4FA6-BBD5-B20D176EBD5E}"/>
    <cellStyle name="Comma 56 3" xfId="7397" xr:uid="{00000000-0005-0000-0000-0000E31C0000}"/>
    <cellStyle name="Comma 56 3 10" xfId="7398" xr:uid="{00000000-0005-0000-0000-0000E41C0000}"/>
    <cellStyle name="Comma 56 3 10 2" xfId="28367" xr:uid="{8938A836-4017-48BA-B068-2C3D29968741}"/>
    <cellStyle name="Comma 56 3 11" xfId="28366" xr:uid="{541CDB08-7CE3-447A-9367-1166990CE308}"/>
    <cellStyle name="Comma 56 3 2" xfId="7399" xr:uid="{00000000-0005-0000-0000-0000E51C0000}"/>
    <cellStyle name="Comma 56 3 2 2" xfId="7400" xr:uid="{00000000-0005-0000-0000-0000E61C0000}"/>
    <cellStyle name="Comma 56 3 2 2 2" xfId="7401" xr:uid="{00000000-0005-0000-0000-0000E71C0000}"/>
    <cellStyle name="Comma 56 3 2 2 2 2" xfId="7402" xr:uid="{00000000-0005-0000-0000-0000E81C0000}"/>
    <cellStyle name="Comma 56 3 2 2 2 2 2" xfId="7403" xr:uid="{00000000-0005-0000-0000-0000E91C0000}"/>
    <cellStyle name="Comma 56 3 2 2 2 2 2 2" xfId="28372" xr:uid="{0C119FAB-BF17-4F19-A8FB-B296A99B0A35}"/>
    <cellStyle name="Comma 56 3 2 2 2 2 3" xfId="7404" xr:uid="{00000000-0005-0000-0000-0000EA1C0000}"/>
    <cellStyle name="Comma 56 3 2 2 2 2 3 2" xfId="28373" xr:uid="{2E2C11BE-3E6F-44C8-B93D-D161248607F1}"/>
    <cellStyle name="Comma 56 3 2 2 2 2 4" xfId="7405" xr:uid="{00000000-0005-0000-0000-0000EB1C0000}"/>
    <cellStyle name="Comma 56 3 2 2 2 2 4 2" xfId="28374" xr:uid="{3274AB36-C7B2-4647-86D8-DDDEF5549D25}"/>
    <cellStyle name="Comma 56 3 2 2 2 2 5" xfId="28371" xr:uid="{2B2063B7-3C4F-4614-96E0-8F011BAE20CA}"/>
    <cellStyle name="Comma 56 3 2 2 2 3" xfId="7406" xr:uid="{00000000-0005-0000-0000-0000EC1C0000}"/>
    <cellStyle name="Comma 56 3 2 2 2 3 2" xfId="28375" xr:uid="{22549E06-C7D7-4803-A6B3-9D13551B8960}"/>
    <cellStyle name="Comma 56 3 2 2 2 4" xfId="7407" xr:uid="{00000000-0005-0000-0000-0000ED1C0000}"/>
    <cellStyle name="Comma 56 3 2 2 2 4 2" xfId="28376" xr:uid="{AACC4872-3E18-4187-B8A0-11EF71D3C47B}"/>
    <cellStyle name="Comma 56 3 2 2 2 5" xfId="7408" xr:uid="{00000000-0005-0000-0000-0000EE1C0000}"/>
    <cellStyle name="Comma 56 3 2 2 2 5 2" xfId="28377" xr:uid="{EC557B32-9E1C-458C-ACA5-DBDEFC14174F}"/>
    <cellStyle name="Comma 56 3 2 2 2 6" xfId="28370" xr:uid="{581C2EF7-6568-4CC6-AEA9-B0809D1375BA}"/>
    <cellStyle name="Comma 56 3 2 2 3" xfId="7409" xr:uid="{00000000-0005-0000-0000-0000EF1C0000}"/>
    <cellStyle name="Comma 56 3 2 2 3 2" xfId="7410" xr:uid="{00000000-0005-0000-0000-0000F01C0000}"/>
    <cellStyle name="Comma 56 3 2 2 3 2 2" xfId="28379" xr:uid="{E2E7B55F-2570-4C01-9BDC-E824AB59DF3B}"/>
    <cellStyle name="Comma 56 3 2 2 3 3" xfId="7411" xr:uid="{00000000-0005-0000-0000-0000F11C0000}"/>
    <cellStyle name="Comma 56 3 2 2 3 3 2" xfId="28380" xr:uid="{60E2ACC2-4B21-4907-84D8-5885F9992250}"/>
    <cellStyle name="Comma 56 3 2 2 3 4" xfId="7412" xr:uid="{00000000-0005-0000-0000-0000F21C0000}"/>
    <cellStyle name="Comma 56 3 2 2 3 4 2" xfId="28381" xr:uid="{A3ED2E92-02B0-4975-86F6-334BFB35A433}"/>
    <cellStyle name="Comma 56 3 2 2 3 5" xfId="28378" xr:uid="{EDF50C31-6D94-463D-A630-3979ECDD340F}"/>
    <cellStyle name="Comma 56 3 2 2 4" xfId="7413" xr:uid="{00000000-0005-0000-0000-0000F31C0000}"/>
    <cellStyle name="Comma 56 3 2 2 4 2" xfId="28382" xr:uid="{CB9CAD3E-BDA0-4405-BDF6-B08728963B7C}"/>
    <cellStyle name="Comma 56 3 2 2 5" xfId="7414" xr:uid="{00000000-0005-0000-0000-0000F41C0000}"/>
    <cellStyle name="Comma 56 3 2 2 5 2" xfId="28383" xr:uid="{B5D30EA3-8B48-48C1-8A42-6D45FF158955}"/>
    <cellStyle name="Comma 56 3 2 2 6" xfId="7415" xr:uid="{00000000-0005-0000-0000-0000F51C0000}"/>
    <cellStyle name="Comma 56 3 2 2 6 2" xfId="28384" xr:uid="{33DF4302-5DFE-4625-AD69-A0345D7793CB}"/>
    <cellStyle name="Comma 56 3 2 2 7" xfId="28369" xr:uid="{C84A779E-2ED9-4C53-957A-9C3F21B92143}"/>
    <cellStyle name="Comma 56 3 2 3" xfId="7416" xr:uid="{00000000-0005-0000-0000-0000F61C0000}"/>
    <cellStyle name="Comma 56 3 2 3 2" xfId="7417" xr:uid="{00000000-0005-0000-0000-0000F71C0000}"/>
    <cellStyle name="Comma 56 3 2 3 2 2" xfId="7418" xr:uid="{00000000-0005-0000-0000-0000F81C0000}"/>
    <cellStyle name="Comma 56 3 2 3 2 2 2" xfId="7419" xr:uid="{00000000-0005-0000-0000-0000F91C0000}"/>
    <cellStyle name="Comma 56 3 2 3 2 2 2 2" xfId="28388" xr:uid="{F9CA1CF3-FC30-41C9-9CC0-0B58B88D83F9}"/>
    <cellStyle name="Comma 56 3 2 3 2 2 3" xfId="7420" xr:uid="{00000000-0005-0000-0000-0000FA1C0000}"/>
    <cellStyle name="Comma 56 3 2 3 2 2 3 2" xfId="28389" xr:uid="{3A72C6D7-5DA4-4E5F-962D-B8186D8CADD0}"/>
    <cellStyle name="Comma 56 3 2 3 2 2 4" xfId="7421" xr:uid="{00000000-0005-0000-0000-0000FB1C0000}"/>
    <cellStyle name="Comma 56 3 2 3 2 2 4 2" xfId="28390" xr:uid="{36AB3C78-9B56-4A27-AED9-55DF1A7E6512}"/>
    <cellStyle name="Comma 56 3 2 3 2 2 5" xfId="28387" xr:uid="{3924A9D3-EEC9-4526-8825-BF946525C315}"/>
    <cellStyle name="Comma 56 3 2 3 2 3" xfId="7422" xr:uid="{00000000-0005-0000-0000-0000FC1C0000}"/>
    <cellStyle name="Comma 56 3 2 3 2 3 2" xfId="28391" xr:uid="{E1ED3192-98DF-4565-A480-7B914F281004}"/>
    <cellStyle name="Comma 56 3 2 3 2 4" xfId="7423" xr:uid="{00000000-0005-0000-0000-0000FD1C0000}"/>
    <cellStyle name="Comma 56 3 2 3 2 4 2" xfId="28392" xr:uid="{9C6999E2-51F5-4232-B32E-AFE86E7003E6}"/>
    <cellStyle name="Comma 56 3 2 3 2 5" xfId="7424" xr:uid="{00000000-0005-0000-0000-0000FE1C0000}"/>
    <cellStyle name="Comma 56 3 2 3 2 5 2" xfId="28393" xr:uid="{DEF44E9C-F0EA-4893-B83C-E647B95F77CF}"/>
    <cellStyle name="Comma 56 3 2 3 2 6" xfId="28386" xr:uid="{474D404F-0609-4C89-A783-908F70B7A15A}"/>
    <cellStyle name="Comma 56 3 2 3 3" xfId="7425" xr:uid="{00000000-0005-0000-0000-0000FF1C0000}"/>
    <cellStyle name="Comma 56 3 2 3 3 2" xfId="7426" xr:uid="{00000000-0005-0000-0000-0000001D0000}"/>
    <cellStyle name="Comma 56 3 2 3 3 2 2" xfId="28395" xr:uid="{10DB329C-2877-427E-829B-D2C4B8765606}"/>
    <cellStyle name="Comma 56 3 2 3 3 3" xfId="7427" xr:uid="{00000000-0005-0000-0000-0000011D0000}"/>
    <cellStyle name="Comma 56 3 2 3 3 3 2" xfId="28396" xr:uid="{B5606AC2-8B9C-42CE-B16B-D9A1DCF20196}"/>
    <cellStyle name="Comma 56 3 2 3 3 4" xfId="7428" xr:uid="{00000000-0005-0000-0000-0000021D0000}"/>
    <cellStyle name="Comma 56 3 2 3 3 4 2" xfId="28397" xr:uid="{432C3517-7CE4-44F2-BB6C-DAD00D2FA123}"/>
    <cellStyle name="Comma 56 3 2 3 3 5" xfId="28394" xr:uid="{FB8FF805-23A6-4BAC-9839-AB7068244B35}"/>
    <cellStyle name="Comma 56 3 2 3 4" xfId="7429" xr:uid="{00000000-0005-0000-0000-0000031D0000}"/>
    <cellStyle name="Comma 56 3 2 3 4 2" xfId="28398" xr:uid="{B872C868-AF84-4748-9305-CB1030BBA7A2}"/>
    <cellStyle name="Comma 56 3 2 3 5" xfId="7430" xr:uid="{00000000-0005-0000-0000-0000041D0000}"/>
    <cellStyle name="Comma 56 3 2 3 5 2" xfId="28399" xr:uid="{A44C6EF5-A91B-45A0-9072-FE47B49563A1}"/>
    <cellStyle name="Comma 56 3 2 3 6" xfId="7431" xr:uid="{00000000-0005-0000-0000-0000051D0000}"/>
    <cellStyle name="Comma 56 3 2 3 6 2" xfId="28400" xr:uid="{BA8E6C70-8BAF-47FD-A553-1AF4F7FACD68}"/>
    <cellStyle name="Comma 56 3 2 3 7" xfId="28385" xr:uid="{E0BC713E-8859-44A7-99F0-B0351D698D8D}"/>
    <cellStyle name="Comma 56 3 2 4" xfId="7432" xr:uid="{00000000-0005-0000-0000-0000061D0000}"/>
    <cellStyle name="Comma 56 3 2 4 2" xfId="7433" xr:uid="{00000000-0005-0000-0000-0000071D0000}"/>
    <cellStyle name="Comma 56 3 2 4 2 2" xfId="7434" xr:uid="{00000000-0005-0000-0000-0000081D0000}"/>
    <cellStyle name="Comma 56 3 2 4 2 2 2" xfId="28403" xr:uid="{37F41D0B-AACA-4A54-9787-F344FDA7B088}"/>
    <cellStyle name="Comma 56 3 2 4 2 3" xfId="7435" xr:uid="{00000000-0005-0000-0000-0000091D0000}"/>
    <cellStyle name="Comma 56 3 2 4 2 3 2" xfId="28404" xr:uid="{B2293324-B7A6-42AB-A6A4-256B4180C22A}"/>
    <cellStyle name="Comma 56 3 2 4 2 4" xfId="7436" xr:uid="{00000000-0005-0000-0000-00000A1D0000}"/>
    <cellStyle name="Comma 56 3 2 4 2 4 2" xfId="28405" xr:uid="{A6AE45BB-52B3-4BC0-A2D8-74C638F00031}"/>
    <cellStyle name="Comma 56 3 2 4 2 5" xfId="28402" xr:uid="{A07D5359-9472-4ECF-BC1D-E43591E59871}"/>
    <cellStyle name="Comma 56 3 2 4 3" xfId="7437" xr:uid="{00000000-0005-0000-0000-00000B1D0000}"/>
    <cellStyle name="Comma 56 3 2 4 3 2" xfId="28406" xr:uid="{E0B489FC-D073-4AA9-ADD7-B9644CD9159B}"/>
    <cellStyle name="Comma 56 3 2 4 4" xfId="7438" xr:uid="{00000000-0005-0000-0000-00000C1D0000}"/>
    <cellStyle name="Comma 56 3 2 4 4 2" xfId="28407" xr:uid="{9D91083E-A0E4-484B-9E91-23297390DE79}"/>
    <cellStyle name="Comma 56 3 2 4 5" xfId="7439" xr:uid="{00000000-0005-0000-0000-00000D1D0000}"/>
    <cellStyle name="Comma 56 3 2 4 5 2" xfId="28408" xr:uid="{4B0557B5-AB1F-44EE-B4B0-5852F96CFB80}"/>
    <cellStyle name="Comma 56 3 2 4 6" xfId="28401" xr:uid="{D863836A-989D-401A-B3AE-FDDB55DE6A3F}"/>
    <cellStyle name="Comma 56 3 2 5" xfId="7440" xr:uid="{00000000-0005-0000-0000-00000E1D0000}"/>
    <cellStyle name="Comma 56 3 2 5 2" xfId="7441" xr:uid="{00000000-0005-0000-0000-00000F1D0000}"/>
    <cellStyle name="Comma 56 3 2 5 2 2" xfId="28410" xr:uid="{73EE3E53-D79F-4B01-92CE-C7A81B14BF12}"/>
    <cellStyle name="Comma 56 3 2 5 3" xfId="7442" xr:uid="{00000000-0005-0000-0000-0000101D0000}"/>
    <cellStyle name="Comma 56 3 2 5 3 2" xfId="28411" xr:uid="{CB20BD82-A2FB-4EE6-97C2-E4C729EFDE9B}"/>
    <cellStyle name="Comma 56 3 2 5 4" xfId="7443" xr:uid="{00000000-0005-0000-0000-0000111D0000}"/>
    <cellStyle name="Comma 56 3 2 5 4 2" xfId="28412" xr:uid="{09A2D446-3F5C-4EC6-AA21-4D7B0C7A7661}"/>
    <cellStyle name="Comma 56 3 2 5 5" xfId="28409" xr:uid="{F15A00B6-541F-49E9-A4AC-4035501E71E6}"/>
    <cellStyle name="Comma 56 3 2 6" xfId="7444" xr:uid="{00000000-0005-0000-0000-0000121D0000}"/>
    <cellStyle name="Comma 56 3 2 6 2" xfId="28413" xr:uid="{2F9CC7B6-FAAF-43FE-B14E-5E638247A2FA}"/>
    <cellStyle name="Comma 56 3 2 7" xfId="7445" xr:uid="{00000000-0005-0000-0000-0000131D0000}"/>
    <cellStyle name="Comma 56 3 2 7 2" xfId="28414" xr:uid="{DDA381C4-E127-4FEC-A86D-42B0B7D6EDB0}"/>
    <cellStyle name="Comma 56 3 2 8" xfId="7446" xr:uid="{00000000-0005-0000-0000-0000141D0000}"/>
    <cellStyle name="Comma 56 3 2 8 2" xfId="28415" xr:uid="{83B24CE8-78AF-4AFC-8442-2123E9EAE1E1}"/>
    <cellStyle name="Comma 56 3 2 9" xfId="28368" xr:uid="{3CBAEA85-DACB-47E2-B92F-F5E662D6E1ED}"/>
    <cellStyle name="Comma 56 3 3" xfId="7447" xr:uid="{00000000-0005-0000-0000-0000151D0000}"/>
    <cellStyle name="Comma 56 3 3 2" xfId="7448" xr:uid="{00000000-0005-0000-0000-0000161D0000}"/>
    <cellStyle name="Comma 56 3 3 2 2" xfId="7449" xr:uid="{00000000-0005-0000-0000-0000171D0000}"/>
    <cellStyle name="Comma 56 3 3 2 2 2" xfId="7450" xr:uid="{00000000-0005-0000-0000-0000181D0000}"/>
    <cellStyle name="Comma 56 3 3 2 2 2 2" xfId="7451" xr:uid="{00000000-0005-0000-0000-0000191D0000}"/>
    <cellStyle name="Comma 56 3 3 2 2 2 2 2" xfId="28420" xr:uid="{0AEA1449-EAB3-483E-BD81-9020E3831BBC}"/>
    <cellStyle name="Comma 56 3 3 2 2 2 3" xfId="7452" xr:uid="{00000000-0005-0000-0000-00001A1D0000}"/>
    <cellStyle name="Comma 56 3 3 2 2 2 3 2" xfId="28421" xr:uid="{D1563381-9E25-4B41-B64C-A6FC0108B6D0}"/>
    <cellStyle name="Comma 56 3 3 2 2 2 4" xfId="7453" xr:uid="{00000000-0005-0000-0000-00001B1D0000}"/>
    <cellStyle name="Comma 56 3 3 2 2 2 4 2" xfId="28422" xr:uid="{7BD481A3-A30F-4728-BFE1-8D1E3BF223E2}"/>
    <cellStyle name="Comma 56 3 3 2 2 2 5" xfId="28419" xr:uid="{24FE9D3B-3A99-45BE-8358-7BB4C59583D7}"/>
    <cellStyle name="Comma 56 3 3 2 2 3" xfId="7454" xr:uid="{00000000-0005-0000-0000-00001C1D0000}"/>
    <cellStyle name="Comma 56 3 3 2 2 3 2" xfId="28423" xr:uid="{D4CB076D-4860-48CA-AC40-9838EA0C6E7A}"/>
    <cellStyle name="Comma 56 3 3 2 2 4" xfId="7455" xr:uid="{00000000-0005-0000-0000-00001D1D0000}"/>
    <cellStyle name="Comma 56 3 3 2 2 4 2" xfId="28424" xr:uid="{6DB430B3-8938-47E4-B2B2-0B9430C1375A}"/>
    <cellStyle name="Comma 56 3 3 2 2 5" xfId="7456" xr:uid="{00000000-0005-0000-0000-00001E1D0000}"/>
    <cellStyle name="Comma 56 3 3 2 2 5 2" xfId="28425" xr:uid="{5C7061BC-508D-4EC0-B241-B96E0023A7DB}"/>
    <cellStyle name="Comma 56 3 3 2 2 6" xfId="28418" xr:uid="{C757AA89-AD45-4A3B-A142-3F327ACADC0D}"/>
    <cellStyle name="Comma 56 3 3 2 3" xfId="7457" xr:uid="{00000000-0005-0000-0000-00001F1D0000}"/>
    <cellStyle name="Comma 56 3 3 2 3 2" xfId="7458" xr:uid="{00000000-0005-0000-0000-0000201D0000}"/>
    <cellStyle name="Comma 56 3 3 2 3 2 2" xfId="28427" xr:uid="{F6AA83FF-ABF9-4A8C-A52D-47117DE5EC5F}"/>
    <cellStyle name="Comma 56 3 3 2 3 3" xfId="7459" xr:uid="{00000000-0005-0000-0000-0000211D0000}"/>
    <cellStyle name="Comma 56 3 3 2 3 3 2" xfId="28428" xr:uid="{3926B110-877F-462E-A80A-AD74F4F5D94E}"/>
    <cellStyle name="Comma 56 3 3 2 3 4" xfId="7460" xr:uid="{00000000-0005-0000-0000-0000221D0000}"/>
    <cellStyle name="Comma 56 3 3 2 3 4 2" xfId="28429" xr:uid="{120A5E7F-EDBC-4713-9806-E5C4653EF744}"/>
    <cellStyle name="Comma 56 3 3 2 3 5" xfId="28426" xr:uid="{7A4AEFFD-BE84-4346-A31A-ED7A47A5592E}"/>
    <cellStyle name="Comma 56 3 3 2 4" xfId="7461" xr:uid="{00000000-0005-0000-0000-0000231D0000}"/>
    <cellStyle name="Comma 56 3 3 2 4 2" xfId="28430" xr:uid="{B50C94DD-1C55-4BED-8718-A2AA77F88679}"/>
    <cellStyle name="Comma 56 3 3 2 5" xfId="7462" xr:uid="{00000000-0005-0000-0000-0000241D0000}"/>
    <cellStyle name="Comma 56 3 3 2 5 2" xfId="28431" xr:uid="{3088B503-6660-4190-9453-6BA5BDFFE8E2}"/>
    <cellStyle name="Comma 56 3 3 2 6" xfId="7463" xr:uid="{00000000-0005-0000-0000-0000251D0000}"/>
    <cellStyle name="Comma 56 3 3 2 6 2" xfId="28432" xr:uid="{80584FF5-8D3C-4C88-9C9F-82A20826059F}"/>
    <cellStyle name="Comma 56 3 3 2 7" xfId="28417" xr:uid="{F4308362-5BA4-4311-AEB4-FBAAFAEAACCB}"/>
    <cellStyle name="Comma 56 3 3 3" xfId="7464" xr:uid="{00000000-0005-0000-0000-0000261D0000}"/>
    <cellStyle name="Comma 56 3 3 3 2" xfId="7465" xr:uid="{00000000-0005-0000-0000-0000271D0000}"/>
    <cellStyle name="Comma 56 3 3 3 2 2" xfId="7466" xr:uid="{00000000-0005-0000-0000-0000281D0000}"/>
    <cellStyle name="Comma 56 3 3 3 2 2 2" xfId="7467" xr:uid="{00000000-0005-0000-0000-0000291D0000}"/>
    <cellStyle name="Comma 56 3 3 3 2 2 2 2" xfId="28436" xr:uid="{9432D2D4-2B7F-4723-9C58-539AF3D951C5}"/>
    <cellStyle name="Comma 56 3 3 3 2 2 3" xfId="7468" xr:uid="{00000000-0005-0000-0000-00002A1D0000}"/>
    <cellStyle name="Comma 56 3 3 3 2 2 3 2" xfId="28437" xr:uid="{A7BE17C8-F99F-405D-8E18-ECC6F42BB7A7}"/>
    <cellStyle name="Comma 56 3 3 3 2 2 4" xfId="7469" xr:uid="{00000000-0005-0000-0000-00002B1D0000}"/>
    <cellStyle name="Comma 56 3 3 3 2 2 4 2" xfId="28438" xr:uid="{7FBF2821-CA77-466F-905A-E9BDFD83913F}"/>
    <cellStyle name="Comma 56 3 3 3 2 2 5" xfId="28435" xr:uid="{6ED300B3-14C3-435D-B3FE-636CA227E8EC}"/>
    <cellStyle name="Comma 56 3 3 3 2 3" xfId="7470" xr:uid="{00000000-0005-0000-0000-00002C1D0000}"/>
    <cellStyle name="Comma 56 3 3 3 2 3 2" xfId="28439" xr:uid="{E0479F66-9C47-4A34-ABF4-E5AAFFCCD6AB}"/>
    <cellStyle name="Comma 56 3 3 3 2 4" xfId="7471" xr:uid="{00000000-0005-0000-0000-00002D1D0000}"/>
    <cellStyle name="Comma 56 3 3 3 2 4 2" xfId="28440" xr:uid="{825127C3-C4EC-453B-B934-9E7B10A80C06}"/>
    <cellStyle name="Comma 56 3 3 3 2 5" xfId="7472" xr:uid="{00000000-0005-0000-0000-00002E1D0000}"/>
    <cellStyle name="Comma 56 3 3 3 2 5 2" xfId="28441" xr:uid="{1F6B8D08-1039-47B8-9910-BCB518CB7A73}"/>
    <cellStyle name="Comma 56 3 3 3 2 6" xfId="28434" xr:uid="{93044DF4-170F-48A0-8EF9-2CD856012F97}"/>
    <cellStyle name="Comma 56 3 3 3 3" xfId="7473" xr:uid="{00000000-0005-0000-0000-00002F1D0000}"/>
    <cellStyle name="Comma 56 3 3 3 3 2" xfId="7474" xr:uid="{00000000-0005-0000-0000-0000301D0000}"/>
    <cellStyle name="Comma 56 3 3 3 3 2 2" xfId="28443" xr:uid="{FEF9F0A4-EE1F-4631-9A6A-BC54FF9901D6}"/>
    <cellStyle name="Comma 56 3 3 3 3 3" xfId="7475" xr:uid="{00000000-0005-0000-0000-0000311D0000}"/>
    <cellStyle name="Comma 56 3 3 3 3 3 2" xfId="28444" xr:uid="{BECFFDFF-7E83-46E2-A117-4F83FCBFD347}"/>
    <cellStyle name="Comma 56 3 3 3 3 4" xfId="7476" xr:uid="{00000000-0005-0000-0000-0000321D0000}"/>
    <cellStyle name="Comma 56 3 3 3 3 4 2" xfId="28445" xr:uid="{B34077F6-1A84-4252-9071-A1A8259C0263}"/>
    <cellStyle name="Comma 56 3 3 3 3 5" xfId="28442" xr:uid="{9E0047F1-3C8F-4619-B7A5-553ABDE48CA2}"/>
    <cellStyle name="Comma 56 3 3 3 4" xfId="7477" xr:uid="{00000000-0005-0000-0000-0000331D0000}"/>
    <cellStyle name="Comma 56 3 3 3 4 2" xfId="28446" xr:uid="{5301474E-8723-4472-B67B-342093D27024}"/>
    <cellStyle name="Comma 56 3 3 3 5" xfId="7478" xr:uid="{00000000-0005-0000-0000-0000341D0000}"/>
    <cellStyle name="Comma 56 3 3 3 5 2" xfId="28447" xr:uid="{458A6468-20A7-4F16-BC23-14B8CED5722B}"/>
    <cellStyle name="Comma 56 3 3 3 6" xfId="7479" xr:uid="{00000000-0005-0000-0000-0000351D0000}"/>
    <cellStyle name="Comma 56 3 3 3 6 2" xfId="28448" xr:uid="{86E8C238-0D8F-4E14-9C4F-28E73829D525}"/>
    <cellStyle name="Comma 56 3 3 3 7" xfId="28433" xr:uid="{9586538E-CF67-4BB3-989A-EDD9A1616F35}"/>
    <cellStyle name="Comma 56 3 3 4" xfId="7480" xr:uid="{00000000-0005-0000-0000-0000361D0000}"/>
    <cellStyle name="Comma 56 3 3 4 2" xfId="7481" xr:uid="{00000000-0005-0000-0000-0000371D0000}"/>
    <cellStyle name="Comma 56 3 3 4 2 2" xfId="7482" xr:uid="{00000000-0005-0000-0000-0000381D0000}"/>
    <cellStyle name="Comma 56 3 3 4 2 2 2" xfId="28451" xr:uid="{446C7C8B-868F-429D-8ACC-C3FA1CC27397}"/>
    <cellStyle name="Comma 56 3 3 4 2 3" xfId="7483" xr:uid="{00000000-0005-0000-0000-0000391D0000}"/>
    <cellStyle name="Comma 56 3 3 4 2 3 2" xfId="28452" xr:uid="{032FA397-AFA1-4DF9-BA95-DE8CB45F3D03}"/>
    <cellStyle name="Comma 56 3 3 4 2 4" xfId="7484" xr:uid="{00000000-0005-0000-0000-00003A1D0000}"/>
    <cellStyle name="Comma 56 3 3 4 2 4 2" xfId="28453" xr:uid="{DB5CAA8D-7DD2-4332-90A7-3AA20A7C1FEE}"/>
    <cellStyle name="Comma 56 3 3 4 2 5" xfId="28450" xr:uid="{95D1B85D-AE83-4A4B-8657-B26518970F8C}"/>
    <cellStyle name="Comma 56 3 3 4 3" xfId="7485" xr:uid="{00000000-0005-0000-0000-00003B1D0000}"/>
    <cellStyle name="Comma 56 3 3 4 3 2" xfId="28454" xr:uid="{2B2B7EA7-6D8C-4044-BA90-79503AC3F5B6}"/>
    <cellStyle name="Comma 56 3 3 4 4" xfId="7486" xr:uid="{00000000-0005-0000-0000-00003C1D0000}"/>
    <cellStyle name="Comma 56 3 3 4 4 2" xfId="28455" xr:uid="{E8E837C9-4BDF-41BB-9E93-19CA0D5597AE}"/>
    <cellStyle name="Comma 56 3 3 4 5" xfId="7487" xr:uid="{00000000-0005-0000-0000-00003D1D0000}"/>
    <cellStyle name="Comma 56 3 3 4 5 2" xfId="28456" xr:uid="{2C361856-7EC0-4715-8BF9-5C7CC5BFA997}"/>
    <cellStyle name="Comma 56 3 3 4 6" xfId="28449" xr:uid="{15B5F6AD-9D77-450F-9F32-7C18771CFB50}"/>
    <cellStyle name="Comma 56 3 3 5" xfId="7488" xr:uid="{00000000-0005-0000-0000-00003E1D0000}"/>
    <cellStyle name="Comma 56 3 3 5 2" xfId="7489" xr:uid="{00000000-0005-0000-0000-00003F1D0000}"/>
    <cellStyle name="Comma 56 3 3 5 2 2" xfId="28458" xr:uid="{4572BF48-4604-413C-A096-5DC81D23E141}"/>
    <cellStyle name="Comma 56 3 3 5 3" xfId="7490" xr:uid="{00000000-0005-0000-0000-0000401D0000}"/>
    <cellStyle name="Comma 56 3 3 5 3 2" xfId="28459" xr:uid="{3C745F0C-4CD8-4B28-A79D-1AF2A770C0A6}"/>
    <cellStyle name="Comma 56 3 3 5 4" xfId="7491" xr:uid="{00000000-0005-0000-0000-0000411D0000}"/>
    <cellStyle name="Comma 56 3 3 5 4 2" xfId="28460" xr:uid="{7EEEAC66-9F1A-4F95-8FEF-6B57C5D95CE5}"/>
    <cellStyle name="Comma 56 3 3 5 5" xfId="28457" xr:uid="{B81FFE96-03EF-40D2-9908-A77F1AD421BB}"/>
    <cellStyle name="Comma 56 3 3 6" xfId="7492" xr:uid="{00000000-0005-0000-0000-0000421D0000}"/>
    <cellStyle name="Comma 56 3 3 6 2" xfId="28461" xr:uid="{C6AC602B-AAEA-48FD-8426-356D61BDBD77}"/>
    <cellStyle name="Comma 56 3 3 7" xfId="7493" xr:uid="{00000000-0005-0000-0000-0000431D0000}"/>
    <cellStyle name="Comma 56 3 3 7 2" xfId="28462" xr:uid="{21E6D0D4-0B73-464A-BBBD-73337BEF445D}"/>
    <cellStyle name="Comma 56 3 3 8" xfId="7494" xr:uid="{00000000-0005-0000-0000-0000441D0000}"/>
    <cellStyle name="Comma 56 3 3 8 2" xfId="28463" xr:uid="{453E62FD-5F9D-46BC-973E-FDF9B5CE04AE}"/>
    <cellStyle name="Comma 56 3 3 9" xfId="28416" xr:uid="{2C41988C-C4EC-4674-AAB5-BA630CEB2EA8}"/>
    <cellStyle name="Comma 56 3 4" xfId="7495" xr:uid="{00000000-0005-0000-0000-0000451D0000}"/>
    <cellStyle name="Comma 56 3 4 2" xfId="7496" xr:uid="{00000000-0005-0000-0000-0000461D0000}"/>
    <cellStyle name="Comma 56 3 4 2 2" xfId="7497" xr:uid="{00000000-0005-0000-0000-0000471D0000}"/>
    <cellStyle name="Comma 56 3 4 2 2 2" xfId="7498" xr:uid="{00000000-0005-0000-0000-0000481D0000}"/>
    <cellStyle name="Comma 56 3 4 2 2 2 2" xfId="28467" xr:uid="{56482B6D-31BD-4DC4-916B-F09867A8C449}"/>
    <cellStyle name="Comma 56 3 4 2 2 3" xfId="7499" xr:uid="{00000000-0005-0000-0000-0000491D0000}"/>
    <cellStyle name="Comma 56 3 4 2 2 3 2" xfId="28468" xr:uid="{292FD971-F085-4875-9E6A-D9F26360222B}"/>
    <cellStyle name="Comma 56 3 4 2 2 4" xfId="7500" xr:uid="{00000000-0005-0000-0000-00004A1D0000}"/>
    <cellStyle name="Comma 56 3 4 2 2 4 2" xfId="28469" xr:uid="{6E1F9535-EFFC-4C68-9FBE-BD307D1D28AE}"/>
    <cellStyle name="Comma 56 3 4 2 2 5" xfId="28466" xr:uid="{E630B034-C3FB-432B-84C5-813004F962AE}"/>
    <cellStyle name="Comma 56 3 4 2 3" xfId="7501" xr:uid="{00000000-0005-0000-0000-00004B1D0000}"/>
    <cellStyle name="Comma 56 3 4 2 3 2" xfId="28470" xr:uid="{494AFD79-6382-43C8-A783-C08D2C763CA7}"/>
    <cellStyle name="Comma 56 3 4 2 4" xfId="7502" xr:uid="{00000000-0005-0000-0000-00004C1D0000}"/>
    <cellStyle name="Comma 56 3 4 2 4 2" xfId="28471" xr:uid="{71724968-563C-4720-B1A5-B0C4AD62DA5D}"/>
    <cellStyle name="Comma 56 3 4 2 5" xfId="7503" xr:uid="{00000000-0005-0000-0000-00004D1D0000}"/>
    <cellStyle name="Comma 56 3 4 2 5 2" xfId="28472" xr:uid="{01658A68-5168-4E67-98D9-F0E38DE33CCC}"/>
    <cellStyle name="Comma 56 3 4 2 6" xfId="28465" xr:uid="{CF8277D2-D981-4551-BAD5-B5835C4F5309}"/>
    <cellStyle name="Comma 56 3 4 3" xfId="7504" xr:uid="{00000000-0005-0000-0000-00004E1D0000}"/>
    <cellStyle name="Comma 56 3 4 3 2" xfId="7505" xr:uid="{00000000-0005-0000-0000-00004F1D0000}"/>
    <cellStyle name="Comma 56 3 4 3 2 2" xfId="28474" xr:uid="{E50557FD-3165-478D-A906-750E316049FF}"/>
    <cellStyle name="Comma 56 3 4 3 3" xfId="7506" xr:uid="{00000000-0005-0000-0000-0000501D0000}"/>
    <cellStyle name="Comma 56 3 4 3 3 2" xfId="28475" xr:uid="{AA7D5985-B255-40DF-B338-6B9E150E2EC3}"/>
    <cellStyle name="Comma 56 3 4 3 4" xfId="7507" xr:uid="{00000000-0005-0000-0000-0000511D0000}"/>
    <cellStyle name="Comma 56 3 4 3 4 2" xfId="28476" xr:uid="{723D5B2E-BEED-4293-B33E-20938EE878C7}"/>
    <cellStyle name="Comma 56 3 4 3 5" xfId="28473" xr:uid="{85CC315F-57EF-458D-BABE-415FE153AB35}"/>
    <cellStyle name="Comma 56 3 4 4" xfId="7508" xr:uid="{00000000-0005-0000-0000-0000521D0000}"/>
    <cellStyle name="Comma 56 3 4 4 2" xfId="28477" xr:uid="{E3543D7D-0BCE-439E-AA0F-5122E64965C1}"/>
    <cellStyle name="Comma 56 3 4 5" xfId="7509" xr:uid="{00000000-0005-0000-0000-0000531D0000}"/>
    <cellStyle name="Comma 56 3 4 5 2" xfId="28478" xr:uid="{BA679353-1E36-4CD3-B239-47C8AB69BB12}"/>
    <cellStyle name="Comma 56 3 4 6" xfId="7510" xr:uid="{00000000-0005-0000-0000-0000541D0000}"/>
    <cellStyle name="Comma 56 3 4 6 2" xfId="28479" xr:uid="{31F9AE42-621A-41ED-8F9F-95BE39C05C33}"/>
    <cellStyle name="Comma 56 3 4 7" xfId="28464" xr:uid="{DC3405D4-8E16-4889-AEC3-7F64B22280AE}"/>
    <cellStyle name="Comma 56 3 5" xfId="7511" xr:uid="{00000000-0005-0000-0000-0000551D0000}"/>
    <cellStyle name="Comma 56 3 5 2" xfId="7512" xr:uid="{00000000-0005-0000-0000-0000561D0000}"/>
    <cellStyle name="Comma 56 3 5 2 2" xfId="7513" xr:uid="{00000000-0005-0000-0000-0000571D0000}"/>
    <cellStyle name="Comma 56 3 5 2 2 2" xfId="7514" xr:uid="{00000000-0005-0000-0000-0000581D0000}"/>
    <cellStyle name="Comma 56 3 5 2 2 2 2" xfId="28483" xr:uid="{90199C16-927D-430B-BAAD-7113646C8482}"/>
    <cellStyle name="Comma 56 3 5 2 2 3" xfId="7515" xr:uid="{00000000-0005-0000-0000-0000591D0000}"/>
    <cellStyle name="Comma 56 3 5 2 2 3 2" xfId="28484" xr:uid="{8359AA2C-FB0C-459F-A5E7-DB1BD4DCAED6}"/>
    <cellStyle name="Comma 56 3 5 2 2 4" xfId="7516" xr:uid="{00000000-0005-0000-0000-00005A1D0000}"/>
    <cellStyle name="Comma 56 3 5 2 2 4 2" xfId="28485" xr:uid="{828E246C-3F0F-4DF7-BB84-976222A83A84}"/>
    <cellStyle name="Comma 56 3 5 2 2 5" xfId="28482" xr:uid="{6AE0AC04-06CA-4B4F-953B-A81382F39E10}"/>
    <cellStyle name="Comma 56 3 5 2 3" xfId="7517" xr:uid="{00000000-0005-0000-0000-00005B1D0000}"/>
    <cellStyle name="Comma 56 3 5 2 3 2" xfId="28486" xr:uid="{4ADE0F78-E8ED-4AB8-9232-FECCEC91B9E4}"/>
    <cellStyle name="Comma 56 3 5 2 4" xfId="7518" xr:uid="{00000000-0005-0000-0000-00005C1D0000}"/>
    <cellStyle name="Comma 56 3 5 2 4 2" xfId="28487" xr:uid="{D129530C-6F49-44D3-B13B-AF42A44F1D21}"/>
    <cellStyle name="Comma 56 3 5 2 5" xfId="7519" xr:uid="{00000000-0005-0000-0000-00005D1D0000}"/>
    <cellStyle name="Comma 56 3 5 2 5 2" xfId="28488" xr:uid="{C24CDF90-E141-4871-A451-236F6F66E2D3}"/>
    <cellStyle name="Comma 56 3 5 2 6" xfId="28481" xr:uid="{9CF945D0-7B4F-4E10-B2C4-73E551ECB2F6}"/>
    <cellStyle name="Comma 56 3 5 3" xfId="7520" xr:uid="{00000000-0005-0000-0000-00005E1D0000}"/>
    <cellStyle name="Comma 56 3 5 3 2" xfId="7521" xr:uid="{00000000-0005-0000-0000-00005F1D0000}"/>
    <cellStyle name="Comma 56 3 5 3 2 2" xfId="28490" xr:uid="{31E5B416-3C61-4FB2-90D5-8D377EC4D546}"/>
    <cellStyle name="Comma 56 3 5 3 3" xfId="7522" xr:uid="{00000000-0005-0000-0000-0000601D0000}"/>
    <cellStyle name="Comma 56 3 5 3 3 2" xfId="28491" xr:uid="{9FD83AF8-19D6-4154-9F38-27C7885E6F12}"/>
    <cellStyle name="Comma 56 3 5 3 4" xfId="7523" xr:uid="{00000000-0005-0000-0000-0000611D0000}"/>
    <cellStyle name="Comma 56 3 5 3 4 2" xfId="28492" xr:uid="{292F2C90-BABC-48D9-983D-8920970CAAD7}"/>
    <cellStyle name="Comma 56 3 5 3 5" xfId="28489" xr:uid="{82C8C6FC-D794-4F27-8CD0-DF98EFB406AA}"/>
    <cellStyle name="Comma 56 3 5 4" xfId="7524" xr:uid="{00000000-0005-0000-0000-0000621D0000}"/>
    <cellStyle name="Comma 56 3 5 4 2" xfId="28493" xr:uid="{1BD765A3-8F41-4337-9E61-53EBD61667BB}"/>
    <cellStyle name="Comma 56 3 5 5" xfId="7525" xr:uid="{00000000-0005-0000-0000-0000631D0000}"/>
    <cellStyle name="Comma 56 3 5 5 2" xfId="28494" xr:uid="{3D768F4F-067E-4FA1-AD3E-9327A30E2FFB}"/>
    <cellStyle name="Comma 56 3 5 6" xfId="7526" xr:uid="{00000000-0005-0000-0000-0000641D0000}"/>
    <cellStyle name="Comma 56 3 5 6 2" xfId="28495" xr:uid="{FF9AD149-C0FF-4363-8124-2E9B2542DFAC}"/>
    <cellStyle name="Comma 56 3 5 7" xfId="28480" xr:uid="{98CCAD4C-F01C-43CA-B393-AC2D53CC3304}"/>
    <cellStyle name="Comma 56 3 6" xfId="7527" xr:uid="{00000000-0005-0000-0000-0000651D0000}"/>
    <cellStyle name="Comma 56 3 6 2" xfId="7528" xr:uid="{00000000-0005-0000-0000-0000661D0000}"/>
    <cellStyle name="Comma 56 3 6 2 2" xfId="7529" xr:uid="{00000000-0005-0000-0000-0000671D0000}"/>
    <cellStyle name="Comma 56 3 6 2 2 2" xfId="28498" xr:uid="{EA2EED37-45C0-4563-97D3-C3D08FAB99AA}"/>
    <cellStyle name="Comma 56 3 6 2 3" xfId="7530" xr:uid="{00000000-0005-0000-0000-0000681D0000}"/>
    <cellStyle name="Comma 56 3 6 2 3 2" xfId="28499" xr:uid="{67D2A068-9BA4-4C41-BEAB-D6CE6A3365DA}"/>
    <cellStyle name="Comma 56 3 6 2 4" xfId="7531" xr:uid="{00000000-0005-0000-0000-0000691D0000}"/>
    <cellStyle name="Comma 56 3 6 2 4 2" xfId="28500" xr:uid="{EA0F85A9-13E9-4A48-A243-954E0936C2FC}"/>
    <cellStyle name="Comma 56 3 6 2 5" xfId="28497" xr:uid="{E6B69F8A-DBE4-4393-9CB5-7C6B42ACD02E}"/>
    <cellStyle name="Comma 56 3 6 3" xfId="7532" xr:uid="{00000000-0005-0000-0000-00006A1D0000}"/>
    <cellStyle name="Comma 56 3 6 3 2" xfId="28501" xr:uid="{61C3AFD2-4C8A-4540-A9B9-59551A3BD613}"/>
    <cellStyle name="Comma 56 3 6 4" xfId="7533" xr:uid="{00000000-0005-0000-0000-00006B1D0000}"/>
    <cellStyle name="Comma 56 3 6 4 2" xfId="28502" xr:uid="{8E0014EF-C68E-4783-B8A5-9CADD14DBB05}"/>
    <cellStyle name="Comma 56 3 6 5" xfId="7534" xr:uid="{00000000-0005-0000-0000-00006C1D0000}"/>
    <cellStyle name="Comma 56 3 6 5 2" xfId="28503" xr:uid="{43E76B81-9EC5-46EB-9D6D-F4B4F6F3B543}"/>
    <cellStyle name="Comma 56 3 6 6" xfId="28496" xr:uid="{44450A62-8787-4784-B8C5-C4B13DF2DD59}"/>
    <cellStyle name="Comma 56 3 7" xfId="7535" xr:uid="{00000000-0005-0000-0000-00006D1D0000}"/>
    <cellStyle name="Comma 56 3 7 2" xfId="7536" xr:uid="{00000000-0005-0000-0000-00006E1D0000}"/>
    <cellStyle name="Comma 56 3 7 2 2" xfId="28505" xr:uid="{0CD14DA7-106A-41EE-9DE8-9FC38F1F4CFE}"/>
    <cellStyle name="Comma 56 3 7 3" xfId="7537" xr:uid="{00000000-0005-0000-0000-00006F1D0000}"/>
    <cellStyle name="Comma 56 3 7 3 2" xfId="28506" xr:uid="{C8879213-8AD9-4F31-9E1B-8D1B06D6261A}"/>
    <cellStyle name="Comma 56 3 7 4" xfId="7538" xr:uid="{00000000-0005-0000-0000-0000701D0000}"/>
    <cellStyle name="Comma 56 3 7 4 2" xfId="28507" xr:uid="{2F24B9FB-AED4-47EB-A7B4-3E0AF0380E6A}"/>
    <cellStyle name="Comma 56 3 7 5" xfId="28504" xr:uid="{B6E2742F-8A62-47B1-9CD1-B8155FD26068}"/>
    <cellStyle name="Comma 56 3 8" xfId="7539" xr:uid="{00000000-0005-0000-0000-0000711D0000}"/>
    <cellStyle name="Comma 56 3 8 2" xfId="28508" xr:uid="{33FFB4BF-CF7F-4030-B795-F935D62BA4F0}"/>
    <cellStyle name="Comma 56 3 9" xfId="7540" xr:uid="{00000000-0005-0000-0000-0000721D0000}"/>
    <cellStyle name="Comma 56 3 9 2" xfId="28509" xr:uid="{BEAD8DD3-AF9F-4C41-9775-A36C733E6FC8}"/>
    <cellStyle name="Comma 56 4" xfId="7541" xr:uid="{00000000-0005-0000-0000-0000731D0000}"/>
    <cellStyle name="Comma 56 4 2" xfId="7542" xr:uid="{00000000-0005-0000-0000-0000741D0000}"/>
    <cellStyle name="Comma 56 4 2 2" xfId="7543" xr:uid="{00000000-0005-0000-0000-0000751D0000}"/>
    <cellStyle name="Comma 56 4 2 2 2" xfId="7544" xr:uid="{00000000-0005-0000-0000-0000761D0000}"/>
    <cellStyle name="Comma 56 4 2 2 2 2" xfId="7545" xr:uid="{00000000-0005-0000-0000-0000771D0000}"/>
    <cellStyle name="Comma 56 4 2 2 2 2 2" xfId="28514" xr:uid="{08D7FCEA-0B6D-4895-B07D-86C33D9635DC}"/>
    <cellStyle name="Comma 56 4 2 2 2 3" xfId="7546" xr:uid="{00000000-0005-0000-0000-0000781D0000}"/>
    <cellStyle name="Comma 56 4 2 2 2 3 2" xfId="28515" xr:uid="{7A040734-BA12-4E30-B023-69DE9E03F3BE}"/>
    <cellStyle name="Comma 56 4 2 2 2 4" xfId="7547" xr:uid="{00000000-0005-0000-0000-0000791D0000}"/>
    <cellStyle name="Comma 56 4 2 2 2 4 2" xfId="28516" xr:uid="{6FF460BD-2613-47A2-AC63-B96EB713CBF3}"/>
    <cellStyle name="Comma 56 4 2 2 2 5" xfId="28513" xr:uid="{069CABFA-9B6F-4458-8A2F-1B55E2EB51D5}"/>
    <cellStyle name="Comma 56 4 2 2 3" xfId="7548" xr:uid="{00000000-0005-0000-0000-00007A1D0000}"/>
    <cellStyle name="Comma 56 4 2 2 3 2" xfId="28517" xr:uid="{41CDBDF2-4061-4353-AF22-4E8C7120523D}"/>
    <cellStyle name="Comma 56 4 2 2 4" xfId="7549" xr:uid="{00000000-0005-0000-0000-00007B1D0000}"/>
    <cellStyle name="Comma 56 4 2 2 4 2" xfId="28518" xr:uid="{E096861A-A6E9-4E24-AF76-2C59616E7518}"/>
    <cellStyle name="Comma 56 4 2 2 5" xfId="7550" xr:uid="{00000000-0005-0000-0000-00007C1D0000}"/>
    <cellStyle name="Comma 56 4 2 2 5 2" xfId="28519" xr:uid="{B6B13047-182C-4C4B-84AC-706E81759019}"/>
    <cellStyle name="Comma 56 4 2 2 6" xfId="28512" xr:uid="{737C2F59-0C66-400C-8DE1-AA2C84FECBDF}"/>
    <cellStyle name="Comma 56 4 2 3" xfId="7551" xr:uid="{00000000-0005-0000-0000-00007D1D0000}"/>
    <cellStyle name="Comma 56 4 2 3 2" xfId="7552" xr:uid="{00000000-0005-0000-0000-00007E1D0000}"/>
    <cellStyle name="Comma 56 4 2 3 2 2" xfId="28521" xr:uid="{F84E2E4C-2A76-4651-8080-DDEA1EAA54B2}"/>
    <cellStyle name="Comma 56 4 2 3 3" xfId="7553" xr:uid="{00000000-0005-0000-0000-00007F1D0000}"/>
    <cellStyle name="Comma 56 4 2 3 3 2" xfId="28522" xr:uid="{D8BBEB11-0C22-41E7-A5ED-60E6A4D895AF}"/>
    <cellStyle name="Comma 56 4 2 3 4" xfId="7554" xr:uid="{00000000-0005-0000-0000-0000801D0000}"/>
    <cellStyle name="Comma 56 4 2 3 4 2" xfId="28523" xr:uid="{F50FA8D1-179F-4A01-AFEF-75ED6EB498C9}"/>
    <cellStyle name="Comma 56 4 2 3 5" xfId="28520" xr:uid="{DFCA3064-3715-4D8A-9987-EE32DC27DBAC}"/>
    <cellStyle name="Comma 56 4 2 4" xfId="7555" xr:uid="{00000000-0005-0000-0000-0000811D0000}"/>
    <cellStyle name="Comma 56 4 2 4 2" xfId="28524" xr:uid="{944EF358-C3FC-4EB9-89D7-3E751B96C074}"/>
    <cellStyle name="Comma 56 4 2 5" xfId="7556" xr:uid="{00000000-0005-0000-0000-0000821D0000}"/>
    <cellStyle name="Comma 56 4 2 5 2" xfId="28525" xr:uid="{9BB52D65-54B1-4B3A-B115-6B1FE9BEAE27}"/>
    <cellStyle name="Comma 56 4 2 6" xfId="7557" xr:uid="{00000000-0005-0000-0000-0000831D0000}"/>
    <cellStyle name="Comma 56 4 2 6 2" xfId="28526" xr:uid="{7DC352F6-C803-4C2C-B13A-80CA11565785}"/>
    <cellStyle name="Comma 56 4 2 7" xfId="28511" xr:uid="{A4974965-0FA7-4381-AA79-9D108F61847E}"/>
    <cellStyle name="Comma 56 4 3" xfId="7558" xr:uid="{00000000-0005-0000-0000-0000841D0000}"/>
    <cellStyle name="Comma 56 4 3 2" xfId="7559" xr:uid="{00000000-0005-0000-0000-0000851D0000}"/>
    <cellStyle name="Comma 56 4 3 2 2" xfId="7560" xr:uid="{00000000-0005-0000-0000-0000861D0000}"/>
    <cellStyle name="Comma 56 4 3 2 2 2" xfId="7561" xr:uid="{00000000-0005-0000-0000-0000871D0000}"/>
    <cellStyle name="Comma 56 4 3 2 2 2 2" xfId="28530" xr:uid="{56E41408-96D1-4EE4-BEB2-CD8A68BE2D3B}"/>
    <cellStyle name="Comma 56 4 3 2 2 3" xfId="7562" xr:uid="{00000000-0005-0000-0000-0000881D0000}"/>
    <cellStyle name="Comma 56 4 3 2 2 3 2" xfId="28531" xr:uid="{D2458354-C179-425F-A5C4-DA71335B044C}"/>
    <cellStyle name="Comma 56 4 3 2 2 4" xfId="7563" xr:uid="{00000000-0005-0000-0000-0000891D0000}"/>
    <cellStyle name="Comma 56 4 3 2 2 4 2" xfId="28532" xr:uid="{17279447-5386-48D1-B306-CC81F54F3267}"/>
    <cellStyle name="Comma 56 4 3 2 2 5" xfId="28529" xr:uid="{C2EBD517-3B11-4CE1-948A-048956F52B9A}"/>
    <cellStyle name="Comma 56 4 3 2 3" xfId="7564" xr:uid="{00000000-0005-0000-0000-00008A1D0000}"/>
    <cellStyle name="Comma 56 4 3 2 3 2" xfId="28533" xr:uid="{136C812E-9E99-4017-9572-9A855E2DD30F}"/>
    <cellStyle name="Comma 56 4 3 2 4" xfId="7565" xr:uid="{00000000-0005-0000-0000-00008B1D0000}"/>
    <cellStyle name="Comma 56 4 3 2 4 2" xfId="28534" xr:uid="{BE6C5493-504D-4678-963A-96CA82B44B95}"/>
    <cellStyle name="Comma 56 4 3 2 5" xfId="7566" xr:uid="{00000000-0005-0000-0000-00008C1D0000}"/>
    <cellStyle name="Comma 56 4 3 2 5 2" xfId="28535" xr:uid="{4690682D-DDC6-4171-A085-162F7BCF4D22}"/>
    <cellStyle name="Comma 56 4 3 2 6" xfId="28528" xr:uid="{80B87FEE-25C8-44D7-A724-BE02321C937D}"/>
    <cellStyle name="Comma 56 4 3 3" xfId="7567" xr:uid="{00000000-0005-0000-0000-00008D1D0000}"/>
    <cellStyle name="Comma 56 4 3 3 2" xfId="7568" xr:uid="{00000000-0005-0000-0000-00008E1D0000}"/>
    <cellStyle name="Comma 56 4 3 3 2 2" xfId="28537" xr:uid="{6AF975E4-D983-440E-8450-69931E31B386}"/>
    <cellStyle name="Comma 56 4 3 3 3" xfId="7569" xr:uid="{00000000-0005-0000-0000-00008F1D0000}"/>
    <cellStyle name="Comma 56 4 3 3 3 2" xfId="28538" xr:uid="{0D5EE619-2F60-4316-BDE6-6AD857EDDEFB}"/>
    <cellStyle name="Comma 56 4 3 3 4" xfId="7570" xr:uid="{00000000-0005-0000-0000-0000901D0000}"/>
    <cellStyle name="Comma 56 4 3 3 4 2" xfId="28539" xr:uid="{A5E22914-56FF-4F9E-82D7-77AFAD66260C}"/>
    <cellStyle name="Comma 56 4 3 3 5" xfId="28536" xr:uid="{63D4621F-D7DA-425C-8C51-70029D52E24D}"/>
    <cellStyle name="Comma 56 4 3 4" xfId="7571" xr:uid="{00000000-0005-0000-0000-0000911D0000}"/>
    <cellStyle name="Comma 56 4 3 4 2" xfId="28540" xr:uid="{24993167-4460-44E9-A601-DF0A5D4716E1}"/>
    <cellStyle name="Comma 56 4 3 5" xfId="7572" xr:uid="{00000000-0005-0000-0000-0000921D0000}"/>
    <cellStyle name="Comma 56 4 3 5 2" xfId="28541" xr:uid="{98872738-EC29-40D3-87F1-FE1F78652DF5}"/>
    <cellStyle name="Comma 56 4 3 6" xfId="7573" xr:uid="{00000000-0005-0000-0000-0000931D0000}"/>
    <cellStyle name="Comma 56 4 3 6 2" xfId="28542" xr:uid="{8DCE828E-7290-46C7-8A25-DBF80141C7B6}"/>
    <cellStyle name="Comma 56 4 3 7" xfId="28527" xr:uid="{7443CF08-BF44-4009-83A6-FC48466DC3CA}"/>
    <cellStyle name="Comma 56 4 4" xfId="7574" xr:uid="{00000000-0005-0000-0000-0000941D0000}"/>
    <cellStyle name="Comma 56 4 4 2" xfId="7575" xr:uid="{00000000-0005-0000-0000-0000951D0000}"/>
    <cellStyle name="Comma 56 4 4 2 2" xfId="7576" xr:uid="{00000000-0005-0000-0000-0000961D0000}"/>
    <cellStyle name="Comma 56 4 4 2 2 2" xfId="28545" xr:uid="{3A3243CF-F3B3-4EEF-AF7D-9C39E63A31B5}"/>
    <cellStyle name="Comma 56 4 4 2 3" xfId="7577" xr:uid="{00000000-0005-0000-0000-0000971D0000}"/>
    <cellStyle name="Comma 56 4 4 2 3 2" xfId="28546" xr:uid="{0BC8FD46-7CC7-49F5-A985-BA5C39FEF355}"/>
    <cellStyle name="Comma 56 4 4 2 4" xfId="7578" xr:uid="{00000000-0005-0000-0000-0000981D0000}"/>
    <cellStyle name="Comma 56 4 4 2 4 2" xfId="28547" xr:uid="{127322BB-6519-4746-ADCF-05D2AAD7787A}"/>
    <cellStyle name="Comma 56 4 4 2 5" xfId="28544" xr:uid="{ADC799A5-D461-4D10-AD6A-170EE2E218BF}"/>
    <cellStyle name="Comma 56 4 4 3" xfId="7579" xr:uid="{00000000-0005-0000-0000-0000991D0000}"/>
    <cellStyle name="Comma 56 4 4 3 2" xfId="28548" xr:uid="{B842B80F-4D73-4A41-9A00-3CF5A9F8EDF9}"/>
    <cellStyle name="Comma 56 4 4 4" xfId="7580" xr:uid="{00000000-0005-0000-0000-00009A1D0000}"/>
    <cellStyle name="Comma 56 4 4 4 2" xfId="28549" xr:uid="{5230C13C-AF30-429B-9FD5-6B7D0E61DA4A}"/>
    <cellStyle name="Comma 56 4 4 5" xfId="7581" xr:uid="{00000000-0005-0000-0000-00009B1D0000}"/>
    <cellStyle name="Comma 56 4 4 5 2" xfId="28550" xr:uid="{DE1D6566-2542-442B-8DA9-C32253ABFF95}"/>
    <cellStyle name="Comma 56 4 4 6" xfId="28543" xr:uid="{09B64A82-D355-4134-9874-2EC64AE4348C}"/>
    <cellStyle name="Comma 56 4 5" xfId="7582" xr:uid="{00000000-0005-0000-0000-00009C1D0000}"/>
    <cellStyle name="Comma 56 4 5 2" xfId="7583" xr:uid="{00000000-0005-0000-0000-00009D1D0000}"/>
    <cellStyle name="Comma 56 4 5 2 2" xfId="28552" xr:uid="{F6F4D180-EB83-452B-B4BE-986C19343FFE}"/>
    <cellStyle name="Comma 56 4 5 3" xfId="7584" xr:uid="{00000000-0005-0000-0000-00009E1D0000}"/>
    <cellStyle name="Comma 56 4 5 3 2" xfId="28553" xr:uid="{4F61E435-A837-43B5-A157-C7722F0E867D}"/>
    <cellStyle name="Comma 56 4 5 4" xfId="7585" xr:uid="{00000000-0005-0000-0000-00009F1D0000}"/>
    <cellStyle name="Comma 56 4 5 4 2" xfId="28554" xr:uid="{7CBD64DD-4127-4341-BC9C-A12908639474}"/>
    <cellStyle name="Comma 56 4 5 5" xfId="28551" xr:uid="{28CD0F20-6E7F-4443-B738-947F7EE1DA78}"/>
    <cellStyle name="Comma 56 4 6" xfId="7586" xr:uid="{00000000-0005-0000-0000-0000A01D0000}"/>
    <cellStyle name="Comma 56 4 6 2" xfId="28555" xr:uid="{5A4D8295-A11B-4AF7-9BC5-807E34557AB9}"/>
    <cellStyle name="Comma 56 4 7" xfId="7587" xr:uid="{00000000-0005-0000-0000-0000A11D0000}"/>
    <cellStyle name="Comma 56 4 7 2" xfId="28556" xr:uid="{62871075-727C-4308-BBF7-0BD038B755EC}"/>
    <cellStyle name="Comma 56 4 8" xfId="7588" xr:uid="{00000000-0005-0000-0000-0000A21D0000}"/>
    <cellStyle name="Comma 56 4 8 2" xfId="28557" xr:uid="{A36609BA-4553-4E1B-B5FB-B30280DC6D64}"/>
    <cellStyle name="Comma 56 4 9" xfId="28510" xr:uid="{C643DB17-D53B-4A5F-8F27-95007253103A}"/>
    <cellStyle name="Comma 56 5" xfId="7589" xr:uid="{00000000-0005-0000-0000-0000A31D0000}"/>
    <cellStyle name="Comma 56 5 2" xfId="7590" xr:uid="{00000000-0005-0000-0000-0000A41D0000}"/>
    <cellStyle name="Comma 56 5 2 2" xfId="7591" xr:uid="{00000000-0005-0000-0000-0000A51D0000}"/>
    <cellStyle name="Comma 56 5 2 2 2" xfId="7592" xr:uid="{00000000-0005-0000-0000-0000A61D0000}"/>
    <cellStyle name="Comma 56 5 2 2 2 2" xfId="7593" xr:uid="{00000000-0005-0000-0000-0000A71D0000}"/>
    <cellStyle name="Comma 56 5 2 2 2 2 2" xfId="28562" xr:uid="{F9BA7B08-D13E-4F97-BFD8-234F8ACC6F86}"/>
    <cellStyle name="Comma 56 5 2 2 2 3" xfId="7594" xr:uid="{00000000-0005-0000-0000-0000A81D0000}"/>
    <cellStyle name="Comma 56 5 2 2 2 3 2" xfId="28563" xr:uid="{86198A5D-DBCD-4726-A684-B852DB114F43}"/>
    <cellStyle name="Comma 56 5 2 2 2 4" xfId="7595" xr:uid="{00000000-0005-0000-0000-0000A91D0000}"/>
    <cellStyle name="Comma 56 5 2 2 2 4 2" xfId="28564" xr:uid="{94D0B4E0-7D07-4836-B556-D20DA44D1B29}"/>
    <cellStyle name="Comma 56 5 2 2 2 5" xfId="28561" xr:uid="{07ED854D-6151-4CEE-B8D5-8306BCAB8B9C}"/>
    <cellStyle name="Comma 56 5 2 2 3" xfId="7596" xr:uid="{00000000-0005-0000-0000-0000AA1D0000}"/>
    <cellStyle name="Comma 56 5 2 2 3 2" xfId="28565" xr:uid="{350B9914-F6E8-4C2B-8EA7-6C38FFCE7363}"/>
    <cellStyle name="Comma 56 5 2 2 4" xfId="7597" xr:uid="{00000000-0005-0000-0000-0000AB1D0000}"/>
    <cellStyle name="Comma 56 5 2 2 4 2" xfId="28566" xr:uid="{171338EA-BFA8-4CF0-AF99-17E296329033}"/>
    <cellStyle name="Comma 56 5 2 2 5" xfId="7598" xr:uid="{00000000-0005-0000-0000-0000AC1D0000}"/>
    <cellStyle name="Comma 56 5 2 2 5 2" xfId="28567" xr:uid="{48D03A5D-9E4F-46A6-A839-D2B783E99DF3}"/>
    <cellStyle name="Comma 56 5 2 2 6" xfId="28560" xr:uid="{9A4B381A-1D92-474A-9FBF-1CE0276A15B9}"/>
    <cellStyle name="Comma 56 5 2 3" xfId="7599" xr:uid="{00000000-0005-0000-0000-0000AD1D0000}"/>
    <cellStyle name="Comma 56 5 2 3 2" xfId="7600" xr:uid="{00000000-0005-0000-0000-0000AE1D0000}"/>
    <cellStyle name="Comma 56 5 2 3 2 2" xfId="28569" xr:uid="{0D7D6EEF-A90A-446A-B878-CBC44C6C1904}"/>
    <cellStyle name="Comma 56 5 2 3 3" xfId="7601" xr:uid="{00000000-0005-0000-0000-0000AF1D0000}"/>
    <cellStyle name="Comma 56 5 2 3 3 2" xfId="28570" xr:uid="{2FE0E99E-8159-4139-B2C6-8935CFC6F3E1}"/>
    <cellStyle name="Comma 56 5 2 3 4" xfId="7602" xr:uid="{00000000-0005-0000-0000-0000B01D0000}"/>
    <cellStyle name="Comma 56 5 2 3 4 2" xfId="28571" xr:uid="{F514A6CF-7E1B-4A3B-92D4-1B4C126DF7CE}"/>
    <cellStyle name="Comma 56 5 2 3 5" xfId="28568" xr:uid="{15FBCC73-F559-4C52-90DB-0506A0C48088}"/>
    <cellStyle name="Comma 56 5 2 4" xfId="7603" xr:uid="{00000000-0005-0000-0000-0000B11D0000}"/>
    <cellStyle name="Comma 56 5 2 4 2" xfId="28572" xr:uid="{990B648E-822A-4660-8C06-9F28F9E09CF2}"/>
    <cellStyle name="Comma 56 5 2 5" xfId="7604" xr:uid="{00000000-0005-0000-0000-0000B21D0000}"/>
    <cellStyle name="Comma 56 5 2 5 2" xfId="28573" xr:uid="{8DEE97FC-AE2D-46AE-B54B-7382B0D8D7F0}"/>
    <cellStyle name="Comma 56 5 2 6" xfId="7605" xr:uid="{00000000-0005-0000-0000-0000B31D0000}"/>
    <cellStyle name="Comma 56 5 2 6 2" xfId="28574" xr:uid="{5623FC3C-608E-47E5-AF3D-C78EB09D9244}"/>
    <cellStyle name="Comma 56 5 2 7" xfId="28559" xr:uid="{84ABC82F-111D-41D3-8BAF-2065CEA89709}"/>
    <cellStyle name="Comma 56 5 3" xfId="7606" xr:uid="{00000000-0005-0000-0000-0000B41D0000}"/>
    <cellStyle name="Comma 56 5 3 2" xfId="7607" xr:uid="{00000000-0005-0000-0000-0000B51D0000}"/>
    <cellStyle name="Comma 56 5 3 2 2" xfId="7608" xr:uid="{00000000-0005-0000-0000-0000B61D0000}"/>
    <cellStyle name="Comma 56 5 3 2 2 2" xfId="7609" xr:uid="{00000000-0005-0000-0000-0000B71D0000}"/>
    <cellStyle name="Comma 56 5 3 2 2 2 2" xfId="28578" xr:uid="{1D9279D6-B812-44E9-BFB9-5C306433B9E1}"/>
    <cellStyle name="Comma 56 5 3 2 2 3" xfId="7610" xr:uid="{00000000-0005-0000-0000-0000B81D0000}"/>
    <cellStyle name="Comma 56 5 3 2 2 3 2" xfId="28579" xr:uid="{091C96E5-0085-489F-9F8E-2EF03EAD8BAE}"/>
    <cellStyle name="Comma 56 5 3 2 2 4" xfId="7611" xr:uid="{00000000-0005-0000-0000-0000B91D0000}"/>
    <cellStyle name="Comma 56 5 3 2 2 4 2" xfId="28580" xr:uid="{B0BFB6D2-4116-4171-A519-26455CFF1A0F}"/>
    <cellStyle name="Comma 56 5 3 2 2 5" xfId="28577" xr:uid="{D58C36D9-4734-42A6-9568-12A33C2EAD82}"/>
    <cellStyle name="Comma 56 5 3 2 3" xfId="7612" xr:uid="{00000000-0005-0000-0000-0000BA1D0000}"/>
    <cellStyle name="Comma 56 5 3 2 3 2" xfId="28581" xr:uid="{0944146B-47A5-49F0-BBB6-B137E24B7909}"/>
    <cellStyle name="Comma 56 5 3 2 4" xfId="7613" xr:uid="{00000000-0005-0000-0000-0000BB1D0000}"/>
    <cellStyle name="Comma 56 5 3 2 4 2" xfId="28582" xr:uid="{06B7508F-AEC0-45A8-AB11-A5BEA3A2B6C9}"/>
    <cellStyle name="Comma 56 5 3 2 5" xfId="7614" xr:uid="{00000000-0005-0000-0000-0000BC1D0000}"/>
    <cellStyle name="Comma 56 5 3 2 5 2" xfId="28583" xr:uid="{ED71543E-1558-4EA7-A493-98BBA2938E1E}"/>
    <cellStyle name="Comma 56 5 3 2 6" xfId="28576" xr:uid="{0EEDB38B-7C43-47E5-A663-BDC8FF0905C6}"/>
    <cellStyle name="Comma 56 5 3 3" xfId="7615" xr:uid="{00000000-0005-0000-0000-0000BD1D0000}"/>
    <cellStyle name="Comma 56 5 3 3 2" xfId="7616" xr:uid="{00000000-0005-0000-0000-0000BE1D0000}"/>
    <cellStyle name="Comma 56 5 3 3 2 2" xfId="28585" xr:uid="{AF3C82EB-989C-403B-9251-0FBA26EBC73B}"/>
    <cellStyle name="Comma 56 5 3 3 3" xfId="7617" xr:uid="{00000000-0005-0000-0000-0000BF1D0000}"/>
    <cellStyle name="Comma 56 5 3 3 3 2" xfId="28586" xr:uid="{D5776162-D936-4ABB-90A4-CA2DAE7CF7A3}"/>
    <cellStyle name="Comma 56 5 3 3 4" xfId="7618" xr:uid="{00000000-0005-0000-0000-0000C01D0000}"/>
    <cellStyle name="Comma 56 5 3 3 4 2" xfId="28587" xr:uid="{0BE1C251-31C9-4363-B0C6-0DE8ADBE481E}"/>
    <cellStyle name="Comma 56 5 3 3 5" xfId="28584" xr:uid="{02CEB3C9-40C3-49EE-9D08-4C54CBCF6F24}"/>
    <cellStyle name="Comma 56 5 3 4" xfId="7619" xr:uid="{00000000-0005-0000-0000-0000C11D0000}"/>
    <cellStyle name="Comma 56 5 3 4 2" xfId="28588" xr:uid="{D8F03C49-123A-4471-AA59-B75C5E25CDCC}"/>
    <cellStyle name="Comma 56 5 3 5" xfId="7620" xr:uid="{00000000-0005-0000-0000-0000C21D0000}"/>
    <cellStyle name="Comma 56 5 3 5 2" xfId="28589" xr:uid="{B32070F7-8EDC-4F2A-904B-EBC573CEB565}"/>
    <cellStyle name="Comma 56 5 3 6" xfId="7621" xr:uid="{00000000-0005-0000-0000-0000C31D0000}"/>
    <cellStyle name="Comma 56 5 3 6 2" xfId="28590" xr:uid="{8EB1F7EB-DDB5-4EEA-8820-D673AA3391DF}"/>
    <cellStyle name="Comma 56 5 3 7" xfId="28575" xr:uid="{F3E3DA26-371B-402A-8799-752580218E96}"/>
    <cellStyle name="Comma 56 5 4" xfId="7622" xr:uid="{00000000-0005-0000-0000-0000C41D0000}"/>
    <cellStyle name="Comma 56 5 4 2" xfId="7623" xr:uid="{00000000-0005-0000-0000-0000C51D0000}"/>
    <cellStyle name="Comma 56 5 4 2 2" xfId="7624" xr:uid="{00000000-0005-0000-0000-0000C61D0000}"/>
    <cellStyle name="Comma 56 5 4 2 2 2" xfId="28593" xr:uid="{E91E0C5C-893F-4902-AE80-66EE684C4E9F}"/>
    <cellStyle name="Comma 56 5 4 2 3" xfId="7625" xr:uid="{00000000-0005-0000-0000-0000C71D0000}"/>
    <cellStyle name="Comma 56 5 4 2 3 2" xfId="28594" xr:uid="{D58A52D1-E294-417F-B131-E35C07EE8E1D}"/>
    <cellStyle name="Comma 56 5 4 2 4" xfId="7626" xr:uid="{00000000-0005-0000-0000-0000C81D0000}"/>
    <cellStyle name="Comma 56 5 4 2 4 2" xfId="28595" xr:uid="{C40BE222-D532-4B29-AAC4-63C1F1B93018}"/>
    <cellStyle name="Comma 56 5 4 2 5" xfId="28592" xr:uid="{7A49187A-EBEE-4D7D-B497-24338E249AE1}"/>
    <cellStyle name="Comma 56 5 4 3" xfId="7627" xr:uid="{00000000-0005-0000-0000-0000C91D0000}"/>
    <cellStyle name="Comma 56 5 4 3 2" xfId="28596" xr:uid="{7590F342-ACB4-4B1F-BC49-533D7F8F51C8}"/>
    <cellStyle name="Comma 56 5 4 4" xfId="7628" xr:uid="{00000000-0005-0000-0000-0000CA1D0000}"/>
    <cellStyle name="Comma 56 5 4 4 2" xfId="28597" xr:uid="{D7B29285-AD69-4322-9D59-5CCBBC147AAC}"/>
    <cellStyle name="Comma 56 5 4 5" xfId="7629" xr:uid="{00000000-0005-0000-0000-0000CB1D0000}"/>
    <cellStyle name="Comma 56 5 4 5 2" xfId="28598" xr:uid="{263596B0-3E04-4AF3-B110-A2272535E2D6}"/>
    <cellStyle name="Comma 56 5 4 6" xfId="28591" xr:uid="{594DE86F-24E5-4D93-B066-595DF5BB7451}"/>
    <cellStyle name="Comma 56 5 5" xfId="7630" xr:uid="{00000000-0005-0000-0000-0000CC1D0000}"/>
    <cellStyle name="Comma 56 5 5 2" xfId="7631" xr:uid="{00000000-0005-0000-0000-0000CD1D0000}"/>
    <cellStyle name="Comma 56 5 5 2 2" xfId="28600" xr:uid="{19E86BDB-B4C0-42A5-A277-5A2D7CC8AF9C}"/>
    <cellStyle name="Comma 56 5 5 3" xfId="7632" xr:uid="{00000000-0005-0000-0000-0000CE1D0000}"/>
    <cellStyle name="Comma 56 5 5 3 2" xfId="28601" xr:uid="{A2A40AB2-3B7A-4954-999C-517240CAD92F}"/>
    <cellStyle name="Comma 56 5 5 4" xfId="7633" xr:uid="{00000000-0005-0000-0000-0000CF1D0000}"/>
    <cellStyle name="Comma 56 5 5 4 2" xfId="28602" xr:uid="{31859D95-5F03-4970-B06D-C8A567DC1601}"/>
    <cellStyle name="Comma 56 5 5 5" xfId="28599" xr:uid="{3324EEA5-4B6F-4883-82C0-708D3A29F464}"/>
    <cellStyle name="Comma 56 5 6" xfId="7634" xr:uid="{00000000-0005-0000-0000-0000D01D0000}"/>
    <cellStyle name="Comma 56 5 6 2" xfId="28603" xr:uid="{0EB25525-4434-4143-9309-4089532414D5}"/>
    <cellStyle name="Comma 56 5 7" xfId="7635" xr:uid="{00000000-0005-0000-0000-0000D11D0000}"/>
    <cellStyle name="Comma 56 5 7 2" xfId="28604" xr:uid="{58AA9D14-FC5B-40D4-9B7A-80E3523BC9DD}"/>
    <cellStyle name="Comma 56 5 8" xfId="7636" xr:uid="{00000000-0005-0000-0000-0000D21D0000}"/>
    <cellStyle name="Comma 56 5 8 2" xfId="28605" xr:uid="{EA9CF554-6E97-4CA1-9AA5-94B22CB0962C}"/>
    <cellStyle name="Comma 56 5 9" xfId="28558" xr:uid="{41CDFA8C-BB0F-4624-AC62-E3CD8E6040D8}"/>
    <cellStyle name="Comma 56 6" xfId="7637" xr:uid="{00000000-0005-0000-0000-0000D31D0000}"/>
    <cellStyle name="Comma 56 6 2" xfId="7638" xr:uid="{00000000-0005-0000-0000-0000D41D0000}"/>
    <cellStyle name="Comma 56 6 2 2" xfId="7639" xr:uid="{00000000-0005-0000-0000-0000D51D0000}"/>
    <cellStyle name="Comma 56 6 2 2 2" xfId="7640" xr:uid="{00000000-0005-0000-0000-0000D61D0000}"/>
    <cellStyle name="Comma 56 6 2 2 2 2" xfId="28609" xr:uid="{4AC513C6-8FED-49FC-AF0B-91D2D31E4036}"/>
    <cellStyle name="Comma 56 6 2 2 3" xfId="7641" xr:uid="{00000000-0005-0000-0000-0000D71D0000}"/>
    <cellStyle name="Comma 56 6 2 2 3 2" xfId="28610" xr:uid="{83B33500-3631-4A4F-9B56-78D6E0E3E830}"/>
    <cellStyle name="Comma 56 6 2 2 4" xfId="7642" xr:uid="{00000000-0005-0000-0000-0000D81D0000}"/>
    <cellStyle name="Comma 56 6 2 2 4 2" xfId="28611" xr:uid="{7DF30908-19F9-4DEB-AE1F-276593CD957E}"/>
    <cellStyle name="Comma 56 6 2 2 5" xfId="28608" xr:uid="{E2D05D4D-3368-4899-BAC3-5AA4E110F7C2}"/>
    <cellStyle name="Comma 56 6 2 3" xfId="7643" xr:uid="{00000000-0005-0000-0000-0000D91D0000}"/>
    <cellStyle name="Comma 56 6 2 3 2" xfId="28612" xr:uid="{F9A36934-426A-42E4-8A36-769ABC40107A}"/>
    <cellStyle name="Comma 56 6 2 4" xfId="7644" xr:uid="{00000000-0005-0000-0000-0000DA1D0000}"/>
    <cellStyle name="Comma 56 6 2 4 2" xfId="28613" xr:uid="{E08C8A2F-81AD-4594-BE89-29BD3EB8AC9D}"/>
    <cellStyle name="Comma 56 6 2 5" xfId="7645" xr:uid="{00000000-0005-0000-0000-0000DB1D0000}"/>
    <cellStyle name="Comma 56 6 2 5 2" xfId="28614" xr:uid="{9E0469CF-DF29-49FB-A6B4-18B409F5CD44}"/>
    <cellStyle name="Comma 56 6 2 6" xfId="28607" xr:uid="{E9BF9B0F-8444-43F0-93C0-1C54BC9CBCCE}"/>
    <cellStyle name="Comma 56 6 3" xfId="7646" xr:uid="{00000000-0005-0000-0000-0000DC1D0000}"/>
    <cellStyle name="Comma 56 6 3 2" xfId="7647" xr:uid="{00000000-0005-0000-0000-0000DD1D0000}"/>
    <cellStyle name="Comma 56 6 3 2 2" xfId="28616" xr:uid="{4E9F6225-0305-4BA9-99F6-D57F4B3FE352}"/>
    <cellStyle name="Comma 56 6 3 3" xfId="7648" xr:uid="{00000000-0005-0000-0000-0000DE1D0000}"/>
    <cellStyle name="Comma 56 6 3 3 2" xfId="28617" xr:uid="{A19B040E-2D2F-4D42-B3FB-901BE6225F78}"/>
    <cellStyle name="Comma 56 6 3 4" xfId="7649" xr:uid="{00000000-0005-0000-0000-0000DF1D0000}"/>
    <cellStyle name="Comma 56 6 3 4 2" xfId="28618" xr:uid="{61EE14F7-9315-42BF-A3E1-C68067C75E50}"/>
    <cellStyle name="Comma 56 6 3 5" xfId="28615" xr:uid="{A73FFD5D-4576-43A2-A275-C41465D7291C}"/>
    <cellStyle name="Comma 56 6 4" xfId="7650" xr:uid="{00000000-0005-0000-0000-0000E01D0000}"/>
    <cellStyle name="Comma 56 6 4 2" xfId="28619" xr:uid="{39E5B078-82AE-47D8-B6B3-9A29A7070E41}"/>
    <cellStyle name="Comma 56 6 5" xfId="7651" xr:uid="{00000000-0005-0000-0000-0000E11D0000}"/>
    <cellStyle name="Comma 56 6 5 2" xfId="28620" xr:uid="{93543261-62E1-4F74-A738-6A630EED3C67}"/>
    <cellStyle name="Comma 56 6 6" xfId="7652" xr:uid="{00000000-0005-0000-0000-0000E21D0000}"/>
    <cellStyle name="Comma 56 6 6 2" xfId="28621" xr:uid="{FEAA37D1-37A0-4B75-BECE-FD53BF527E15}"/>
    <cellStyle name="Comma 56 6 7" xfId="28606" xr:uid="{0BC6F76D-DAA7-42D5-91B1-D8E36F4FA600}"/>
    <cellStyle name="Comma 56 7" xfId="7653" xr:uid="{00000000-0005-0000-0000-0000E31D0000}"/>
    <cellStyle name="Comma 56 7 2" xfId="7654" xr:uid="{00000000-0005-0000-0000-0000E41D0000}"/>
    <cellStyle name="Comma 56 7 2 2" xfId="7655" xr:uid="{00000000-0005-0000-0000-0000E51D0000}"/>
    <cellStyle name="Comma 56 7 2 2 2" xfId="7656" xr:uid="{00000000-0005-0000-0000-0000E61D0000}"/>
    <cellStyle name="Comma 56 7 2 2 2 2" xfId="28625" xr:uid="{9B3AAE35-4DA8-46E4-9E7F-5E990949BB90}"/>
    <cellStyle name="Comma 56 7 2 2 3" xfId="7657" xr:uid="{00000000-0005-0000-0000-0000E71D0000}"/>
    <cellStyle name="Comma 56 7 2 2 3 2" xfId="28626" xr:uid="{53E7DDCC-6A13-4AB4-A82E-6353152D9BD5}"/>
    <cellStyle name="Comma 56 7 2 2 4" xfId="7658" xr:uid="{00000000-0005-0000-0000-0000E81D0000}"/>
    <cellStyle name="Comma 56 7 2 2 4 2" xfId="28627" xr:uid="{24E1388B-38FA-4BC7-BD4A-F0A569C00CCB}"/>
    <cellStyle name="Comma 56 7 2 2 5" xfId="28624" xr:uid="{C1B9577E-B5F2-43F2-9FE4-0198CCBAF294}"/>
    <cellStyle name="Comma 56 7 2 3" xfId="7659" xr:uid="{00000000-0005-0000-0000-0000E91D0000}"/>
    <cellStyle name="Comma 56 7 2 3 2" xfId="28628" xr:uid="{EAD326A6-0D67-40A2-BE4E-B2A3E85A8DB1}"/>
    <cellStyle name="Comma 56 7 2 4" xfId="7660" xr:uid="{00000000-0005-0000-0000-0000EA1D0000}"/>
    <cellStyle name="Comma 56 7 2 4 2" xfId="28629" xr:uid="{358A4B70-7B24-43B1-A107-BDA223A44560}"/>
    <cellStyle name="Comma 56 7 2 5" xfId="7661" xr:uid="{00000000-0005-0000-0000-0000EB1D0000}"/>
    <cellStyle name="Comma 56 7 2 5 2" xfId="28630" xr:uid="{4DBBF9CD-6FE7-4F43-B260-F8BF223A1ED6}"/>
    <cellStyle name="Comma 56 7 2 6" xfId="28623" xr:uid="{F0982AEC-A7F8-4E89-B23F-BC9D055D8BDC}"/>
    <cellStyle name="Comma 56 7 3" xfId="7662" xr:uid="{00000000-0005-0000-0000-0000EC1D0000}"/>
    <cellStyle name="Comma 56 7 3 2" xfId="7663" xr:uid="{00000000-0005-0000-0000-0000ED1D0000}"/>
    <cellStyle name="Comma 56 7 3 2 2" xfId="28632" xr:uid="{6926D6CE-4CB4-4214-9B03-5FEC32FFCE3F}"/>
    <cellStyle name="Comma 56 7 3 3" xfId="7664" xr:uid="{00000000-0005-0000-0000-0000EE1D0000}"/>
    <cellStyle name="Comma 56 7 3 3 2" xfId="28633" xr:uid="{8C33A333-B25F-4F5D-832D-C39E5856C40B}"/>
    <cellStyle name="Comma 56 7 3 4" xfId="7665" xr:uid="{00000000-0005-0000-0000-0000EF1D0000}"/>
    <cellStyle name="Comma 56 7 3 4 2" xfId="28634" xr:uid="{A292866A-7EB9-4495-992F-60F499DCC3AB}"/>
    <cellStyle name="Comma 56 7 3 5" xfId="28631" xr:uid="{4B5D70FF-3C8D-43EE-9777-F961D728D663}"/>
    <cellStyle name="Comma 56 7 4" xfId="7666" xr:uid="{00000000-0005-0000-0000-0000F01D0000}"/>
    <cellStyle name="Comma 56 7 4 2" xfId="28635" xr:uid="{9186EA2E-8A9A-4379-B8D7-FB76A0646E32}"/>
    <cellStyle name="Comma 56 7 5" xfId="7667" xr:uid="{00000000-0005-0000-0000-0000F11D0000}"/>
    <cellStyle name="Comma 56 7 5 2" xfId="28636" xr:uid="{143E44FA-DB06-4795-A72B-7FB795B1E88F}"/>
    <cellStyle name="Comma 56 7 6" xfId="7668" xr:uid="{00000000-0005-0000-0000-0000F21D0000}"/>
    <cellStyle name="Comma 56 7 6 2" xfId="28637" xr:uid="{F9DBF24C-5E3A-4D82-95EF-B234D56E765F}"/>
    <cellStyle name="Comma 56 7 7" xfId="28622" xr:uid="{5B8FDD00-919A-4A8F-BBD9-0CEC359B67ED}"/>
    <cellStyle name="Comma 56 8" xfId="7669" xr:uid="{00000000-0005-0000-0000-0000F31D0000}"/>
    <cellStyle name="Comma 56 8 2" xfId="7670" xr:uid="{00000000-0005-0000-0000-0000F41D0000}"/>
    <cellStyle name="Comma 56 8 2 2" xfId="7671" xr:uid="{00000000-0005-0000-0000-0000F51D0000}"/>
    <cellStyle name="Comma 56 8 2 2 2" xfId="28640" xr:uid="{D836CB6F-A2F3-427B-8930-49585E208373}"/>
    <cellStyle name="Comma 56 8 2 3" xfId="7672" xr:uid="{00000000-0005-0000-0000-0000F61D0000}"/>
    <cellStyle name="Comma 56 8 2 3 2" xfId="28641" xr:uid="{758F260F-CE7D-4FC3-BD49-626A58951AEA}"/>
    <cellStyle name="Comma 56 8 2 4" xfId="7673" xr:uid="{00000000-0005-0000-0000-0000F71D0000}"/>
    <cellStyle name="Comma 56 8 2 4 2" xfId="28642" xr:uid="{994C93F5-9071-4D19-B036-D82AC7B35926}"/>
    <cellStyle name="Comma 56 8 2 5" xfId="28639" xr:uid="{3C9F2BB4-F22E-4C04-8939-A20138482B48}"/>
    <cellStyle name="Comma 56 8 3" xfId="7674" xr:uid="{00000000-0005-0000-0000-0000F81D0000}"/>
    <cellStyle name="Comma 56 8 3 2" xfId="28643" xr:uid="{5E8B0164-E874-4BA5-AEF8-1F6169C44482}"/>
    <cellStyle name="Comma 56 8 4" xfId="7675" xr:uid="{00000000-0005-0000-0000-0000F91D0000}"/>
    <cellStyle name="Comma 56 8 4 2" xfId="28644" xr:uid="{3B8716F7-3CE2-40A3-8B3E-B7F2CB872405}"/>
    <cellStyle name="Comma 56 8 5" xfId="7676" xr:uid="{00000000-0005-0000-0000-0000FA1D0000}"/>
    <cellStyle name="Comma 56 8 5 2" xfId="28645" xr:uid="{DF7DEFE1-2B48-4CCA-8111-3E6B1EB418EF}"/>
    <cellStyle name="Comma 56 8 6" xfId="28638" xr:uid="{BFB51373-41F4-4F86-9BA8-6659CC908677}"/>
    <cellStyle name="Comma 56 9" xfId="7677" xr:uid="{00000000-0005-0000-0000-0000FB1D0000}"/>
    <cellStyle name="Comma 56 9 2" xfId="7678" xr:uid="{00000000-0005-0000-0000-0000FC1D0000}"/>
    <cellStyle name="Comma 56 9 2 2" xfId="28647" xr:uid="{21ACF151-4072-46F4-A64A-4FE21DE9A9BD}"/>
    <cellStyle name="Comma 56 9 3" xfId="7679" xr:uid="{00000000-0005-0000-0000-0000FD1D0000}"/>
    <cellStyle name="Comma 56 9 3 2" xfId="28648" xr:uid="{74401C0E-2A6D-4E14-95BD-F974867E6ACC}"/>
    <cellStyle name="Comma 56 9 4" xfId="7680" xr:uid="{00000000-0005-0000-0000-0000FE1D0000}"/>
    <cellStyle name="Comma 56 9 4 2" xfId="28649" xr:uid="{C36FC74B-B9B3-4EEA-B0C0-C60995ADEF40}"/>
    <cellStyle name="Comma 56 9 5" xfId="28646" xr:uid="{310DD585-BC58-42C2-BC36-387880E76343}"/>
    <cellStyle name="Comma 57" xfId="7681" xr:uid="{00000000-0005-0000-0000-0000FF1D0000}"/>
    <cellStyle name="Comma 57 10" xfId="7682" xr:uid="{00000000-0005-0000-0000-0000001E0000}"/>
    <cellStyle name="Comma 57 10 2" xfId="28651" xr:uid="{73416CF7-CAD0-4E0C-AD0A-44F308C0ABD3}"/>
    <cellStyle name="Comma 57 11" xfId="7683" xr:uid="{00000000-0005-0000-0000-0000011E0000}"/>
    <cellStyle name="Comma 57 11 2" xfId="28652" xr:uid="{35559F45-B4F0-4194-B622-12B61B81787B}"/>
    <cellStyle name="Comma 57 12" xfId="7684" xr:uid="{00000000-0005-0000-0000-0000021E0000}"/>
    <cellStyle name="Comma 57 12 2" xfId="28653" xr:uid="{E91FA63C-54C6-4BEE-AB9F-6DF006FDA354}"/>
    <cellStyle name="Comma 57 13" xfId="28650" xr:uid="{C05058B8-FE64-4637-BD8A-BE5D4BB7D86B}"/>
    <cellStyle name="Comma 57 2" xfId="7685" xr:uid="{00000000-0005-0000-0000-0000031E0000}"/>
    <cellStyle name="Comma 57 2 10" xfId="7686" xr:uid="{00000000-0005-0000-0000-0000041E0000}"/>
    <cellStyle name="Comma 57 2 10 2" xfId="28655" xr:uid="{E15C191C-4536-4098-9A02-18C3DCC8D56A}"/>
    <cellStyle name="Comma 57 2 11" xfId="28654" xr:uid="{8F003177-296B-4AE6-B2D1-96D78B44A720}"/>
    <cellStyle name="Comma 57 2 2" xfId="7687" xr:uid="{00000000-0005-0000-0000-0000051E0000}"/>
    <cellStyle name="Comma 57 2 2 2" xfId="7688" xr:uid="{00000000-0005-0000-0000-0000061E0000}"/>
    <cellStyle name="Comma 57 2 2 2 2" xfId="7689" xr:uid="{00000000-0005-0000-0000-0000071E0000}"/>
    <cellStyle name="Comma 57 2 2 2 2 2" xfId="7690" xr:uid="{00000000-0005-0000-0000-0000081E0000}"/>
    <cellStyle name="Comma 57 2 2 2 2 2 2" xfId="7691" xr:uid="{00000000-0005-0000-0000-0000091E0000}"/>
    <cellStyle name="Comma 57 2 2 2 2 2 2 2" xfId="28660" xr:uid="{E04A1D58-90EF-4D11-820D-E7EC1DFADA02}"/>
    <cellStyle name="Comma 57 2 2 2 2 2 3" xfId="7692" xr:uid="{00000000-0005-0000-0000-00000A1E0000}"/>
    <cellStyle name="Comma 57 2 2 2 2 2 3 2" xfId="28661" xr:uid="{C5BE1290-8EF4-4C31-8886-E91B51987631}"/>
    <cellStyle name="Comma 57 2 2 2 2 2 4" xfId="7693" xr:uid="{00000000-0005-0000-0000-00000B1E0000}"/>
    <cellStyle name="Comma 57 2 2 2 2 2 4 2" xfId="28662" xr:uid="{E3FCD2B3-217B-4AB1-A839-DFE352ADAE51}"/>
    <cellStyle name="Comma 57 2 2 2 2 2 5" xfId="28659" xr:uid="{AF9BDA42-1BF1-4418-8A11-69ED729F5FB4}"/>
    <cellStyle name="Comma 57 2 2 2 2 3" xfId="7694" xr:uid="{00000000-0005-0000-0000-00000C1E0000}"/>
    <cellStyle name="Comma 57 2 2 2 2 3 2" xfId="28663" xr:uid="{D38A7A8E-4155-436D-8095-ED05F520AC87}"/>
    <cellStyle name="Comma 57 2 2 2 2 4" xfId="7695" xr:uid="{00000000-0005-0000-0000-00000D1E0000}"/>
    <cellStyle name="Comma 57 2 2 2 2 4 2" xfId="28664" xr:uid="{441DF6DF-4ACB-4F67-A0A9-11418118D833}"/>
    <cellStyle name="Comma 57 2 2 2 2 5" xfId="7696" xr:uid="{00000000-0005-0000-0000-00000E1E0000}"/>
    <cellStyle name="Comma 57 2 2 2 2 5 2" xfId="28665" xr:uid="{4526FBD9-E0F0-468D-BCB2-D8401ABBD398}"/>
    <cellStyle name="Comma 57 2 2 2 2 6" xfId="28658" xr:uid="{65317B15-DFD7-4957-9844-D05B0F1CE095}"/>
    <cellStyle name="Comma 57 2 2 2 3" xfId="7697" xr:uid="{00000000-0005-0000-0000-00000F1E0000}"/>
    <cellStyle name="Comma 57 2 2 2 3 2" xfId="7698" xr:uid="{00000000-0005-0000-0000-0000101E0000}"/>
    <cellStyle name="Comma 57 2 2 2 3 2 2" xfId="28667" xr:uid="{E7E0EF0B-9655-4F97-BDDA-241B1B2578FF}"/>
    <cellStyle name="Comma 57 2 2 2 3 3" xfId="7699" xr:uid="{00000000-0005-0000-0000-0000111E0000}"/>
    <cellStyle name="Comma 57 2 2 2 3 3 2" xfId="28668" xr:uid="{54E28EFF-0457-4D78-B2BC-74CF1F7FB04C}"/>
    <cellStyle name="Comma 57 2 2 2 3 4" xfId="7700" xr:uid="{00000000-0005-0000-0000-0000121E0000}"/>
    <cellStyle name="Comma 57 2 2 2 3 4 2" xfId="28669" xr:uid="{E40917EC-22A0-4D59-BD7C-1B24F542C043}"/>
    <cellStyle name="Comma 57 2 2 2 3 5" xfId="28666" xr:uid="{5A8873AD-2F1F-40A6-B012-42D551279917}"/>
    <cellStyle name="Comma 57 2 2 2 4" xfId="7701" xr:uid="{00000000-0005-0000-0000-0000131E0000}"/>
    <cellStyle name="Comma 57 2 2 2 4 2" xfId="28670" xr:uid="{B468E8A0-01C1-4824-B6FF-E3B2E32E3496}"/>
    <cellStyle name="Comma 57 2 2 2 5" xfId="7702" xr:uid="{00000000-0005-0000-0000-0000141E0000}"/>
    <cellStyle name="Comma 57 2 2 2 5 2" xfId="28671" xr:uid="{25C93519-E1C1-4A6B-AD16-58C9DE8DE440}"/>
    <cellStyle name="Comma 57 2 2 2 6" xfId="7703" xr:uid="{00000000-0005-0000-0000-0000151E0000}"/>
    <cellStyle name="Comma 57 2 2 2 6 2" xfId="28672" xr:uid="{39EBA429-07D1-4942-A947-0116C1941D38}"/>
    <cellStyle name="Comma 57 2 2 2 7" xfId="28657" xr:uid="{91E8F61C-CB18-4EC1-BDD8-F60010D5B69E}"/>
    <cellStyle name="Comma 57 2 2 3" xfId="7704" xr:uid="{00000000-0005-0000-0000-0000161E0000}"/>
    <cellStyle name="Comma 57 2 2 3 2" xfId="7705" xr:uid="{00000000-0005-0000-0000-0000171E0000}"/>
    <cellStyle name="Comma 57 2 2 3 2 2" xfId="7706" xr:uid="{00000000-0005-0000-0000-0000181E0000}"/>
    <cellStyle name="Comma 57 2 2 3 2 2 2" xfId="7707" xr:uid="{00000000-0005-0000-0000-0000191E0000}"/>
    <cellStyle name="Comma 57 2 2 3 2 2 2 2" xfId="28676" xr:uid="{569A0743-DE8A-436A-A267-FE2FC74E4AF1}"/>
    <cellStyle name="Comma 57 2 2 3 2 2 3" xfId="7708" xr:uid="{00000000-0005-0000-0000-00001A1E0000}"/>
    <cellStyle name="Comma 57 2 2 3 2 2 3 2" xfId="28677" xr:uid="{878B981C-6B4B-4B8A-896C-E026D510F45B}"/>
    <cellStyle name="Comma 57 2 2 3 2 2 4" xfId="7709" xr:uid="{00000000-0005-0000-0000-00001B1E0000}"/>
    <cellStyle name="Comma 57 2 2 3 2 2 4 2" xfId="28678" xr:uid="{E191B7BC-BD53-4511-8480-ABB1A47CE391}"/>
    <cellStyle name="Comma 57 2 2 3 2 2 5" xfId="28675" xr:uid="{0C1C5852-AB37-46A6-973F-E97D4D85C77B}"/>
    <cellStyle name="Comma 57 2 2 3 2 3" xfId="7710" xr:uid="{00000000-0005-0000-0000-00001C1E0000}"/>
    <cellStyle name="Comma 57 2 2 3 2 3 2" xfId="28679" xr:uid="{248E5961-357D-456B-A827-015D89E19BA6}"/>
    <cellStyle name="Comma 57 2 2 3 2 4" xfId="7711" xr:uid="{00000000-0005-0000-0000-00001D1E0000}"/>
    <cellStyle name="Comma 57 2 2 3 2 4 2" xfId="28680" xr:uid="{60BFAC6C-9737-4CDC-B72C-ED97FB85A5FC}"/>
    <cellStyle name="Comma 57 2 2 3 2 5" xfId="7712" xr:uid="{00000000-0005-0000-0000-00001E1E0000}"/>
    <cellStyle name="Comma 57 2 2 3 2 5 2" xfId="28681" xr:uid="{3A039064-3038-4CD3-8A10-96CC4350BFAF}"/>
    <cellStyle name="Comma 57 2 2 3 2 6" xfId="28674" xr:uid="{B290F24F-2FE6-45DD-853A-D539D0BB7CAE}"/>
    <cellStyle name="Comma 57 2 2 3 3" xfId="7713" xr:uid="{00000000-0005-0000-0000-00001F1E0000}"/>
    <cellStyle name="Comma 57 2 2 3 3 2" xfId="7714" xr:uid="{00000000-0005-0000-0000-0000201E0000}"/>
    <cellStyle name="Comma 57 2 2 3 3 2 2" xfId="28683" xr:uid="{CAC428B4-D5D0-4DFC-8A32-DA8A9B6A699C}"/>
    <cellStyle name="Comma 57 2 2 3 3 3" xfId="7715" xr:uid="{00000000-0005-0000-0000-0000211E0000}"/>
    <cellStyle name="Comma 57 2 2 3 3 3 2" xfId="28684" xr:uid="{A7E06FC9-21AE-4E81-B2E6-1E1E005A0D82}"/>
    <cellStyle name="Comma 57 2 2 3 3 4" xfId="7716" xr:uid="{00000000-0005-0000-0000-0000221E0000}"/>
    <cellStyle name="Comma 57 2 2 3 3 4 2" xfId="28685" xr:uid="{748D3232-81E0-456E-B7E0-2C6CC0BC6F12}"/>
    <cellStyle name="Comma 57 2 2 3 3 5" xfId="28682" xr:uid="{C961B7C0-0074-4FED-B46C-AC0A331F7376}"/>
    <cellStyle name="Comma 57 2 2 3 4" xfId="7717" xr:uid="{00000000-0005-0000-0000-0000231E0000}"/>
    <cellStyle name="Comma 57 2 2 3 4 2" xfId="28686" xr:uid="{8DBE23D1-665B-4EDE-932B-19FDE5443AA6}"/>
    <cellStyle name="Comma 57 2 2 3 5" xfId="7718" xr:uid="{00000000-0005-0000-0000-0000241E0000}"/>
    <cellStyle name="Comma 57 2 2 3 5 2" xfId="28687" xr:uid="{DAC76FE2-998B-4DEE-990B-99B9EFD7F92C}"/>
    <cellStyle name="Comma 57 2 2 3 6" xfId="7719" xr:uid="{00000000-0005-0000-0000-0000251E0000}"/>
    <cellStyle name="Comma 57 2 2 3 6 2" xfId="28688" xr:uid="{539D7700-20F2-443A-9300-513A470CF000}"/>
    <cellStyle name="Comma 57 2 2 3 7" xfId="28673" xr:uid="{ACBF0FDC-BEAE-4257-B0FE-D20703430280}"/>
    <cellStyle name="Comma 57 2 2 4" xfId="7720" xr:uid="{00000000-0005-0000-0000-0000261E0000}"/>
    <cellStyle name="Comma 57 2 2 4 2" xfId="7721" xr:uid="{00000000-0005-0000-0000-0000271E0000}"/>
    <cellStyle name="Comma 57 2 2 4 2 2" xfId="7722" xr:uid="{00000000-0005-0000-0000-0000281E0000}"/>
    <cellStyle name="Comma 57 2 2 4 2 2 2" xfId="28691" xr:uid="{E6EBD4EF-B377-4FA9-9308-6C1313534614}"/>
    <cellStyle name="Comma 57 2 2 4 2 3" xfId="7723" xr:uid="{00000000-0005-0000-0000-0000291E0000}"/>
    <cellStyle name="Comma 57 2 2 4 2 3 2" xfId="28692" xr:uid="{0E72F0E9-A3E1-48BD-9FE0-EF266CD74C45}"/>
    <cellStyle name="Comma 57 2 2 4 2 4" xfId="7724" xr:uid="{00000000-0005-0000-0000-00002A1E0000}"/>
    <cellStyle name="Comma 57 2 2 4 2 4 2" xfId="28693" xr:uid="{961B7EF7-81CB-42FD-BFD0-2ACE2F615D68}"/>
    <cellStyle name="Comma 57 2 2 4 2 5" xfId="28690" xr:uid="{C8065FF4-50CB-4FB6-A0B2-4597DEF572BC}"/>
    <cellStyle name="Comma 57 2 2 4 3" xfId="7725" xr:uid="{00000000-0005-0000-0000-00002B1E0000}"/>
    <cellStyle name="Comma 57 2 2 4 3 2" xfId="28694" xr:uid="{C3142559-9CA4-43D7-8F51-31954901F20D}"/>
    <cellStyle name="Comma 57 2 2 4 4" xfId="7726" xr:uid="{00000000-0005-0000-0000-00002C1E0000}"/>
    <cellStyle name="Comma 57 2 2 4 4 2" xfId="28695" xr:uid="{9F930CAD-0388-4082-9A93-AFE92F4CC454}"/>
    <cellStyle name="Comma 57 2 2 4 5" xfId="7727" xr:uid="{00000000-0005-0000-0000-00002D1E0000}"/>
    <cellStyle name="Comma 57 2 2 4 5 2" xfId="28696" xr:uid="{84B1DDED-2171-41AA-8466-7930AB9DFD1F}"/>
    <cellStyle name="Comma 57 2 2 4 6" xfId="28689" xr:uid="{670DC0DA-F300-4F96-8989-7AF25F82B047}"/>
    <cellStyle name="Comma 57 2 2 5" xfId="7728" xr:uid="{00000000-0005-0000-0000-00002E1E0000}"/>
    <cellStyle name="Comma 57 2 2 5 2" xfId="7729" xr:uid="{00000000-0005-0000-0000-00002F1E0000}"/>
    <cellStyle name="Comma 57 2 2 5 2 2" xfId="28698" xr:uid="{95EB632E-D850-4A1C-B5FF-8009AEA91D57}"/>
    <cellStyle name="Comma 57 2 2 5 3" xfId="7730" xr:uid="{00000000-0005-0000-0000-0000301E0000}"/>
    <cellStyle name="Comma 57 2 2 5 3 2" xfId="28699" xr:uid="{372D4D41-4F84-4696-BF00-6CA098A4B1AF}"/>
    <cellStyle name="Comma 57 2 2 5 4" xfId="7731" xr:uid="{00000000-0005-0000-0000-0000311E0000}"/>
    <cellStyle name="Comma 57 2 2 5 4 2" xfId="28700" xr:uid="{EB213171-5BFB-4896-B563-379F87FD611D}"/>
    <cellStyle name="Comma 57 2 2 5 5" xfId="28697" xr:uid="{4053DBB6-F533-4794-84AF-7EB64836C180}"/>
    <cellStyle name="Comma 57 2 2 6" xfId="7732" xr:uid="{00000000-0005-0000-0000-0000321E0000}"/>
    <cellStyle name="Comma 57 2 2 6 2" xfId="28701" xr:uid="{D438C460-2272-490F-B619-93B6328E88D8}"/>
    <cellStyle name="Comma 57 2 2 7" xfId="7733" xr:uid="{00000000-0005-0000-0000-0000331E0000}"/>
    <cellStyle name="Comma 57 2 2 7 2" xfId="28702" xr:uid="{BE99C2E3-40F8-494D-972E-D2AFFE62D2ED}"/>
    <cellStyle name="Comma 57 2 2 8" xfId="7734" xr:uid="{00000000-0005-0000-0000-0000341E0000}"/>
    <cellStyle name="Comma 57 2 2 8 2" xfId="28703" xr:uid="{460F5A41-B48B-46D5-91C6-2A0868A96186}"/>
    <cellStyle name="Comma 57 2 2 9" xfId="28656" xr:uid="{81239319-BBF6-4D01-B924-B7191A833765}"/>
    <cellStyle name="Comma 57 2 3" xfId="7735" xr:uid="{00000000-0005-0000-0000-0000351E0000}"/>
    <cellStyle name="Comma 57 2 3 2" xfId="7736" xr:uid="{00000000-0005-0000-0000-0000361E0000}"/>
    <cellStyle name="Comma 57 2 3 2 2" xfId="7737" xr:uid="{00000000-0005-0000-0000-0000371E0000}"/>
    <cellStyle name="Comma 57 2 3 2 2 2" xfId="7738" xr:uid="{00000000-0005-0000-0000-0000381E0000}"/>
    <cellStyle name="Comma 57 2 3 2 2 2 2" xfId="7739" xr:uid="{00000000-0005-0000-0000-0000391E0000}"/>
    <cellStyle name="Comma 57 2 3 2 2 2 2 2" xfId="28708" xr:uid="{FC03B7BF-CAF5-431E-8C71-4DC7B76C72E1}"/>
    <cellStyle name="Comma 57 2 3 2 2 2 3" xfId="7740" xr:uid="{00000000-0005-0000-0000-00003A1E0000}"/>
    <cellStyle name="Comma 57 2 3 2 2 2 3 2" xfId="28709" xr:uid="{56CDD2E8-D7E8-45E0-B1B6-5DC194C2EB00}"/>
    <cellStyle name="Comma 57 2 3 2 2 2 4" xfId="7741" xr:uid="{00000000-0005-0000-0000-00003B1E0000}"/>
    <cellStyle name="Comma 57 2 3 2 2 2 4 2" xfId="28710" xr:uid="{FD2B0364-549F-4FA3-9288-83ADD7330F9D}"/>
    <cellStyle name="Comma 57 2 3 2 2 2 5" xfId="28707" xr:uid="{02EF8F30-D343-4272-92FF-6BF0291A84A1}"/>
    <cellStyle name="Comma 57 2 3 2 2 3" xfId="7742" xr:uid="{00000000-0005-0000-0000-00003C1E0000}"/>
    <cellStyle name="Comma 57 2 3 2 2 3 2" xfId="28711" xr:uid="{923B586B-EA34-4EDA-82B9-28D9AF6191C6}"/>
    <cellStyle name="Comma 57 2 3 2 2 4" xfId="7743" xr:uid="{00000000-0005-0000-0000-00003D1E0000}"/>
    <cellStyle name="Comma 57 2 3 2 2 4 2" xfId="28712" xr:uid="{EB60DB2E-3535-4D68-B624-EA592C985F33}"/>
    <cellStyle name="Comma 57 2 3 2 2 5" xfId="7744" xr:uid="{00000000-0005-0000-0000-00003E1E0000}"/>
    <cellStyle name="Comma 57 2 3 2 2 5 2" xfId="28713" xr:uid="{E2B21425-1BBE-49C2-9669-BD6C9ECCA9B2}"/>
    <cellStyle name="Comma 57 2 3 2 2 6" xfId="28706" xr:uid="{FC05C151-3958-4558-8A08-A3FAFA1BB89B}"/>
    <cellStyle name="Comma 57 2 3 2 3" xfId="7745" xr:uid="{00000000-0005-0000-0000-00003F1E0000}"/>
    <cellStyle name="Comma 57 2 3 2 3 2" xfId="7746" xr:uid="{00000000-0005-0000-0000-0000401E0000}"/>
    <cellStyle name="Comma 57 2 3 2 3 2 2" xfId="28715" xr:uid="{3AAC0BFD-9F71-4E43-94D4-588D0C2C4A9E}"/>
    <cellStyle name="Comma 57 2 3 2 3 3" xfId="7747" xr:uid="{00000000-0005-0000-0000-0000411E0000}"/>
    <cellStyle name="Comma 57 2 3 2 3 3 2" xfId="28716" xr:uid="{017B1306-A80B-4D53-A6C3-25BBCE76FCB3}"/>
    <cellStyle name="Comma 57 2 3 2 3 4" xfId="7748" xr:uid="{00000000-0005-0000-0000-0000421E0000}"/>
    <cellStyle name="Comma 57 2 3 2 3 4 2" xfId="28717" xr:uid="{74E4EFF6-7D7A-4E09-A691-1E8FC5F5ACCA}"/>
    <cellStyle name="Comma 57 2 3 2 3 5" xfId="28714" xr:uid="{8FD75B7D-FFD8-49ED-82B7-7DF56A5F3C06}"/>
    <cellStyle name="Comma 57 2 3 2 4" xfId="7749" xr:uid="{00000000-0005-0000-0000-0000431E0000}"/>
    <cellStyle name="Comma 57 2 3 2 4 2" xfId="28718" xr:uid="{529033A6-E0F6-478E-9F97-9C48A04B6872}"/>
    <cellStyle name="Comma 57 2 3 2 5" xfId="7750" xr:uid="{00000000-0005-0000-0000-0000441E0000}"/>
    <cellStyle name="Comma 57 2 3 2 5 2" xfId="28719" xr:uid="{E81B9BD3-4F0E-4797-BFC3-76B04DBF3057}"/>
    <cellStyle name="Comma 57 2 3 2 6" xfId="7751" xr:uid="{00000000-0005-0000-0000-0000451E0000}"/>
    <cellStyle name="Comma 57 2 3 2 6 2" xfId="28720" xr:uid="{9BD3A9F3-C6EB-4FE7-88A7-ADDA65F01060}"/>
    <cellStyle name="Comma 57 2 3 2 7" xfId="28705" xr:uid="{67EB3D7A-A13B-477C-89E8-3D6F39E323B6}"/>
    <cellStyle name="Comma 57 2 3 3" xfId="7752" xr:uid="{00000000-0005-0000-0000-0000461E0000}"/>
    <cellStyle name="Comma 57 2 3 3 2" xfId="7753" xr:uid="{00000000-0005-0000-0000-0000471E0000}"/>
    <cellStyle name="Comma 57 2 3 3 2 2" xfId="7754" xr:uid="{00000000-0005-0000-0000-0000481E0000}"/>
    <cellStyle name="Comma 57 2 3 3 2 2 2" xfId="7755" xr:uid="{00000000-0005-0000-0000-0000491E0000}"/>
    <cellStyle name="Comma 57 2 3 3 2 2 2 2" xfId="28724" xr:uid="{CBF2DAFB-FD2E-439D-9CD1-5E02F5FD8C92}"/>
    <cellStyle name="Comma 57 2 3 3 2 2 3" xfId="7756" xr:uid="{00000000-0005-0000-0000-00004A1E0000}"/>
    <cellStyle name="Comma 57 2 3 3 2 2 3 2" xfId="28725" xr:uid="{FED2419F-B004-4963-8659-2ABAA4F0C15E}"/>
    <cellStyle name="Comma 57 2 3 3 2 2 4" xfId="7757" xr:uid="{00000000-0005-0000-0000-00004B1E0000}"/>
    <cellStyle name="Comma 57 2 3 3 2 2 4 2" xfId="28726" xr:uid="{9E38C3CF-A82E-4475-BC51-7A1CD0D103D5}"/>
    <cellStyle name="Comma 57 2 3 3 2 2 5" xfId="28723" xr:uid="{3956455C-8230-451F-A0BA-AE3AF8BD9DA3}"/>
    <cellStyle name="Comma 57 2 3 3 2 3" xfId="7758" xr:uid="{00000000-0005-0000-0000-00004C1E0000}"/>
    <cellStyle name="Comma 57 2 3 3 2 3 2" xfId="28727" xr:uid="{93170047-7662-4A92-97ED-3B4AF7F619E4}"/>
    <cellStyle name="Comma 57 2 3 3 2 4" xfId="7759" xr:uid="{00000000-0005-0000-0000-00004D1E0000}"/>
    <cellStyle name="Comma 57 2 3 3 2 4 2" xfId="28728" xr:uid="{D60BB8A3-5D98-461A-8B6A-1115A6F08FDF}"/>
    <cellStyle name="Comma 57 2 3 3 2 5" xfId="7760" xr:uid="{00000000-0005-0000-0000-00004E1E0000}"/>
    <cellStyle name="Comma 57 2 3 3 2 5 2" xfId="28729" xr:uid="{E73B9182-CF5C-4584-AF8B-067F1AB180FF}"/>
    <cellStyle name="Comma 57 2 3 3 2 6" xfId="28722" xr:uid="{E16DFD91-DA3B-49D7-AE72-06EA617B4E1A}"/>
    <cellStyle name="Comma 57 2 3 3 3" xfId="7761" xr:uid="{00000000-0005-0000-0000-00004F1E0000}"/>
    <cellStyle name="Comma 57 2 3 3 3 2" xfId="7762" xr:uid="{00000000-0005-0000-0000-0000501E0000}"/>
    <cellStyle name="Comma 57 2 3 3 3 2 2" xfId="28731" xr:uid="{EFACF152-2EAF-4A65-AA37-76F12651788C}"/>
    <cellStyle name="Comma 57 2 3 3 3 3" xfId="7763" xr:uid="{00000000-0005-0000-0000-0000511E0000}"/>
    <cellStyle name="Comma 57 2 3 3 3 3 2" xfId="28732" xr:uid="{ADD4BE34-3437-420A-97E6-6F686881A333}"/>
    <cellStyle name="Comma 57 2 3 3 3 4" xfId="7764" xr:uid="{00000000-0005-0000-0000-0000521E0000}"/>
    <cellStyle name="Comma 57 2 3 3 3 4 2" xfId="28733" xr:uid="{8BA27F31-C002-48DD-BD91-14326D237FF0}"/>
    <cellStyle name="Comma 57 2 3 3 3 5" xfId="28730" xr:uid="{5C601707-63C7-4B68-A2CA-B9D0C9824E88}"/>
    <cellStyle name="Comma 57 2 3 3 4" xfId="7765" xr:uid="{00000000-0005-0000-0000-0000531E0000}"/>
    <cellStyle name="Comma 57 2 3 3 4 2" xfId="28734" xr:uid="{711343C2-277B-495B-AC35-34468E68C2B8}"/>
    <cellStyle name="Comma 57 2 3 3 5" xfId="7766" xr:uid="{00000000-0005-0000-0000-0000541E0000}"/>
    <cellStyle name="Comma 57 2 3 3 5 2" xfId="28735" xr:uid="{680784A8-944B-4466-89C8-CD884B1B7FD5}"/>
    <cellStyle name="Comma 57 2 3 3 6" xfId="7767" xr:uid="{00000000-0005-0000-0000-0000551E0000}"/>
    <cellStyle name="Comma 57 2 3 3 6 2" xfId="28736" xr:uid="{AAE57973-4317-47DD-9F5E-6DB1C3818AD5}"/>
    <cellStyle name="Comma 57 2 3 3 7" xfId="28721" xr:uid="{FE28C640-7030-4A6F-B09D-0802BDADBFA1}"/>
    <cellStyle name="Comma 57 2 3 4" xfId="7768" xr:uid="{00000000-0005-0000-0000-0000561E0000}"/>
    <cellStyle name="Comma 57 2 3 4 2" xfId="7769" xr:uid="{00000000-0005-0000-0000-0000571E0000}"/>
    <cellStyle name="Comma 57 2 3 4 2 2" xfId="7770" xr:uid="{00000000-0005-0000-0000-0000581E0000}"/>
    <cellStyle name="Comma 57 2 3 4 2 2 2" xfId="28739" xr:uid="{955CE423-76F6-41A6-AD43-BD39DD4E2AB3}"/>
    <cellStyle name="Comma 57 2 3 4 2 3" xfId="7771" xr:uid="{00000000-0005-0000-0000-0000591E0000}"/>
    <cellStyle name="Comma 57 2 3 4 2 3 2" xfId="28740" xr:uid="{69D94775-9998-49AE-8949-8739251853E2}"/>
    <cellStyle name="Comma 57 2 3 4 2 4" xfId="7772" xr:uid="{00000000-0005-0000-0000-00005A1E0000}"/>
    <cellStyle name="Comma 57 2 3 4 2 4 2" xfId="28741" xr:uid="{A16BD63C-8F21-4C47-AF8C-4242B903BC4F}"/>
    <cellStyle name="Comma 57 2 3 4 2 5" xfId="28738" xr:uid="{A783B2B7-CB66-4D1A-A40B-185E7B2FC777}"/>
    <cellStyle name="Comma 57 2 3 4 3" xfId="7773" xr:uid="{00000000-0005-0000-0000-00005B1E0000}"/>
    <cellStyle name="Comma 57 2 3 4 3 2" xfId="28742" xr:uid="{DA1A888A-8629-45F8-9909-A491D4F78403}"/>
    <cellStyle name="Comma 57 2 3 4 4" xfId="7774" xr:uid="{00000000-0005-0000-0000-00005C1E0000}"/>
    <cellStyle name="Comma 57 2 3 4 4 2" xfId="28743" xr:uid="{1E625AB4-D5F2-4B13-9253-16AA72627F5D}"/>
    <cellStyle name="Comma 57 2 3 4 5" xfId="7775" xr:uid="{00000000-0005-0000-0000-00005D1E0000}"/>
    <cellStyle name="Comma 57 2 3 4 5 2" xfId="28744" xr:uid="{029E604D-D65C-4480-8D3B-930E5CCDD66A}"/>
    <cellStyle name="Comma 57 2 3 4 6" xfId="28737" xr:uid="{8D3BE61D-35D4-41F2-8993-CB90204A2FB2}"/>
    <cellStyle name="Comma 57 2 3 5" xfId="7776" xr:uid="{00000000-0005-0000-0000-00005E1E0000}"/>
    <cellStyle name="Comma 57 2 3 5 2" xfId="7777" xr:uid="{00000000-0005-0000-0000-00005F1E0000}"/>
    <cellStyle name="Comma 57 2 3 5 2 2" xfId="28746" xr:uid="{33ABDEDB-9CD5-4D08-B737-72ADB8986440}"/>
    <cellStyle name="Comma 57 2 3 5 3" xfId="7778" xr:uid="{00000000-0005-0000-0000-0000601E0000}"/>
    <cellStyle name="Comma 57 2 3 5 3 2" xfId="28747" xr:uid="{2FFCB5BA-42A8-4661-9ABE-BCA27CA7075C}"/>
    <cellStyle name="Comma 57 2 3 5 4" xfId="7779" xr:uid="{00000000-0005-0000-0000-0000611E0000}"/>
    <cellStyle name="Comma 57 2 3 5 4 2" xfId="28748" xr:uid="{B8BFDDF4-027D-4291-BB47-7F99201F0F8C}"/>
    <cellStyle name="Comma 57 2 3 5 5" xfId="28745" xr:uid="{8AACC9B4-B74E-4244-A04A-5F1D12755142}"/>
    <cellStyle name="Comma 57 2 3 6" xfId="7780" xr:uid="{00000000-0005-0000-0000-0000621E0000}"/>
    <cellStyle name="Comma 57 2 3 6 2" xfId="28749" xr:uid="{9256B015-CC06-4682-92E3-F0A5CCF1C4C6}"/>
    <cellStyle name="Comma 57 2 3 7" xfId="7781" xr:uid="{00000000-0005-0000-0000-0000631E0000}"/>
    <cellStyle name="Comma 57 2 3 7 2" xfId="28750" xr:uid="{D65438F2-037C-42DA-9550-F730A44CB1D1}"/>
    <cellStyle name="Comma 57 2 3 8" xfId="7782" xr:uid="{00000000-0005-0000-0000-0000641E0000}"/>
    <cellStyle name="Comma 57 2 3 8 2" xfId="28751" xr:uid="{2017EDC4-E11A-4E9F-BC25-CB60740C9DC3}"/>
    <cellStyle name="Comma 57 2 3 9" xfId="28704" xr:uid="{FBC0E812-DA86-4E2A-93FC-5CE3749CC83E}"/>
    <cellStyle name="Comma 57 2 4" xfId="7783" xr:uid="{00000000-0005-0000-0000-0000651E0000}"/>
    <cellStyle name="Comma 57 2 4 2" xfId="7784" xr:uid="{00000000-0005-0000-0000-0000661E0000}"/>
    <cellStyle name="Comma 57 2 4 2 2" xfId="7785" xr:uid="{00000000-0005-0000-0000-0000671E0000}"/>
    <cellStyle name="Comma 57 2 4 2 2 2" xfId="7786" xr:uid="{00000000-0005-0000-0000-0000681E0000}"/>
    <cellStyle name="Comma 57 2 4 2 2 2 2" xfId="28755" xr:uid="{0C4DC973-A65A-4680-8157-2174874D089A}"/>
    <cellStyle name="Comma 57 2 4 2 2 3" xfId="7787" xr:uid="{00000000-0005-0000-0000-0000691E0000}"/>
    <cellStyle name="Comma 57 2 4 2 2 3 2" xfId="28756" xr:uid="{26D91C8E-0A89-4720-9A15-E34E23D2E80D}"/>
    <cellStyle name="Comma 57 2 4 2 2 4" xfId="7788" xr:uid="{00000000-0005-0000-0000-00006A1E0000}"/>
    <cellStyle name="Comma 57 2 4 2 2 4 2" xfId="28757" xr:uid="{29AD7389-F4E7-44E5-93CE-67526F3AB306}"/>
    <cellStyle name="Comma 57 2 4 2 2 5" xfId="28754" xr:uid="{D99830BA-216C-4472-A0EE-C188B8167B66}"/>
    <cellStyle name="Comma 57 2 4 2 3" xfId="7789" xr:uid="{00000000-0005-0000-0000-00006B1E0000}"/>
    <cellStyle name="Comma 57 2 4 2 3 2" xfId="28758" xr:uid="{64858459-F0C6-4A02-AA5D-BE01A2E7E904}"/>
    <cellStyle name="Comma 57 2 4 2 4" xfId="7790" xr:uid="{00000000-0005-0000-0000-00006C1E0000}"/>
    <cellStyle name="Comma 57 2 4 2 4 2" xfId="28759" xr:uid="{5C2163E3-740A-4043-8EC5-4412E7131B7E}"/>
    <cellStyle name="Comma 57 2 4 2 5" xfId="7791" xr:uid="{00000000-0005-0000-0000-00006D1E0000}"/>
    <cellStyle name="Comma 57 2 4 2 5 2" xfId="28760" xr:uid="{6E5ADA24-C014-4F3F-BD8F-A6CC2DCC5E92}"/>
    <cellStyle name="Comma 57 2 4 2 6" xfId="28753" xr:uid="{589E364D-4CBC-4E6B-BB82-078C55944E94}"/>
    <cellStyle name="Comma 57 2 4 3" xfId="7792" xr:uid="{00000000-0005-0000-0000-00006E1E0000}"/>
    <cellStyle name="Comma 57 2 4 3 2" xfId="7793" xr:uid="{00000000-0005-0000-0000-00006F1E0000}"/>
    <cellStyle name="Comma 57 2 4 3 2 2" xfId="28762" xr:uid="{98C21F22-8B0B-4C41-944B-BC3426AC482D}"/>
    <cellStyle name="Comma 57 2 4 3 3" xfId="7794" xr:uid="{00000000-0005-0000-0000-0000701E0000}"/>
    <cellStyle name="Comma 57 2 4 3 3 2" xfId="28763" xr:uid="{10E68E10-7045-4F27-8808-E938ED2B467B}"/>
    <cellStyle name="Comma 57 2 4 3 4" xfId="7795" xr:uid="{00000000-0005-0000-0000-0000711E0000}"/>
    <cellStyle name="Comma 57 2 4 3 4 2" xfId="28764" xr:uid="{68658D5D-9BE6-4D35-A462-CAC8FF051E9A}"/>
    <cellStyle name="Comma 57 2 4 3 5" xfId="28761" xr:uid="{BD137C43-B6D6-4062-AE1A-C244170B1FB5}"/>
    <cellStyle name="Comma 57 2 4 4" xfId="7796" xr:uid="{00000000-0005-0000-0000-0000721E0000}"/>
    <cellStyle name="Comma 57 2 4 4 2" xfId="28765" xr:uid="{197EC981-765F-4B40-B17E-8551559A2E41}"/>
    <cellStyle name="Comma 57 2 4 5" xfId="7797" xr:uid="{00000000-0005-0000-0000-0000731E0000}"/>
    <cellStyle name="Comma 57 2 4 5 2" xfId="28766" xr:uid="{80CBEFBD-2914-403F-83C9-4BF659996266}"/>
    <cellStyle name="Comma 57 2 4 6" xfId="7798" xr:uid="{00000000-0005-0000-0000-0000741E0000}"/>
    <cellStyle name="Comma 57 2 4 6 2" xfId="28767" xr:uid="{D1EC1A60-2DE9-4E18-9F6A-0D63A13E9423}"/>
    <cellStyle name="Comma 57 2 4 7" xfId="28752" xr:uid="{A1024809-4880-4247-8246-D5435073C9FA}"/>
    <cellStyle name="Comma 57 2 5" xfId="7799" xr:uid="{00000000-0005-0000-0000-0000751E0000}"/>
    <cellStyle name="Comma 57 2 5 2" xfId="7800" xr:uid="{00000000-0005-0000-0000-0000761E0000}"/>
    <cellStyle name="Comma 57 2 5 2 2" xfId="7801" xr:uid="{00000000-0005-0000-0000-0000771E0000}"/>
    <cellStyle name="Comma 57 2 5 2 2 2" xfId="7802" xr:uid="{00000000-0005-0000-0000-0000781E0000}"/>
    <cellStyle name="Comma 57 2 5 2 2 2 2" xfId="28771" xr:uid="{31F697EB-245F-477E-BEDB-BC1DCBBAC6A7}"/>
    <cellStyle name="Comma 57 2 5 2 2 3" xfId="7803" xr:uid="{00000000-0005-0000-0000-0000791E0000}"/>
    <cellStyle name="Comma 57 2 5 2 2 3 2" xfId="28772" xr:uid="{3E306BCC-C212-4B9E-9487-73B12A4FA1E9}"/>
    <cellStyle name="Comma 57 2 5 2 2 4" xfId="7804" xr:uid="{00000000-0005-0000-0000-00007A1E0000}"/>
    <cellStyle name="Comma 57 2 5 2 2 4 2" xfId="28773" xr:uid="{6AA1B89D-CEE2-4498-8314-2E4A410F88FB}"/>
    <cellStyle name="Comma 57 2 5 2 2 5" xfId="28770" xr:uid="{0D39CED6-11F4-452A-9E7C-FC4A8FC81E99}"/>
    <cellStyle name="Comma 57 2 5 2 3" xfId="7805" xr:uid="{00000000-0005-0000-0000-00007B1E0000}"/>
    <cellStyle name="Comma 57 2 5 2 3 2" xfId="28774" xr:uid="{902901D0-5E07-426D-AB96-26621E2FB047}"/>
    <cellStyle name="Comma 57 2 5 2 4" xfId="7806" xr:uid="{00000000-0005-0000-0000-00007C1E0000}"/>
    <cellStyle name="Comma 57 2 5 2 4 2" xfId="28775" xr:uid="{56F0200A-FBAE-4C63-99A4-CDAA4A151A99}"/>
    <cellStyle name="Comma 57 2 5 2 5" xfId="7807" xr:uid="{00000000-0005-0000-0000-00007D1E0000}"/>
    <cellStyle name="Comma 57 2 5 2 5 2" xfId="28776" xr:uid="{6B49E20D-1AC5-40A4-892C-40258AFB74F8}"/>
    <cellStyle name="Comma 57 2 5 2 6" xfId="28769" xr:uid="{EC2A976A-F3A7-4177-BE9E-D6E5E2231195}"/>
    <cellStyle name="Comma 57 2 5 3" xfId="7808" xr:uid="{00000000-0005-0000-0000-00007E1E0000}"/>
    <cellStyle name="Comma 57 2 5 3 2" xfId="7809" xr:uid="{00000000-0005-0000-0000-00007F1E0000}"/>
    <cellStyle name="Comma 57 2 5 3 2 2" xfId="28778" xr:uid="{F9FE5991-2821-4D22-AD9C-D970515930EC}"/>
    <cellStyle name="Comma 57 2 5 3 3" xfId="7810" xr:uid="{00000000-0005-0000-0000-0000801E0000}"/>
    <cellStyle name="Comma 57 2 5 3 3 2" xfId="28779" xr:uid="{4A4C896D-8F4A-4C33-8D17-27888091670D}"/>
    <cellStyle name="Comma 57 2 5 3 4" xfId="7811" xr:uid="{00000000-0005-0000-0000-0000811E0000}"/>
    <cellStyle name="Comma 57 2 5 3 4 2" xfId="28780" xr:uid="{BCA5500F-3729-4F99-8D1A-6897D442E9C3}"/>
    <cellStyle name="Comma 57 2 5 3 5" xfId="28777" xr:uid="{D197D029-837A-48DD-84AB-305A39529879}"/>
    <cellStyle name="Comma 57 2 5 4" xfId="7812" xr:uid="{00000000-0005-0000-0000-0000821E0000}"/>
    <cellStyle name="Comma 57 2 5 4 2" xfId="28781" xr:uid="{22CF134A-3D48-40EF-AD6B-10BE219CB939}"/>
    <cellStyle name="Comma 57 2 5 5" xfId="7813" xr:uid="{00000000-0005-0000-0000-0000831E0000}"/>
    <cellStyle name="Comma 57 2 5 5 2" xfId="28782" xr:uid="{6702BA11-EE6E-4D20-858C-A9B37BFB34A7}"/>
    <cellStyle name="Comma 57 2 5 6" xfId="7814" xr:uid="{00000000-0005-0000-0000-0000841E0000}"/>
    <cellStyle name="Comma 57 2 5 6 2" xfId="28783" xr:uid="{28DB8452-5363-41CC-B59B-F04680CED614}"/>
    <cellStyle name="Comma 57 2 5 7" xfId="28768" xr:uid="{77519A2B-1DBB-4B8C-BC3C-AD6931B90923}"/>
    <cellStyle name="Comma 57 2 6" xfId="7815" xr:uid="{00000000-0005-0000-0000-0000851E0000}"/>
    <cellStyle name="Comma 57 2 6 2" xfId="7816" xr:uid="{00000000-0005-0000-0000-0000861E0000}"/>
    <cellStyle name="Comma 57 2 6 2 2" xfId="7817" xr:uid="{00000000-0005-0000-0000-0000871E0000}"/>
    <cellStyle name="Comma 57 2 6 2 2 2" xfId="28786" xr:uid="{5D19CB27-DA9E-445B-93C1-8CC29DC985D9}"/>
    <cellStyle name="Comma 57 2 6 2 3" xfId="7818" xr:uid="{00000000-0005-0000-0000-0000881E0000}"/>
    <cellStyle name="Comma 57 2 6 2 3 2" xfId="28787" xr:uid="{4A8EF702-BC2F-40A4-A057-B9B4F5B3C147}"/>
    <cellStyle name="Comma 57 2 6 2 4" xfId="7819" xr:uid="{00000000-0005-0000-0000-0000891E0000}"/>
    <cellStyle name="Comma 57 2 6 2 4 2" xfId="28788" xr:uid="{F8EFED3B-35E6-43F9-AA84-BE1D29C35FC2}"/>
    <cellStyle name="Comma 57 2 6 2 5" xfId="28785" xr:uid="{04DB90A2-5837-4AED-B0FA-05DD2FBA0F7A}"/>
    <cellStyle name="Comma 57 2 6 3" xfId="7820" xr:uid="{00000000-0005-0000-0000-00008A1E0000}"/>
    <cellStyle name="Comma 57 2 6 3 2" xfId="28789" xr:uid="{7F2D2813-3FDB-4732-A86C-F2515A26E83E}"/>
    <cellStyle name="Comma 57 2 6 4" xfId="7821" xr:uid="{00000000-0005-0000-0000-00008B1E0000}"/>
    <cellStyle name="Comma 57 2 6 4 2" xfId="28790" xr:uid="{0E209D0E-52F2-4005-BFFB-7B8075F3A9B9}"/>
    <cellStyle name="Comma 57 2 6 5" xfId="7822" xr:uid="{00000000-0005-0000-0000-00008C1E0000}"/>
    <cellStyle name="Comma 57 2 6 5 2" xfId="28791" xr:uid="{C43E5F87-C924-44BC-9E02-02D498F321B4}"/>
    <cellStyle name="Comma 57 2 6 6" xfId="28784" xr:uid="{DFD8B41B-4463-4881-B244-A61292ED1D7F}"/>
    <cellStyle name="Comma 57 2 7" xfId="7823" xr:uid="{00000000-0005-0000-0000-00008D1E0000}"/>
    <cellStyle name="Comma 57 2 7 2" xfId="7824" xr:uid="{00000000-0005-0000-0000-00008E1E0000}"/>
    <cellStyle name="Comma 57 2 7 2 2" xfId="28793" xr:uid="{A5AB80E8-2BC7-4AE9-A28C-47B3670F772A}"/>
    <cellStyle name="Comma 57 2 7 3" xfId="7825" xr:uid="{00000000-0005-0000-0000-00008F1E0000}"/>
    <cellStyle name="Comma 57 2 7 3 2" xfId="28794" xr:uid="{114EB1F8-99A9-430B-AF70-1218E59F7B77}"/>
    <cellStyle name="Comma 57 2 7 4" xfId="7826" xr:uid="{00000000-0005-0000-0000-0000901E0000}"/>
    <cellStyle name="Comma 57 2 7 4 2" xfId="28795" xr:uid="{E12F7AFE-80E6-4D83-9486-CDA417C680F9}"/>
    <cellStyle name="Comma 57 2 7 5" xfId="28792" xr:uid="{042BB713-038F-4E4D-86F6-863D801D5589}"/>
    <cellStyle name="Comma 57 2 8" xfId="7827" xr:uid="{00000000-0005-0000-0000-0000911E0000}"/>
    <cellStyle name="Comma 57 2 8 2" xfId="28796" xr:uid="{35841FAE-D1B4-4B32-A2E1-BB2FABA095EA}"/>
    <cellStyle name="Comma 57 2 9" xfId="7828" xr:uid="{00000000-0005-0000-0000-0000921E0000}"/>
    <cellStyle name="Comma 57 2 9 2" xfId="28797" xr:uid="{87BB653C-2767-486B-BDAD-C81448857E39}"/>
    <cellStyle name="Comma 57 3" xfId="7829" xr:uid="{00000000-0005-0000-0000-0000931E0000}"/>
    <cellStyle name="Comma 57 3 10" xfId="7830" xr:uid="{00000000-0005-0000-0000-0000941E0000}"/>
    <cellStyle name="Comma 57 3 10 2" xfId="28799" xr:uid="{CF4EBCF5-160C-4DF7-95D7-8B20700EDA2D}"/>
    <cellStyle name="Comma 57 3 11" xfId="28798" xr:uid="{C0651E75-48F6-4840-AA63-00C58B6CB6C4}"/>
    <cellStyle name="Comma 57 3 2" xfId="7831" xr:uid="{00000000-0005-0000-0000-0000951E0000}"/>
    <cellStyle name="Comma 57 3 2 2" xfId="7832" xr:uid="{00000000-0005-0000-0000-0000961E0000}"/>
    <cellStyle name="Comma 57 3 2 2 2" xfId="7833" xr:uid="{00000000-0005-0000-0000-0000971E0000}"/>
    <cellStyle name="Comma 57 3 2 2 2 2" xfId="7834" xr:uid="{00000000-0005-0000-0000-0000981E0000}"/>
    <cellStyle name="Comma 57 3 2 2 2 2 2" xfId="7835" xr:uid="{00000000-0005-0000-0000-0000991E0000}"/>
    <cellStyle name="Comma 57 3 2 2 2 2 2 2" xfId="28804" xr:uid="{1B72EB77-A47C-4BCF-ADBC-C91DF32F82BD}"/>
    <cellStyle name="Comma 57 3 2 2 2 2 3" xfId="7836" xr:uid="{00000000-0005-0000-0000-00009A1E0000}"/>
    <cellStyle name="Comma 57 3 2 2 2 2 3 2" xfId="28805" xr:uid="{EC902630-F101-4E0B-A4BA-48288235244C}"/>
    <cellStyle name="Comma 57 3 2 2 2 2 4" xfId="7837" xr:uid="{00000000-0005-0000-0000-00009B1E0000}"/>
    <cellStyle name="Comma 57 3 2 2 2 2 4 2" xfId="28806" xr:uid="{E4A18AD7-D638-4A69-A576-DAC7EB8CB360}"/>
    <cellStyle name="Comma 57 3 2 2 2 2 5" xfId="28803" xr:uid="{4CB4F3EF-D38B-4095-999F-5659A4362296}"/>
    <cellStyle name="Comma 57 3 2 2 2 3" xfId="7838" xr:uid="{00000000-0005-0000-0000-00009C1E0000}"/>
    <cellStyle name="Comma 57 3 2 2 2 3 2" xfId="28807" xr:uid="{500610E3-3883-417B-B00C-8AD0B3D69590}"/>
    <cellStyle name="Comma 57 3 2 2 2 4" xfId="7839" xr:uid="{00000000-0005-0000-0000-00009D1E0000}"/>
    <cellStyle name="Comma 57 3 2 2 2 4 2" xfId="28808" xr:uid="{2F2D1412-09C8-4D53-A181-8F5404EFF661}"/>
    <cellStyle name="Comma 57 3 2 2 2 5" xfId="7840" xr:uid="{00000000-0005-0000-0000-00009E1E0000}"/>
    <cellStyle name="Comma 57 3 2 2 2 5 2" xfId="28809" xr:uid="{909B403C-866F-4BC6-8FAB-454A383CBEED}"/>
    <cellStyle name="Comma 57 3 2 2 2 6" xfId="28802" xr:uid="{F9DA05B5-C265-4E20-AE7B-750B7C23EFB8}"/>
    <cellStyle name="Comma 57 3 2 2 3" xfId="7841" xr:uid="{00000000-0005-0000-0000-00009F1E0000}"/>
    <cellStyle name="Comma 57 3 2 2 3 2" xfId="7842" xr:uid="{00000000-0005-0000-0000-0000A01E0000}"/>
    <cellStyle name="Comma 57 3 2 2 3 2 2" xfId="28811" xr:uid="{A2E8C4DF-0FC9-4593-81CD-1CBFB4C02E0B}"/>
    <cellStyle name="Comma 57 3 2 2 3 3" xfId="7843" xr:uid="{00000000-0005-0000-0000-0000A11E0000}"/>
    <cellStyle name="Comma 57 3 2 2 3 3 2" xfId="28812" xr:uid="{93D88CFC-1F1A-4A46-B1B4-7C36C814A836}"/>
    <cellStyle name="Comma 57 3 2 2 3 4" xfId="7844" xr:uid="{00000000-0005-0000-0000-0000A21E0000}"/>
    <cellStyle name="Comma 57 3 2 2 3 4 2" xfId="28813" xr:uid="{F45A3E7C-7BB0-460E-AD82-B3E55BC00382}"/>
    <cellStyle name="Comma 57 3 2 2 3 5" xfId="28810" xr:uid="{4CC8CF13-2EB0-46A1-A2A8-E24CEB09CF8D}"/>
    <cellStyle name="Comma 57 3 2 2 4" xfId="7845" xr:uid="{00000000-0005-0000-0000-0000A31E0000}"/>
    <cellStyle name="Comma 57 3 2 2 4 2" xfId="28814" xr:uid="{6F07DFC9-6D3F-4D96-9D10-03FF4E1B36C8}"/>
    <cellStyle name="Comma 57 3 2 2 5" xfId="7846" xr:uid="{00000000-0005-0000-0000-0000A41E0000}"/>
    <cellStyle name="Comma 57 3 2 2 5 2" xfId="28815" xr:uid="{FCF86ECD-159F-4F0F-9A03-7DB3F08BADF6}"/>
    <cellStyle name="Comma 57 3 2 2 6" xfId="7847" xr:uid="{00000000-0005-0000-0000-0000A51E0000}"/>
    <cellStyle name="Comma 57 3 2 2 6 2" xfId="28816" xr:uid="{D033B535-01C0-42E5-BD1F-0C4EB2D05A3E}"/>
    <cellStyle name="Comma 57 3 2 2 7" xfId="28801" xr:uid="{5FBD35A8-B53C-481F-ABA8-045C17C9B0F1}"/>
    <cellStyle name="Comma 57 3 2 3" xfId="7848" xr:uid="{00000000-0005-0000-0000-0000A61E0000}"/>
    <cellStyle name="Comma 57 3 2 3 2" xfId="7849" xr:uid="{00000000-0005-0000-0000-0000A71E0000}"/>
    <cellStyle name="Comma 57 3 2 3 2 2" xfId="7850" xr:uid="{00000000-0005-0000-0000-0000A81E0000}"/>
    <cellStyle name="Comma 57 3 2 3 2 2 2" xfId="7851" xr:uid="{00000000-0005-0000-0000-0000A91E0000}"/>
    <cellStyle name="Comma 57 3 2 3 2 2 2 2" xfId="28820" xr:uid="{343F5CCD-AD6C-4042-938C-2CFE1BAC0B81}"/>
    <cellStyle name="Comma 57 3 2 3 2 2 3" xfId="7852" xr:uid="{00000000-0005-0000-0000-0000AA1E0000}"/>
    <cellStyle name="Comma 57 3 2 3 2 2 3 2" xfId="28821" xr:uid="{0E80B2B1-875E-4EC1-ACE0-FC4EF8DE9F64}"/>
    <cellStyle name="Comma 57 3 2 3 2 2 4" xfId="7853" xr:uid="{00000000-0005-0000-0000-0000AB1E0000}"/>
    <cellStyle name="Comma 57 3 2 3 2 2 4 2" xfId="28822" xr:uid="{5310593D-EDC8-4E6C-9A65-582795BBF6D9}"/>
    <cellStyle name="Comma 57 3 2 3 2 2 5" xfId="28819" xr:uid="{A93BDC94-9A6A-4BA0-A383-625B1419ADA0}"/>
    <cellStyle name="Comma 57 3 2 3 2 3" xfId="7854" xr:uid="{00000000-0005-0000-0000-0000AC1E0000}"/>
    <cellStyle name="Comma 57 3 2 3 2 3 2" xfId="28823" xr:uid="{622B21F7-EEFC-4DAE-AC27-1D6A66C2A255}"/>
    <cellStyle name="Comma 57 3 2 3 2 4" xfId="7855" xr:uid="{00000000-0005-0000-0000-0000AD1E0000}"/>
    <cellStyle name="Comma 57 3 2 3 2 4 2" xfId="28824" xr:uid="{AF072569-6A5D-4F4F-8668-FAD59CA285E3}"/>
    <cellStyle name="Comma 57 3 2 3 2 5" xfId="7856" xr:uid="{00000000-0005-0000-0000-0000AE1E0000}"/>
    <cellStyle name="Comma 57 3 2 3 2 5 2" xfId="28825" xr:uid="{061E02FC-AC8C-41B1-83C4-E12D5EC66E38}"/>
    <cellStyle name="Comma 57 3 2 3 2 6" xfId="28818" xr:uid="{173BB9C0-F9E6-4E80-B2AF-8E153F1F5DC0}"/>
    <cellStyle name="Comma 57 3 2 3 3" xfId="7857" xr:uid="{00000000-0005-0000-0000-0000AF1E0000}"/>
    <cellStyle name="Comma 57 3 2 3 3 2" xfId="7858" xr:uid="{00000000-0005-0000-0000-0000B01E0000}"/>
    <cellStyle name="Comma 57 3 2 3 3 2 2" xfId="28827" xr:uid="{AE486D82-935E-48E4-B1FC-A6B3BA162489}"/>
    <cellStyle name="Comma 57 3 2 3 3 3" xfId="7859" xr:uid="{00000000-0005-0000-0000-0000B11E0000}"/>
    <cellStyle name="Comma 57 3 2 3 3 3 2" xfId="28828" xr:uid="{EE493B60-D7B3-4E29-BDBF-D7AEF08FD11E}"/>
    <cellStyle name="Comma 57 3 2 3 3 4" xfId="7860" xr:uid="{00000000-0005-0000-0000-0000B21E0000}"/>
    <cellStyle name="Comma 57 3 2 3 3 4 2" xfId="28829" xr:uid="{4E4934A3-23C6-48BA-BF83-D4B12A5557F2}"/>
    <cellStyle name="Comma 57 3 2 3 3 5" xfId="28826" xr:uid="{20E1AB5D-58CA-4BE8-9584-A3A92D122E6F}"/>
    <cellStyle name="Comma 57 3 2 3 4" xfId="7861" xr:uid="{00000000-0005-0000-0000-0000B31E0000}"/>
    <cellStyle name="Comma 57 3 2 3 4 2" xfId="28830" xr:uid="{1CB15906-D8D1-4027-802E-EFF99A524B8A}"/>
    <cellStyle name="Comma 57 3 2 3 5" xfId="7862" xr:uid="{00000000-0005-0000-0000-0000B41E0000}"/>
    <cellStyle name="Comma 57 3 2 3 5 2" xfId="28831" xr:uid="{A76006BB-280E-4468-B97E-6AC354AFC56F}"/>
    <cellStyle name="Comma 57 3 2 3 6" xfId="7863" xr:uid="{00000000-0005-0000-0000-0000B51E0000}"/>
    <cellStyle name="Comma 57 3 2 3 6 2" xfId="28832" xr:uid="{9C554DBA-2C00-4535-AEEC-232135477B9A}"/>
    <cellStyle name="Comma 57 3 2 3 7" xfId="28817" xr:uid="{678021AF-E57D-4ED3-BA8A-7D831AAFC69D}"/>
    <cellStyle name="Comma 57 3 2 4" xfId="7864" xr:uid="{00000000-0005-0000-0000-0000B61E0000}"/>
    <cellStyle name="Comma 57 3 2 4 2" xfId="7865" xr:uid="{00000000-0005-0000-0000-0000B71E0000}"/>
    <cellStyle name="Comma 57 3 2 4 2 2" xfId="7866" xr:uid="{00000000-0005-0000-0000-0000B81E0000}"/>
    <cellStyle name="Comma 57 3 2 4 2 2 2" xfId="28835" xr:uid="{F9F9118F-7709-49A9-80BF-5CBAE243B7AF}"/>
    <cellStyle name="Comma 57 3 2 4 2 3" xfId="7867" xr:uid="{00000000-0005-0000-0000-0000B91E0000}"/>
    <cellStyle name="Comma 57 3 2 4 2 3 2" xfId="28836" xr:uid="{BB19301E-E26A-4EE8-AC95-29F11A84B012}"/>
    <cellStyle name="Comma 57 3 2 4 2 4" xfId="7868" xr:uid="{00000000-0005-0000-0000-0000BA1E0000}"/>
    <cellStyle name="Comma 57 3 2 4 2 4 2" xfId="28837" xr:uid="{B48F9605-BBAC-4BFD-8A0C-0F5DD9D1B03E}"/>
    <cellStyle name="Comma 57 3 2 4 2 5" xfId="28834" xr:uid="{1E9E99F9-837D-44D8-AC8E-BF8F07054ABB}"/>
    <cellStyle name="Comma 57 3 2 4 3" xfId="7869" xr:uid="{00000000-0005-0000-0000-0000BB1E0000}"/>
    <cellStyle name="Comma 57 3 2 4 3 2" xfId="28838" xr:uid="{23C7DF92-840C-43F6-A1AB-C8D3D9FB3F7B}"/>
    <cellStyle name="Comma 57 3 2 4 4" xfId="7870" xr:uid="{00000000-0005-0000-0000-0000BC1E0000}"/>
    <cellStyle name="Comma 57 3 2 4 4 2" xfId="28839" xr:uid="{65714917-47FF-40E7-8D8D-647E682DDC1B}"/>
    <cellStyle name="Comma 57 3 2 4 5" xfId="7871" xr:uid="{00000000-0005-0000-0000-0000BD1E0000}"/>
    <cellStyle name="Comma 57 3 2 4 5 2" xfId="28840" xr:uid="{E15B75D6-E877-46B2-A0CF-6071CD4FCDB0}"/>
    <cellStyle name="Comma 57 3 2 4 6" xfId="28833" xr:uid="{4DD179D5-217A-41DB-A00B-EBC8688C8E3B}"/>
    <cellStyle name="Comma 57 3 2 5" xfId="7872" xr:uid="{00000000-0005-0000-0000-0000BE1E0000}"/>
    <cellStyle name="Comma 57 3 2 5 2" xfId="7873" xr:uid="{00000000-0005-0000-0000-0000BF1E0000}"/>
    <cellStyle name="Comma 57 3 2 5 2 2" xfId="28842" xr:uid="{9D6CBD66-910F-4173-8996-4AB70425FB30}"/>
    <cellStyle name="Comma 57 3 2 5 3" xfId="7874" xr:uid="{00000000-0005-0000-0000-0000C01E0000}"/>
    <cellStyle name="Comma 57 3 2 5 3 2" xfId="28843" xr:uid="{A6860124-82C9-4E84-99FE-1E4D655B8904}"/>
    <cellStyle name="Comma 57 3 2 5 4" xfId="7875" xr:uid="{00000000-0005-0000-0000-0000C11E0000}"/>
    <cellStyle name="Comma 57 3 2 5 4 2" xfId="28844" xr:uid="{3A630340-681F-469C-A762-D4490DBBB2E0}"/>
    <cellStyle name="Comma 57 3 2 5 5" xfId="28841" xr:uid="{1DF795DA-6DE8-45CB-930D-246A0845EB00}"/>
    <cellStyle name="Comma 57 3 2 6" xfId="7876" xr:uid="{00000000-0005-0000-0000-0000C21E0000}"/>
    <cellStyle name="Comma 57 3 2 6 2" xfId="28845" xr:uid="{0D5F4560-23D3-4321-A665-C11A20A0D9B3}"/>
    <cellStyle name="Comma 57 3 2 7" xfId="7877" xr:uid="{00000000-0005-0000-0000-0000C31E0000}"/>
    <cellStyle name="Comma 57 3 2 7 2" xfId="28846" xr:uid="{5A513DF8-3F57-47A3-8CB4-C2011B6F09BF}"/>
    <cellStyle name="Comma 57 3 2 8" xfId="7878" xr:uid="{00000000-0005-0000-0000-0000C41E0000}"/>
    <cellStyle name="Comma 57 3 2 8 2" xfId="28847" xr:uid="{B0FE0137-CDC8-438A-9E00-A189DCCEF23E}"/>
    <cellStyle name="Comma 57 3 2 9" xfId="28800" xr:uid="{3F87CA08-FF57-405C-A51B-E96319A505F2}"/>
    <cellStyle name="Comma 57 3 3" xfId="7879" xr:uid="{00000000-0005-0000-0000-0000C51E0000}"/>
    <cellStyle name="Comma 57 3 3 2" xfId="7880" xr:uid="{00000000-0005-0000-0000-0000C61E0000}"/>
    <cellStyle name="Comma 57 3 3 2 2" xfId="7881" xr:uid="{00000000-0005-0000-0000-0000C71E0000}"/>
    <cellStyle name="Comma 57 3 3 2 2 2" xfId="7882" xr:uid="{00000000-0005-0000-0000-0000C81E0000}"/>
    <cellStyle name="Comma 57 3 3 2 2 2 2" xfId="7883" xr:uid="{00000000-0005-0000-0000-0000C91E0000}"/>
    <cellStyle name="Comma 57 3 3 2 2 2 2 2" xfId="28852" xr:uid="{A4C8F24F-87D9-493C-A03A-C7BABDB479E8}"/>
    <cellStyle name="Comma 57 3 3 2 2 2 3" xfId="7884" xr:uid="{00000000-0005-0000-0000-0000CA1E0000}"/>
    <cellStyle name="Comma 57 3 3 2 2 2 3 2" xfId="28853" xr:uid="{3F675678-4571-4EAE-A923-3D6B9ACA65FC}"/>
    <cellStyle name="Comma 57 3 3 2 2 2 4" xfId="7885" xr:uid="{00000000-0005-0000-0000-0000CB1E0000}"/>
    <cellStyle name="Comma 57 3 3 2 2 2 4 2" xfId="28854" xr:uid="{46743C14-7625-4D23-A021-C8A1BBE95F5B}"/>
    <cellStyle name="Comma 57 3 3 2 2 2 5" xfId="28851" xr:uid="{CB24E410-8168-4ADF-AC5D-08009EAE81AF}"/>
    <cellStyle name="Comma 57 3 3 2 2 3" xfId="7886" xr:uid="{00000000-0005-0000-0000-0000CC1E0000}"/>
    <cellStyle name="Comma 57 3 3 2 2 3 2" xfId="28855" xr:uid="{7A6EC14B-205F-4D7D-A9F9-DF1C8FAFE109}"/>
    <cellStyle name="Comma 57 3 3 2 2 4" xfId="7887" xr:uid="{00000000-0005-0000-0000-0000CD1E0000}"/>
    <cellStyle name="Comma 57 3 3 2 2 4 2" xfId="28856" xr:uid="{0E90B6BD-153A-41C5-8B59-D842B4A44AAF}"/>
    <cellStyle name="Comma 57 3 3 2 2 5" xfId="7888" xr:uid="{00000000-0005-0000-0000-0000CE1E0000}"/>
    <cellStyle name="Comma 57 3 3 2 2 5 2" xfId="28857" xr:uid="{369FA740-9758-4CCE-8014-9B04FE32C97A}"/>
    <cellStyle name="Comma 57 3 3 2 2 6" xfId="28850" xr:uid="{028E595C-03C4-47D8-8E02-D2E9E3482593}"/>
    <cellStyle name="Comma 57 3 3 2 3" xfId="7889" xr:uid="{00000000-0005-0000-0000-0000CF1E0000}"/>
    <cellStyle name="Comma 57 3 3 2 3 2" xfId="7890" xr:uid="{00000000-0005-0000-0000-0000D01E0000}"/>
    <cellStyle name="Comma 57 3 3 2 3 2 2" xfId="28859" xr:uid="{0F222AF7-5F4D-46E8-8CF8-FAC3907D2E7F}"/>
    <cellStyle name="Comma 57 3 3 2 3 3" xfId="7891" xr:uid="{00000000-0005-0000-0000-0000D11E0000}"/>
    <cellStyle name="Comma 57 3 3 2 3 3 2" xfId="28860" xr:uid="{B7E9D660-83B5-446D-B221-033DB74DDE65}"/>
    <cellStyle name="Comma 57 3 3 2 3 4" xfId="7892" xr:uid="{00000000-0005-0000-0000-0000D21E0000}"/>
    <cellStyle name="Comma 57 3 3 2 3 4 2" xfId="28861" xr:uid="{F3FB1F4F-D7C1-42AF-B8A1-07C22BA27373}"/>
    <cellStyle name="Comma 57 3 3 2 3 5" xfId="28858" xr:uid="{61FAF2D7-6AAA-4679-99B3-9FF527A8B10C}"/>
    <cellStyle name="Comma 57 3 3 2 4" xfId="7893" xr:uid="{00000000-0005-0000-0000-0000D31E0000}"/>
    <cellStyle name="Comma 57 3 3 2 4 2" xfId="28862" xr:uid="{05996324-676C-4A7D-800E-A5B95F54229E}"/>
    <cellStyle name="Comma 57 3 3 2 5" xfId="7894" xr:uid="{00000000-0005-0000-0000-0000D41E0000}"/>
    <cellStyle name="Comma 57 3 3 2 5 2" xfId="28863" xr:uid="{BCB94D9A-AA0C-4D43-990F-E578A440EAE4}"/>
    <cellStyle name="Comma 57 3 3 2 6" xfId="7895" xr:uid="{00000000-0005-0000-0000-0000D51E0000}"/>
    <cellStyle name="Comma 57 3 3 2 6 2" xfId="28864" xr:uid="{AF99D6B3-3E8C-47AB-8156-A18E0590F927}"/>
    <cellStyle name="Comma 57 3 3 2 7" xfId="28849" xr:uid="{0C770301-C39C-4D63-9536-86CE74E9963D}"/>
    <cellStyle name="Comma 57 3 3 3" xfId="7896" xr:uid="{00000000-0005-0000-0000-0000D61E0000}"/>
    <cellStyle name="Comma 57 3 3 3 2" xfId="7897" xr:uid="{00000000-0005-0000-0000-0000D71E0000}"/>
    <cellStyle name="Comma 57 3 3 3 2 2" xfId="7898" xr:uid="{00000000-0005-0000-0000-0000D81E0000}"/>
    <cellStyle name="Comma 57 3 3 3 2 2 2" xfId="7899" xr:uid="{00000000-0005-0000-0000-0000D91E0000}"/>
    <cellStyle name="Comma 57 3 3 3 2 2 2 2" xfId="28868" xr:uid="{3A7DB810-49AA-4228-B60A-60979C599FFD}"/>
    <cellStyle name="Comma 57 3 3 3 2 2 3" xfId="7900" xr:uid="{00000000-0005-0000-0000-0000DA1E0000}"/>
    <cellStyle name="Comma 57 3 3 3 2 2 3 2" xfId="28869" xr:uid="{70EF4446-467D-48CC-9FCD-95C44413E1E2}"/>
    <cellStyle name="Comma 57 3 3 3 2 2 4" xfId="7901" xr:uid="{00000000-0005-0000-0000-0000DB1E0000}"/>
    <cellStyle name="Comma 57 3 3 3 2 2 4 2" xfId="28870" xr:uid="{BC42DA04-83C5-4BCA-B5A6-445C3C52BF38}"/>
    <cellStyle name="Comma 57 3 3 3 2 2 5" xfId="28867" xr:uid="{7B71A02E-CBE9-4267-B506-711FFF698F5D}"/>
    <cellStyle name="Comma 57 3 3 3 2 3" xfId="7902" xr:uid="{00000000-0005-0000-0000-0000DC1E0000}"/>
    <cellStyle name="Comma 57 3 3 3 2 3 2" xfId="28871" xr:uid="{F1FA7AF2-3C03-4E68-B9A4-D1134AAF684A}"/>
    <cellStyle name="Comma 57 3 3 3 2 4" xfId="7903" xr:uid="{00000000-0005-0000-0000-0000DD1E0000}"/>
    <cellStyle name="Comma 57 3 3 3 2 4 2" xfId="28872" xr:uid="{D3EE262F-36CD-4C1F-90D5-7CD2927A66B1}"/>
    <cellStyle name="Comma 57 3 3 3 2 5" xfId="7904" xr:uid="{00000000-0005-0000-0000-0000DE1E0000}"/>
    <cellStyle name="Comma 57 3 3 3 2 5 2" xfId="28873" xr:uid="{C4A093E6-CCDA-425C-A846-ACFF6BF370A1}"/>
    <cellStyle name="Comma 57 3 3 3 2 6" xfId="28866" xr:uid="{C5588840-71BA-46AB-A464-B90BC81054E0}"/>
    <cellStyle name="Comma 57 3 3 3 3" xfId="7905" xr:uid="{00000000-0005-0000-0000-0000DF1E0000}"/>
    <cellStyle name="Comma 57 3 3 3 3 2" xfId="7906" xr:uid="{00000000-0005-0000-0000-0000E01E0000}"/>
    <cellStyle name="Comma 57 3 3 3 3 2 2" xfId="28875" xr:uid="{F5ACDE06-EEC1-43BD-AA21-88CB7ED3CF27}"/>
    <cellStyle name="Comma 57 3 3 3 3 3" xfId="7907" xr:uid="{00000000-0005-0000-0000-0000E11E0000}"/>
    <cellStyle name="Comma 57 3 3 3 3 3 2" xfId="28876" xr:uid="{7FB1C858-4338-4AA4-B461-9723F65DF37E}"/>
    <cellStyle name="Comma 57 3 3 3 3 4" xfId="7908" xr:uid="{00000000-0005-0000-0000-0000E21E0000}"/>
    <cellStyle name="Comma 57 3 3 3 3 4 2" xfId="28877" xr:uid="{53CB8E03-93A0-4449-B84E-1577BCAB79A4}"/>
    <cellStyle name="Comma 57 3 3 3 3 5" xfId="28874" xr:uid="{5F2B6385-1FAF-4749-AF7C-DC84F9A18E91}"/>
    <cellStyle name="Comma 57 3 3 3 4" xfId="7909" xr:uid="{00000000-0005-0000-0000-0000E31E0000}"/>
    <cellStyle name="Comma 57 3 3 3 4 2" xfId="28878" xr:uid="{8C8BF0AD-B436-40E6-A803-1B69510E9241}"/>
    <cellStyle name="Comma 57 3 3 3 5" xfId="7910" xr:uid="{00000000-0005-0000-0000-0000E41E0000}"/>
    <cellStyle name="Comma 57 3 3 3 5 2" xfId="28879" xr:uid="{FB472972-37BD-426A-A5FB-26D7F1EE8B81}"/>
    <cellStyle name="Comma 57 3 3 3 6" xfId="7911" xr:uid="{00000000-0005-0000-0000-0000E51E0000}"/>
    <cellStyle name="Comma 57 3 3 3 6 2" xfId="28880" xr:uid="{DEF21178-FCB5-470E-9460-87F1D4395F19}"/>
    <cellStyle name="Comma 57 3 3 3 7" xfId="28865" xr:uid="{709B7CBD-A7BC-4EF4-9529-E41977EF2643}"/>
    <cellStyle name="Comma 57 3 3 4" xfId="7912" xr:uid="{00000000-0005-0000-0000-0000E61E0000}"/>
    <cellStyle name="Comma 57 3 3 4 2" xfId="7913" xr:uid="{00000000-0005-0000-0000-0000E71E0000}"/>
    <cellStyle name="Comma 57 3 3 4 2 2" xfId="7914" xr:uid="{00000000-0005-0000-0000-0000E81E0000}"/>
    <cellStyle name="Comma 57 3 3 4 2 2 2" xfId="28883" xr:uid="{D1DFAC67-B7F1-4EE0-80F2-7D82AD133F3F}"/>
    <cellStyle name="Comma 57 3 3 4 2 3" xfId="7915" xr:uid="{00000000-0005-0000-0000-0000E91E0000}"/>
    <cellStyle name="Comma 57 3 3 4 2 3 2" xfId="28884" xr:uid="{045A15DC-C552-44D4-8F13-3B6F83B9FDEA}"/>
    <cellStyle name="Comma 57 3 3 4 2 4" xfId="7916" xr:uid="{00000000-0005-0000-0000-0000EA1E0000}"/>
    <cellStyle name="Comma 57 3 3 4 2 4 2" xfId="28885" xr:uid="{61F7F357-B6CA-49F6-896E-59638EC7E44C}"/>
    <cellStyle name="Comma 57 3 3 4 2 5" xfId="28882" xr:uid="{1BD1A782-1AB5-4C2C-8786-74CBA904DBB5}"/>
    <cellStyle name="Comma 57 3 3 4 3" xfId="7917" xr:uid="{00000000-0005-0000-0000-0000EB1E0000}"/>
    <cellStyle name="Comma 57 3 3 4 3 2" xfId="28886" xr:uid="{41C2F342-09D1-495B-9628-2775D2FA0012}"/>
    <cellStyle name="Comma 57 3 3 4 4" xfId="7918" xr:uid="{00000000-0005-0000-0000-0000EC1E0000}"/>
    <cellStyle name="Comma 57 3 3 4 4 2" xfId="28887" xr:uid="{7AE2B666-CCBA-4381-B514-F3EF9B09D6E1}"/>
    <cellStyle name="Comma 57 3 3 4 5" xfId="7919" xr:uid="{00000000-0005-0000-0000-0000ED1E0000}"/>
    <cellStyle name="Comma 57 3 3 4 5 2" xfId="28888" xr:uid="{D1A7AA3D-4E63-436C-B2A8-73F40E8B3A32}"/>
    <cellStyle name="Comma 57 3 3 4 6" xfId="28881" xr:uid="{5485F6A9-80D1-4266-B869-965513CD4A7E}"/>
    <cellStyle name="Comma 57 3 3 5" xfId="7920" xr:uid="{00000000-0005-0000-0000-0000EE1E0000}"/>
    <cellStyle name="Comma 57 3 3 5 2" xfId="7921" xr:uid="{00000000-0005-0000-0000-0000EF1E0000}"/>
    <cellStyle name="Comma 57 3 3 5 2 2" xfId="28890" xr:uid="{DD5F646F-2D51-4F1E-9F23-A6D773386B72}"/>
    <cellStyle name="Comma 57 3 3 5 3" xfId="7922" xr:uid="{00000000-0005-0000-0000-0000F01E0000}"/>
    <cellStyle name="Comma 57 3 3 5 3 2" xfId="28891" xr:uid="{30167CF9-45AA-44AC-82FE-54E6516CC67B}"/>
    <cellStyle name="Comma 57 3 3 5 4" xfId="7923" xr:uid="{00000000-0005-0000-0000-0000F11E0000}"/>
    <cellStyle name="Comma 57 3 3 5 4 2" xfId="28892" xr:uid="{DC01A27C-890C-4DE4-9CCA-C0401A9EFBBA}"/>
    <cellStyle name="Comma 57 3 3 5 5" xfId="28889" xr:uid="{63A430C2-6BF0-4C81-90F6-1CF14EB23751}"/>
    <cellStyle name="Comma 57 3 3 6" xfId="7924" xr:uid="{00000000-0005-0000-0000-0000F21E0000}"/>
    <cellStyle name="Comma 57 3 3 6 2" xfId="28893" xr:uid="{C1F2D4E0-194F-4C43-8806-1DFDE13CB894}"/>
    <cellStyle name="Comma 57 3 3 7" xfId="7925" xr:uid="{00000000-0005-0000-0000-0000F31E0000}"/>
    <cellStyle name="Comma 57 3 3 7 2" xfId="28894" xr:uid="{0EA62553-D8B7-4B0A-B382-AA908EC8ED99}"/>
    <cellStyle name="Comma 57 3 3 8" xfId="7926" xr:uid="{00000000-0005-0000-0000-0000F41E0000}"/>
    <cellStyle name="Comma 57 3 3 8 2" xfId="28895" xr:uid="{34025FED-6EDC-4C99-B3DD-483A29A09152}"/>
    <cellStyle name="Comma 57 3 3 9" xfId="28848" xr:uid="{F7864F6B-EEF5-46DA-AA47-32CA59219BE7}"/>
    <cellStyle name="Comma 57 3 4" xfId="7927" xr:uid="{00000000-0005-0000-0000-0000F51E0000}"/>
    <cellStyle name="Comma 57 3 4 2" xfId="7928" xr:uid="{00000000-0005-0000-0000-0000F61E0000}"/>
    <cellStyle name="Comma 57 3 4 2 2" xfId="7929" xr:uid="{00000000-0005-0000-0000-0000F71E0000}"/>
    <cellStyle name="Comma 57 3 4 2 2 2" xfId="7930" xr:uid="{00000000-0005-0000-0000-0000F81E0000}"/>
    <cellStyle name="Comma 57 3 4 2 2 2 2" xfId="28899" xr:uid="{FB95EF05-9BD9-4C32-81DA-B776566B60FF}"/>
    <cellStyle name="Comma 57 3 4 2 2 3" xfId="7931" xr:uid="{00000000-0005-0000-0000-0000F91E0000}"/>
    <cellStyle name="Comma 57 3 4 2 2 3 2" xfId="28900" xr:uid="{29101C57-2E0D-48F0-B269-8294E7321EAA}"/>
    <cellStyle name="Comma 57 3 4 2 2 4" xfId="7932" xr:uid="{00000000-0005-0000-0000-0000FA1E0000}"/>
    <cellStyle name="Comma 57 3 4 2 2 4 2" xfId="28901" xr:uid="{665117CE-CF1E-47C0-8415-C02EA034B063}"/>
    <cellStyle name="Comma 57 3 4 2 2 5" xfId="28898" xr:uid="{B7008E81-D073-4E3A-A267-DA59BE0E4724}"/>
    <cellStyle name="Comma 57 3 4 2 3" xfId="7933" xr:uid="{00000000-0005-0000-0000-0000FB1E0000}"/>
    <cellStyle name="Comma 57 3 4 2 3 2" xfId="28902" xr:uid="{8BFD3EE0-DD22-4BD7-AC8E-07248DFAAD67}"/>
    <cellStyle name="Comma 57 3 4 2 4" xfId="7934" xr:uid="{00000000-0005-0000-0000-0000FC1E0000}"/>
    <cellStyle name="Comma 57 3 4 2 4 2" xfId="28903" xr:uid="{2830DBDE-BE8E-4C82-BBAA-3DB98D6E2243}"/>
    <cellStyle name="Comma 57 3 4 2 5" xfId="7935" xr:uid="{00000000-0005-0000-0000-0000FD1E0000}"/>
    <cellStyle name="Comma 57 3 4 2 5 2" xfId="28904" xr:uid="{B6C3972C-5EF8-4D3C-8E0B-A29FB7925482}"/>
    <cellStyle name="Comma 57 3 4 2 6" xfId="28897" xr:uid="{7223457B-ADE7-417D-B2F6-9B4D1361285B}"/>
    <cellStyle name="Comma 57 3 4 3" xfId="7936" xr:uid="{00000000-0005-0000-0000-0000FE1E0000}"/>
    <cellStyle name="Comma 57 3 4 3 2" xfId="7937" xr:uid="{00000000-0005-0000-0000-0000FF1E0000}"/>
    <cellStyle name="Comma 57 3 4 3 2 2" xfId="28906" xr:uid="{A76F8250-ED30-4D4E-A8FD-44F57FBB038D}"/>
    <cellStyle name="Comma 57 3 4 3 3" xfId="7938" xr:uid="{00000000-0005-0000-0000-0000001F0000}"/>
    <cellStyle name="Comma 57 3 4 3 3 2" xfId="28907" xr:uid="{4CEB09D5-F7B8-4850-BAA4-44DD5EA444F2}"/>
    <cellStyle name="Comma 57 3 4 3 4" xfId="7939" xr:uid="{00000000-0005-0000-0000-0000011F0000}"/>
    <cellStyle name="Comma 57 3 4 3 4 2" xfId="28908" xr:uid="{D84079C8-BC91-40BA-8DD5-6E8D6D3A9E72}"/>
    <cellStyle name="Comma 57 3 4 3 5" xfId="28905" xr:uid="{4C944CC6-7C92-4E54-897E-4AB7D4C2A888}"/>
    <cellStyle name="Comma 57 3 4 4" xfId="7940" xr:uid="{00000000-0005-0000-0000-0000021F0000}"/>
    <cellStyle name="Comma 57 3 4 4 2" xfId="28909" xr:uid="{C223A512-9888-48D4-9D3D-4FB09A9EB33C}"/>
    <cellStyle name="Comma 57 3 4 5" xfId="7941" xr:uid="{00000000-0005-0000-0000-0000031F0000}"/>
    <cellStyle name="Comma 57 3 4 5 2" xfId="28910" xr:uid="{B3452977-D9DC-45B6-A05A-9D388D74077C}"/>
    <cellStyle name="Comma 57 3 4 6" xfId="7942" xr:uid="{00000000-0005-0000-0000-0000041F0000}"/>
    <cellStyle name="Comma 57 3 4 6 2" xfId="28911" xr:uid="{B6A9F16D-2FD5-45DC-8975-B3E9BAAC51AE}"/>
    <cellStyle name="Comma 57 3 4 7" xfId="28896" xr:uid="{F428F646-EBEE-477A-BD5A-656580E58547}"/>
    <cellStyle name="Comma 57 3 5" xfId="7943" xr:uid="{00000000-0005-0000-0000-0000051F0000}"/>
    <cellStyle name="Comma 57 3 5 2" xfId="7944" xr:uid="{00000000-0005-0000-0000-0000061F0000}"/>
    <cellStyle name="Comma 57 3 5 2 2" xfId="7945" xr:uid="{00000000-0005-0000-0000-0000071F0000}"/>
    <cellStyle name="Comma 57 3 5 2 2 2" xfId="7946" xr:uid="{00000000-0005-0000-0000-0000081F0000}"/>
    <cellStyle name="Comma 57 3 5 2 2 2 2" xfId="28915" xr:uid="{A2451D8F-B78C-40F4-A674-2A95DFC41D4A}"/>
    <cellStyle name="Comma 57 3 5 2 2 3" xfId="7947" xr:uid="{00000000-0005-0000-0000-0000091F0000}"/>
    <cellStyle name="Comma 57 3 5 2 2 3 2" xfId="28916" xr:uid="{4A0ABF1F-D087-4508-B293-AFE8DA8E0990}"/>
    <cellStyle name="Comma 57 3 5 2 2 4" xfId="7948" xr:uid="{00000000-0005-0000-0000-00000A1F0000}"/>
    <cellStyle name="Comma 57 3 5 2 2 4 2" xfId="28917" xr:uid="{345FCFEF-19C6-4827-89FC-F31E54A5D5E6}"/>
    <cellStyle name="Comma 57 3 5 2 2 5" xfId="28914" xr:uid="{80384529-4308-4E68-BFDF-FE8D76BB7FB4}"/>
    <cellStyle name="Comma 57 3 5 2 3" xfId="7949" xr:uid="{00000000-0005-0000-0000-00000B1F0000}"/>
    <cellStyle name="Comma 57 3 5 2 3 2" xfId="28918" xr:uid="{5880DCCF-B36B-42A9-AB98-2D41EB7960CE}"/>
    <cellStyle name="Comma 57 3 5 2 4" xfId="7950" xr:uid="{00000000-0005-0000-0000-00000C1F0000}"/>
    <cellStyle name="Comma 57 3 5 2 4 2" xfId="28919" xr:uid="{D45EE139-F9DD-46B3-9397-87107BBFF038}"/>
    <cellStyle name="Comma 57 3 5 2 5" xfId="7951" xr:uid="{00000000-0005-0000-0000-00000D1F0000}"/>
    <cellStyle name="Comma 57 3 5 2 5 2" xfId="28920" xr:uid="{3EA431F9-34AA-4038-87E8-EC6BB4414B5E}"/>
    <cellStyle name="Comma 57 3 5 2 6" xfId="28913" xr:uid="{79B9DD8B-1CA7-427F-A308-A96691C0E3DB}"/>
    <cellStyle name="Comma 57 3 5 3" xfId="7952" xr:uid="{00000000-0005-0000-0000-00000E1F0000}"/>
    <cellStyle name="Comma 57 3 5 3 2" xfId="7953" xr:uid="{00000000-0005-0000-0000-00000F1F0000}"/>
    <cellStyle name="Comma 57 3 5 3 2 2" xfId="28922" xr:uid="{2D3BB634-B4AB-4634-8ECC-9BC657299921}"/>
    <cellStyle name="Comma 57 3 5 3 3" xfId="7954" xr:uid="{00000000-0005-0000-0000-0000101F0000}"/>
    <cellStyle name="Comma 57 3 5 3 3 2" xfId="28923" xr:uid="{66B30D7E-E3C6-4C2B-8FCC-EF66EA688BD2}"/>
    <cellStyle name="Comma 57 3 5 3 4" xfId="7955" xr:uid="{00000000-0005-0000-0000-0000111F0000}"/>
    <cellStyle name="Comma 57 3 5 3 4 2" xfId="28924" xr:uid="{034A9B2A-360D-41B4-B497-8C1D5EA50211}"/>
    <cellStyle name="Comma 57 3 5 3 5" xfId="28921" xr:uid="{D5CCA101-62E5-4980-93FB-911D974233CA}"/>
    <cellStyle name="Comma 57 3 5 4" xfId="7956" xr:uid="{00000000-0005-0000-0000-0000121F0000}"/>
    <cellStyle name="Comma 57 3 5 4 2" xfId="28925" xr:uid="{032FD146-4427-4817-83C3-28F275741FE5}"/>
    <cellStyle name="Comma 57 3 5 5" xfId="7957" xr:uid="{00000000-0005-0000-0000-0000131F0000}"/>
    <cellStyle name="Comma 57 3 5 5 2" xfId="28926" xr:uid="{1DBAD64B-2E87-4FD8-9EBA-3AB665DA9E43}"/>
    <cellStyle name="Comma 57 3 5 6" xfId="7958" xr:uid="{00000000-0005-0000-0000-0000141F0000}"/>
    <cellStyle name="Comma 57 3 5 6 2" xfId="28927" xr:uid="{31893EBD-7DA1-47AE-97EB-4054C8FD82C8}"/>
    <cellStyle name="Comma 57 3 5 7" xfId="28912" xr:uid="{52F37326-3D52-42F7-86A4-74D7453E3928}"/>
    <cellStyle name="Comma 57 3 6" xfId="7959" xr:uid="{00000000-0005-0000-0000-0000151F0000}"/>
    <cellStyle name="Comma 57 3 6 2" xfId="7960" xr:uid="{00000000-0005-0000-0000-0000161F0000}"/>
    <cellStyle name="Comma 57 3 6 2 2" xfId="7961" xr:uid="{00000000-0005-0000-0000-0000171F0000}"/>
    <cellStyle name="Comma 57 3 6 2 2 2" xfId="28930" xr:uid="{61F6F079-E2EC-4E2A-AD62-13D37D2B35D7}"/>
    <cellStyle name="Comma 57 3 6 2 3" xfId="7962" xr:uid="{00000000-0005-0000-0000-0000181F0000}"/>
    <cellStyle name="Comma 57 3 6 2 3 2" xfId="28931" xr:uid="{2D5F323D-1CC6-4978-A48A-0F8AF1C51F0F}"/>
    <cellStyle name="Comma 57 3 6 2 4" xfId="7963" xr:uid="{00000000-0005-0000-0000-0000191F0000}"/>
    <cellStyle name="Comma 57 3 6 2 4 2" xfId="28932" xr:uid="{67D22318-BD2F-4E35-8AE7-01FFA1960B53}"/>
    <cellStyle name="Comma 57 3 6 2 5" xfId="28929" xr:uid="{6F69C29F-7CC7-4181-9858-7EF338D48A0E}"/>
    <cellStyle name="Comma 57 3 6 3" xfId="7964" xr:uid="{00000000-0005-0000-0000-00001A1F0000}"/>
    <cellStyle name="Comma 57 3 6 3 2" xfId="28933" xr:uid="{94E8E71A-2FD1-400A-A29A-AFCF7F2F113C}"/>
    <cellStyle name="Comma 57 3 6 4" xfId="7965" xr:uid="{00000000-0005-0000-0000-00001B1F0000}"/>
    <cellStyle name="Comma 57 3 6 4 2" xfId="28934" xr:uid="{B7D0306E-638C-4DA3-A8A7-1B311C292EAA}"/>
    <cellStyle name="Comma 57 3 6 5" xfId="7966" xr:uid="{00000000-0005-0000-0000-00001C1F0000}"/>
    <cellStyle name="Comma 57 3 6 5 2" xfId="28935" xr:uid="{B3983192-6338-4725-B0E8-15D32846138E}"/>
    <cellStyle name="Comma 57 3 6 6" xfId="28928" xr:uid="{82E17F5F-4908-4E99-8649-D6C54FDD7976}"/>
    <cellStyle name="Comma 57 3 7" xfId="7967" xr:uid="{00000000-0005-0000-0000-00001D1F0000}"/>
    <cellStyle name="Comma 57 3 7 2" xfId="7968" xr:uid="{00000000-0005-0000-0000-00001E1F0000}"/>
    <cellStyle name="Comma 57 3 7 2 2" xfId="28937" xr:uid="{B8337568-88CF-478C-86C5-3FE8C6CCFEFD}"/>
    <cellStyle name="Comma 57 3 7 3" xfId="7969" xr:uid="{00000000-0005-0000-0000-00001F1F0000}"/>
    <cellStyle name="Comma 57 3 7 3 2" xfId="28938" xr:uid="{EA5B43BC-1C72-4ACB-903B-2BFDD3249A23}"/>
    <cellStyle name="Comma 57 3 7 4" xfId="7970" xr:uid="{00000000-0005-0000-0000-0000201F0000}"/>
    <cellStyle name="Comma 57 3 7 4 2" xfId="28939" xr:uid="{2718EE7C-3898-411B-A526-A3E52D1531F5}"/>
    <cellStyle name="Comma 57 3 7 5" xfId="28936" xr:uid="{1A91A3D9-E509-4D6A-8A07-CCE4DCB6E1A9}"/>
    <cellStyle name="Comma 57 3 8" xfId="7971" xr:uid="{00000000-0005-0000-0000-0000211F0000}"/>
    <cellStyle name="Comma 57 3 8 2" xfId="28940" xr:uid="{C3D9C24C-AB02-479D-8E55-E757F49D8117}"/>
    <cellStyle name="Comma 57 3 9" xfId="7972" xr:uid="{00000000-0005-0000-0000-0000221F0000}"/>
    <cellStyle name="Comma 57 3 9 2" xfId="28941" xr:uid="{44B12001-2EFB-4458-BA22-B60C8241F622}"/>
    <cellStyle name="Comma 57 4" xfId="7973" xr:uid="{00000000-0005-0000-0000-0000231F0000}"/>
    <cellStyle name="Comma 57 4 2" xfId="7974" xr:uid="{00000000-0005-0000-0000-0000241F0000}"/>
    <cellStyle name="Comma 57 4 2 2" xfId="7975" xr:uid="{00000000-0005-0000-0000-0000251F0000}"/>
    <cellStyle name="Comma 57 4 2 2 2" xfId="7976" xr:uid="{00000000-0005-0000-0000-0000261F0000}"/>
    <cellStyle name="Comma 57 4 2 2 2 2" xfId="7977" xr:uid="{00000000-0005-0000-0000-0000271F0000}"/>
    <cellStyle name="Comma 57 4 2 2 2 2 2" xfId="28946" xr:uid="{61B251B9-5B13-4719-946A-D4193D3745B4}"/>
    <cellStyle name="Comma 57 4 2 2 2 3" xfId="7978" xr:uid="{00000000-0005-0000-0000-0000281F0000}"/>
    <cellStyle name="Comma 57 4 2 2 2 3 2" xfId="28947" xr:uid="{4F300CD8-7FDE-4126-87BA-7148BC8BB4D8}"/>
    <cellStyle name="Comma 57 4 2 2 2 4" xfId="7979" xr:uid="{00000000-0005-0000-0000-0000291F0000}"/>
    <cellStyle name="Comma 57 4 2 2 2 4 2" xfId="28948" xr:uid="{DA7463F8-5C5E-4BB6-9AC2-F352109E99AB}"/>
    <cellStyle name="Comma 57 4 2 2 2 5" xfId="28945" xr:uid="{91C2E932-1668-4564-B9CC-D52E459A813A}"/>
    <cellStyle name="Comma 57 4 2 2 3" xfId="7980" xr:uid="{00000000-0005-0000-0000-00002A1F0000}"/>
    <cellStyle name="Comma 57 4 2 2 3 2" xfId="28949" xr:uid="{7908CBF1-83B9-4294-AC81-1C66BE66B9EE}"/>
    <cellStyle name="Comma 57 4 2 2 4" xfId="7981" xr:uid="{00000000-0005-0000-0000-00002B1F0000}"/>
    <cellStyle name="Comma 57 4 2 2 4 2" xfId="28950" xr:uid="{9D08513D-88E2-441D-88FC-5AC0CEAA3E91}"/>
    <cellStyle name="Comma 57 4 2 2 5" xfId="7982" xr:uid="{00000000-0005-0000-0000-00002C1F0000}"/>
    <cellStyle name="Comma 57 4 2 2 5 2" xfId="28951" xr:uid="{0B6B11C7-E592-46D3-B273-16EA18B9BE36}"/>
    <cellStyle name="Comma 57 4 2 2 6" xfId="28944" xr:uid="{1AA5F1A9-ECCC-4C8B-ABFB-203880615886}"/>
    <cellStyle name="Comma 57 4 2 3" xfId="7983" xr:uid="{00000000-0005-0000-0000-00002D1F0000}"/>
    <cellStyle name="Comma 57 4 2 3 2" xfId="7984" xr:uid="{00000000-0005-0000-0000-00002E1F0000}"/>
    <cellStyle name="Comma 57 4 2 3 2 2" xfId="28953" xr:uid="{AC24E25A-4B7C-4350-ADF8-E1D84F5014C3}"/>
    <cellStyle name="Comma 57 4 2 3 3" xfId="7985" xr:uid="{00000000-0005-0000-0000-00002F1F0000}"/>
    <cellStyle name="Comma 57 4 2 3 3 2" xfId="28954" xr:uid="{DDF40584-49FF-4A0C-8D6D-146CBD39F017}"/>
    <cellStyle name="Comma 57 4 2 3 4" xfId="7986" xr:uid="{00000000-0005-0000-0000-0000301F0000}"/>
    <cellStyle name="Comma 57 4 2 3 4 2" xfId="28955" xr:uid="{21BCF291-178A-4FC4-83E8-89F131DABC24}"/>
    <cellStyle name="Comma 57 4 2 3 5" xfId="28952" xr:uid="{E8D96D86-14D9-435C-B0B4-E0969AF1AD3A}"/>
    <cellStyle name="Comma 57 4 2 4" xfId="7987" xr:uid="{00000000-0005-0000-0000-0000311F0000}"/>
    <cellStyle name="Comma 57 4 2 4 2" xfId="28956" xr:uid="{A6FC05B8-AAEF-47F4-AC1D-3AD429BC55C8}"/>
    <cellStyle name="Comma 57 4 2 5" xfId="7988" xr:uid="{00000000-0005-0000-0000-0000321F0000}"/>
    <cellStyle name="Comma 57 4 2 5 2" xfId="28957" xr:uid="{E88F613F-9EE8-4E5F-9D31-12CB42BAC27E}"/>
    <cellStyle name="Comma 57 4 2 6" xfId="7989" xr:uid="{00000000-0005-0000-0000-0000331F0000}"/>
    <cellStyle name="Comma 57 4 2 6 2" xfId="28958" xr:uid="{23946A80-7BFA-4000-BA1E-ACA1C29B0B15}"/>
    <cellStyle name="Comma 57 4 2 7" xfId="28943" xr:uid="{E3E1F3CB-FF99-4199-8970-E49378DBE639}"/>
    <cellStyle name="Comma 57 4 3" xfId="7990" xr:uid="{00000000-0005-0000-0000-0000341F0000}"/>
    <cellStyle name="Comma 57 4 3 2" xfId="7991" xr:uid="{00000000-0005-0000-0000-0000351F0000}"/>
    <cellStyle name="Comma 57 4 3 2 2" xfId="7992" xr:uid="{00000000-0005-0000-0000-0000361F0000}"/>
    <cellStyle name="Comma 57 4 3 2 2 2" xfId="7993" xr:uid="{00000000-0005-0000-0000-0000371F0000}"/>
    <cellStyle name="Comma 57 4 3 2 2 2 2" xfId="28962" xr:uid="{25E27C36-B74A-4090-978C-05E636ADD229}"/>
    <cellStyle name="Comma 57 4 3 2 2 3" xfId="7994" xr:uid="{00000000-0005-0000-0000-0000381F0000}"/>
    <cellStyle name="Comma 57 4 3 2 2 3 2" xfId="28963" xr:uid="{65F2878E-A90A-43AC-AB80-346B4506B24A}"/>
    <cellStyle name="Comma 57 4 3 2 2 4" xfId="7995" xr:uid="{00000000-0005-0000-0000-0000391F0000}"/>
    <cellStyle name="Comma 57 4 3 2 2 4 2" xfId="28964" xr:uid="{B6D2A2CD-CF10-44FA-90F6-7701BCC6CABA}"/>
    <cellStyle name="Comma 57 4 3 2 2 5" xfId="28961" xr:uid="{E28B6FC6-AD02-48C7-990E-C908B0ADB0B2}"/>
    <cellStyle name="Comma 57 4 3 2 3" xfId="7996" xr:uid="{00000000-0005-0000-0000-00003A1F0000}"/>
    <cellStyle name="Comma 57 4 3 2 3 2" xfId="28965" xr:uid="{BA171A8A-E815-4CBF-A46A-20264C000138}"/>
    <cellStyle name="Comma 57 4 3 2 4" xfId="7997" xr:uid="{00000000-0005-0000-0000-00003B1F0000}"/>
    <cellStyle name="Comma 57 4 3 2 4 2" xfId="28966" xr:uid="{364EEF83-8232-4916-85D0-C56DB4D0A24C}"/>
    <cellStyle name="Comma 57 4 3 2 5" xfId="7998" xr:uid="{00000000-0005-0000-0000-00003C1F0000}"/>
    <cellStyle name="Comma 57 4 3 2 5 2" xfId="28967" xr:uid="{BCA4F328-54F1-47AC-B0B1-3E07C49DC3EF}"/>
    <cellStyle name="Comma 57 4 3 2 6" xfId="28960" xr:uid="{9057AE84-43BA-4F15-89F5-F9B4E0A877B3}"/>
    <cellStyle name="Comma 57 4 3 3" xfId="7999" xr:uid="{00000000-0005-0000-0000-00003D1F0000}"/>
    <cellStyle name="Comma 57 4 3 3 2" xfId="8000" xr:uid="{00000000-0005-0000-0000-00003E1F0000}"/>
    <cellStyle name="Comma 57 4 3 3 2 2" xfId="28969" xr:uid="{136C8B55-A63C-40FC-8955-E69E263D0998}"/>
    <cellStyle name="Comma 57 4 3 3 3" xfId="8001" xr:uid="{00000000-0005-0000-0000-00003F1F0000}"/>
    <cellStyle name="Comma 57 4 3 3 3 2" xfId="28970" xr:uid="{CBBCC8C2-890B-4E96-B6E3-4393DB13F022}"/>
    <cellStyle name="Comma 57 4 3 3 4" xfId="8002" xr:uid="{00000000-0005-0000-0000-0000401F0000}"/>
    <cellStyle name="Comma 57 4 3 3 4 2" xfId="28971" xr:uid="{C97C348D-3DC9-41AE-BD84-B543458DE194}"/>
    <cellStyle name="Comma 57 4 3 3 5" xfId="28968" xr:uid="{B0355C32-0FDA-4B70-8F2C-C8341E88BC36}"/>
    <cellStyle name="Comma 57 4 3 4" xfId="8003" xr:uid="{00000000-0005-0000-0000-0000411F0000}"/>
    <cellStyle name="Comma 57 4 3 4 2" xfId="28972" xr:uid="{A5BC44C7-9CEE-4175-8563-DBB665233108}"/>
    <cellStyle name="Comma 57 4 3 5" xfId="8004" xr:uid="{00000000-0005-0000-0000-0000421F0000}"/>
    <cellStyle name="Comma 57 4 3 5 2" xfId="28973" xr:uid="{35A4843E-9E9A-4618-A6C0-CF564FD24D04}"/>
    <cellStyle name="Comma 57 4 3 6" xfId="8005" xr:uid="{00000000-0005-0000-0000-0000431F0000}"/>
    <cellStyle name="Comma 57 4 3 6 2" xfId="28974" xr:uid="{0DAD8FE5-E7DE-47B6-9B81-60D83F776AF9}"/>
    <cellStyle name="Comma 57 4 3 7" xfId="28959" xr:uid="{6A28775B-3A7F-4218-8870-5E6F2368B404}"/>
    <cellStyle name="Comma 57 4 4" xfId="8006" xr:uid="{00000000-0005-0000-0000-0000441F0000}"/>
    <cellStyle name="Comma 57 4 4 2" xfId="8007" xr:uid="{00000000-0005-0000-0000-0000451F0000}"/>
    <cellStyle name="Comma 57 4 4 2 2" xfId="8008" xr:uid="{00000000-0005-0000-0000-0000461F0000}"/>
    <cellStyle name="Comma 57 4 4 2 2 2" xfId="28977" xr:uid="{C18A0A42-6D87-425C-A393-5334AF2174E7}"/>
    <cellStyle name="Comma 57 4 4 2 3" xfId="8009" xr:uid="{00000000-0005-0000-0000-0000471F0000}"/>
    <cellStyle name="Comma 57 4 4 2 3 2" xfId="28978" xr:uid="{BA4444DA-71E6-46A2-8A36-DB7D930F13E7}"/>
    <cellStyle name="Comma 57 4 4 2 4" xfId="8010" xr:uid="{00000000-0005-0000-0000-0000481F0000}"/>
    <cellStyle name="Comma 57 4 4 2 4 2" xfId="28979" xr:uid="{76E14B86-1D41-494E-8FD1-F6FFF0DD10CA}"/>
    <cellStyle name="Comma 57 4 4 2 5" xfId="28976" xr:uid="{14377A78-6425-408E-8645-F68971249F52}"/>
    <cellStyle name="Comma 57 4 4 3" xfId="8011" xr:uid="{00000000-0005-0000-0000-0000491F0000}"/>
    <cellStyle name="Comma 57 4 4 3 2" xfId="28980" xr:uid="{D5B73A1A-0533-41B0-8661-A7B2A0071769}"/>
    <cellStyle name="Comma 57 4 4 4" xfId="8012" xr:uid="{00000000-0005-0000-0000-00004A1F0000}"/>
    <cellStyle name="Comma 57 4 4 4 2" xfId="28981" xr:uid="{D6B36142-F5F0-46AC-BACC-4400C954FC91}"/>
    <cellStyle name="Comma 57 4 4 5" xfId="8013" xr:uid="{00000000-0005-0000-0000-00004B1F0000}"/>
    <cellStyle name="Comma 57 4 4 5 2" xfId="28982" xr:uid="{BD9685A2-9D39-4C16-B2E2-A9F43EB44F98}"/>
    <cellStyle name="Comma 57 4 4 6" xfId="28975" xr:uid="{06916341-DB93-4950-BCCC-2F50878857DA}"/>
    <cellStyle name="Comma 57 4 5" xfId="8014" xr:uid="{00000000-0005-0000-0000-00004C1F0000}"/>
    <cellStyle name="Comma 57 4 5 2" xfId="8015" xr:uid="{00000000-0005-0000-0000-00004D1F0000}"/>
    <cellStyle name="Comma 57 4 5 2 2" xfId="28984" xr:uid="{AE8FFCCA-09D7-4A0F-8263-6CFE7BA2185C}"/>
    <cellStyle name="Comma 57 4 5 3" xfId="8016" xr:uid="{00000000-0005-0000-0000-00004E1F0000}"/>
    <cellStyle name="Comma 57 4 5 3 2" xfId="28985" xr:uid="{4049C0C1-C9C6-48EA-821D-14DDBDAB3B71}"/>
    <cellStyle name="Comma 57 4 5 4" xfId="8017" xr:uid="{00000000-0005-0000-0000-00004F1F0000}"/>
    <cellStyle name="Comma 57 4 5 4 2" xfId="28986" xr:uid="{661C3A35-FDC5-4BC8-9365-DE3F4F621114}"/>
    <cellStyle name="Comma 57 4 5 5" xfId="28983" xr:uid="{3AEEC6B5-A3B0-4D59-8A80-CA21F68C87E1}"/>
    <cellStyle name="Comma 57 4 6" xfId="8018" xr:uid="{00000000-0005-0000-0000-0000501F0000}"/>
    <cellStyle name="Comma 57 4 6 2" xfId="28987" xr:uid="{35BA0DDD-9200-427B-A9F2-F81C050A36B8}"/>
    <cellStyle name="Comma 57 4 7" xfId="8019" xr:uid="{00000000-0005-0000-0000-0000511F0000}"/>
    <cellStyle name="Comma 57 4 7 2" xfId="28988" xr:uid="{27E7CBE8-80D4-42A4-828F-7AD6D19169F0}"/>
    <cellStyle name="Comma 57 4 8" xfId="8020" xr:uid="{00000000-0005-0000-0000-0000521F0000}"/>
    <cellStyle name="Comma 57 4 8 2" xfId="28989" xr:uid="{59FE3017-B53C-44B4-BB4A-D27C9558A305}"/>
    <cellStyle name="Comma 57 4 9" xfId="28942" xr:uid="{486582AE-15EB-4EB5-A20C-DE902ADEB0A9}"/>
    <cellStyle name="Comma 57 5" xfId="8021" xr:uid="{00000000-0005-0000-0000-0000531F0000}"/>
    <cellStyle name="Comma 57 5 2" xfId="8022" xr:uid="{00000000-0005-0000-0000-0000541F0000}"/>
    <cellStyle name="Comma 57 5 2 2" xfId="8023" xr:uid="{00000000-0005-0000-0000-0000551F0000}"/>
    <cellStyle name="Comma 57 5 2 2 2" xfId="8024" xr:uid="{00000000-0005-0000-0000-0000561F0000}"/>
    <cellStyle name="Comma 57 5 2 2 2 2" xfId="8025" xr:uid="{00000000-0005-0000-0000-0000571F0000}"/>
    <cellStyle name="Comma 57 5 2 2 2 2 2" xfId="28994" xr:uid="{B17D928B-4CCB-4ECF-8BEA-DDFF04FFA206}"/>
    <cellStyle name="Comma 57 5 2 2 2 3" xfId="8026" xr:uid="{00000000-0005-0000-0000-0000581F0000}"/>
    <cellStyle name="Comma 57 5 2 2 2 3 2" xfId="28995" xr:uid="{01079A0D-9959-45C9-8D9A-9665AA30E994}"/>
    <cellStyle name="Comma 57 5 2 2 2 4" xfId="8027" xr:uid="{00000000-0005-0000-0000-0000591F0000}"/>
    <cellStyle name="Comma 57 5 2 2 2 4 2" xfId="28996" xr:uid="{BA170192-2F3E-4115-9B08-5999EEBA3B96}"/>
    <cellStyle name="Comma 57 5 2 2 2 5" xfId="28993" xr:uid="{FE39ABFF-B4B7-4CE9-9BC6-FC49DA4BA665}"/>
    <cellStyle name="Comma 57 5 2 2 3" xfId="8028" xr:uid="{00000000-0005-0000-0000-00005A1F0000}"/>
    <cellStyle name="Comma 57 5 2 2 3 2" xfId="28997" xr:uid="{CBA56F28-E834-4015-8F75-9EF40056FCA4}"/>
    <cellStyle name="Comma 57 5 2 2 4" xfId="8029" xr:uid="{00000000-0005-0000-0000-00005B1F0000}"/>
    <cellStyle name="Comma 57 5 2 2 4 2" xfId="28998" xr:uid="{0D7F0789-2EED-474C-B414-48450B7FD55B}"/>
    <cellStyle name="Comma 57 5 2 2 5" xfId="8030" xr:uid="{00000000-0005-0000-0000-00005C1F0000}"/>
    <cellStyle name="Comma 57 5 2 2 5 2" xfId="28999" xr:uid="{204BB23B-B9E7-49D9-A220-984280359D3E}"/>
    <cellStyle name="Comma 57 5 2 2 6" xfId="28992" xr:uid="{B1BB16B7-6FC8-49FF-A764-53606B3BF7ED}"/>
    <cellStyle name="Comma 57 5 2 3" xfId="8031" xr:uid="{00000000-0005-0000-0000-00005D1F0000}"/>
    <cellStyle name="Comma 57 5 2 3 2" xfId="8032" xr:uid="{00000000-0005-0000-0000-00005E1F0000}"/>
    <cellStyle name="Comma 57 5 2 3 2 2" xfId="29001" xr:uid="{E1AC2933-0968-47F7-9B6D-F1A1D15377B2}"/>
    <cellStyle name="Comma 57 5 2 3 3" xfId="8033" xr:uid="{00000000-0005-0000-0000-00005F1F0000}"/>
    <cellStyle name="Comma 57 5 2 3 3 2" xfId="29002" xr:uid="{79BC12ED-9787-4157-8C0F-91287141C0CD}"/>
    <cellStyle name="Comma 57 5 2 3 4" xfId="8034" xr:uid="{00000000-0005-0000-0000-0000601F0000}"/>
    <cellStyle name="Comma 57 5 2 3 4 2" xfId="29003" xr:uid="{582836C8-EAD6-4404-9CD4-8640B58C5C11}"/>
    <cellStyle name="Comma 57 5 2 3 5" xfId="29000" xr:uid="{572B2A27-7905-436C-B853-EFEEF0081348}"/>
    <cellStyle name="Comma 57 5 2 4" xfId="8035" xr:uid="{00000000-0005-0000-0000-0000611F0000}"/>
    <cellStyle name="Comma 57 5 2 4 2" xfId="29004" xr:uid="{985D70DE-3322-4B1D-A90B-87AF1715A864}"/>
    <cellStyle name="Comma 57 5 2 5" xfId="8036" xr:uid="{00000000-0005-0000-0000-0000621F0000}"/>
    <cellStyle name="Comma 57 5 2 5 2" xfId="29005" xr:uid="{FD73310D-DA37-4CB1-8D82-9C49C64D78C8}"/>
    <cellStyle name="Comma 57 5 2 6" xfId="8037" xr:uid="{00000000-0005-0000-0000-0000631F0000}"/>
    <cellStyle name="Comma 57 5 2 6 2" xfId="29006" xr:uid="{8E50050E-9E13-44C0-A214-E5B92EE51B7F}"/>
    <cellStyle name="Comma 57 5 2 7" xfId="28991" xr:uid="{68B19094-1DC9-42AB-836F-C640DFFC17D8}"/>
    <cellStyle name="Comma 57 5 3" xfId="8038" xr:uid="{00000000-0005-0000-0000-0000641F0000}"/>
    <cellStyle name="Comma 57 5 3 2" xfId="8039" xr:uid="{00000000-0005-0000-0000-0000651F0000}"/>
    <cellStyle name="Comma 57 5 3 2 2" xfId="8040" xr:uid="{00000000-0005-0000-0000-0000661F0000}"/>
    <cellStyle name="Comma 57 5 3 2 2 2" xfId="8041" xr:uid="{00000000-0005-0000-0000-0000671F0000}"/>
    <cellStyle name="Comma 57 5 3 2 2 2 2" xfId="29010" xr:uid="{C1B2C612-6935-4AAB-BBEF-770D03AE59EB}"/>
    <cellStyle name="Comma 57 5 3 2 2 3" xfId="8042" xr:uid="{00000000-0005-0000-0000-0000681F0000}"/>
    <cellStyle name="Comma 57 5 3 2 2 3 2" xfId="29011" xr:uid="{C4B076B1-C3C1-4E3D-A7B4-84AE059DEAAF}"/>
    <cellStyle name="Comma 57 5 3 2 2 4" xfId="8043" xr:uid="{00000000-0005-0000-0000-0000691F0000}"/>
    <cellStyle name="Comma 57 5 3 2 2 4 2" xfId="29012" xr:uid="{A407A2AB-D0FD-422A-BE16-7B29067A3B5E}"/>
    <cellStyle name="Comma 57 5 3 2 2 5" xfId="29009" xr:uid="{CAA45BC5-0BB1-491F-99E4-19077E147FC2}"/>
    <cellStyle name="Comma 57 5 3 2 3" xfId="8044" xr:uid="{00000000-0005-0000-0000-00006A1F0000}"/>
    <cellStyle name="Comma 57 5 3 2 3 2" xfId="29013" xr:uid="{F4E25F01-EC10-47D5-93C4-1C8107F7AE5C}"/>
    <cellStyle name="Comma 57 5 3 2 4" xfId="8045" xr:uid="{00000000-0005-0000-0000-00006B1F0000}"/>
    <cellStyle name="Comma 57 5 3 2 4 2" xfId="29014" xr:uid="{EB622941-8E77-4C74-8DCE-DE397E5B7154}"/>
    <cellStyle name="Comma 57 5 3 2 5" xfId="8046" xr:uid="{00000000-0005-0000-0000-00006C1F0000}"/>
    <cellStyle name="Comma 57 5 3 2 5 2" xfId="29015" xr:uid="{B0506735-3BF7-406E-B0B1-189695B20631}"/>
    <cellStyle name="Comma 57 5 3 2 6" xfId="29008" xr:uid="{806E54B7-308C-4D5F-B642-555789342506}"/>
    <cellStyle name="Comma 57 5 3 3" xfId="8047" xr:uid="{00000000-0005-0000-0000-00006D1F0000}"/>
    <cellStyle name="Comma 57 5 3 3 2" xfId="8048" xr:uid="{00000000-0005-0000-0000-00006E1F0000}"/>
    <cellStyle name="Comma 57 5 3 3 2 2" xfId="29017" xr:uid="{EC2F12BF-08D8-4734-824F-D0641134AF21}"/>
    <cellStyle name="Comma 57 5 3 3 3" xfId="8049" xr:uid="{00000000-0005-0000-0000-00006F1F0000}"/>
    <cellStyle name="Comma 57 5 3 3 3 2" xfId="29018" xr:uid="{7A12DFCD-0091-4151-86D8-84645BD6E871}"/>
    <cellStyle name="Comma 57 5 3 3 4" xfId="8050" xr:uid="{00000000-0005-0000-0000-0000701F0000}"/>
    <cellStyle name="Comma 57 5 3 3 4 2" xfId="29019" xr:uid="{6C4E73FC-B6ED-47E3-9EF4-C88A9FA1F3A7}"/>
    <cellStyle name="Comma 57 5 3 3 5" xfId="29016" xr:uid="{AC9132CA-7500-4C39-A51E-6B9498078788}"/>
    <cellStyle name="Comma 57 5 3 4" xfId="8051" xr:uid="{00000000-0005-0000-0000-0000711F0000}"/>
    <cellStyle name="Comma 57 5 3 4 2" xfId="29020" xr:uid="{258FA9C1-46F5-42A2-98DA-DD786947DB9B}"/>
    <cellStyle name="Comma 57 5 3 5" xfId="8052" xr:uid="{00000000-0005-0000-0000-0000721F0000}"/>
    <cellStyle name="Comma 57 5 3 5 2" xfId="29021" xr:uid="{052DCE83-9F8F-48EC-9014-8622D93BF83A}"/>
    <cellStyle name="Comma 57 5 3 6" xfId="8053" xr:uid="{00000000-0005-0000-0000-0000731F0000}"/>
    <cellStyle name="Comma 57 5 3 6 2" xfId="29022" xr:uid="{B04696C7-3230-474F-B8C6-4018A4D9BDED}"/>
    <cellStyle name="Comma 57 5 3 7" xfId="29007" xr:uid="{F73AC14B-423A-475B-8770-D5C3E7960E6E}"/>
    <cellStyle name="Comma 57 5 4" xfId="8054" xr:uid="{00000000-0005-0000-0000-0000741F0000}"/>
    <cellStyle name="Comma 57 5 4 2" xfId="8055" xr:uid="{00000000-0005-0000-0000-0000751F0000}"/>
    <cellStyle name="Comma 57 5 4 2 2" xfId="8056" xr:uid="{00000000-0005-0000-0000-0000761F0000}"/>
    <cellStyle name="Comma 57 5 4 2 2 2" xfId="29025" xr:uid="{5D17D49B-8D5A-443F-BE71-E0CBD5077E9E}"/>
    <cellStyle name="Comma 57 5 4 2 3" xfId="8057" xr:uid="{00000000-0005-0000-0000-0000771F0000}"/>
    <cellStyle name="Comma 57 5 4 2 3 2" xfId="29026" xr:uid="{97F30036-4189-4559-919E-0303B9CF6443}"/>
    <cellStyle name="Comma 57 5 4 2 4" xfId="8058" xr:uid="{00000000-0005-0000-0000-0000781F0000}"/>
    <cellStyle name="Comma 57 5 4 2 4 2" xfId="29027" xr:uid="{DB6C5DD8-A398-4DA1-B6DA-4BDD56511833}"/>
    <cellStyle name="Comma 57 5 4 2 5" xfId="29024" xr:uid="{7A7C32D7-30AD-4CC4-B30B-5A413BB9DEF8}"/>
    <cellStyle name="Comma 57 5 4 3" xfId="8059" xr:uid="{00000000-0005-0000-0000-0000791F0000}"/>
    <cellStyle name="Comma 57 5 4 3 2" xfId="29028" xr:uid="{90CAD567-9F4D-4A51-BB9D-20F276A7EF55}"/>
    <cellStyle name="Comma 57 5 4 4" xfId="8060" xr:uid="{00000000-0005-0000-0000-00007A1F0000}"/>
    <cellStyle name="Comma 57 5 4 4 2" xfId="29029" xr:uid="{A8533D05-3647-4C26-A939-1FE4BD404982}"/>
    <cellStyle name="Comma 57 5 4 5" xfId="8061" xr:uid="{00000000-0005-0000-0000-00007B1F0000}"/>
    <cellStyle name="Comma 57 5 4 5 2" xfId="29030" xr:uid="{C778357B-2B9C-4986-A9BD-EBEF3FF5E78F}"/>
    <cellStyle name="Comma 57 5 4 6" xfId="29023" xr:uid="{DFABE30A-6A63-404D-950E-3BB1268D6B79}"/>
    <cellStyle name="Comma 57 5 5" xfId="8062" xr:uid="{00000000-0005-0000-0000-00007C1F0000}"/>
    <cellStyle name="Comma 57 5 5 2" xfId="8063" xr:uid="{00000000-0005-0000-0000-00007D1F0000}"/>
    <cellStyle name="Comma 57 5 5 2 2" xfId="29032" xr:uid="{29D20199-5ACD-4E77-BE0A-4AAFEBA1C0CA}"/>
    <cellStyle name="Comma 57 5 5 3" xfId="8064" xr:uid="{00000000-0005-0000-0000-00007E1F0000}"/>
    <cellStyle name="Comma 57 5 5 3 2" xfId="29033" xr:uid="{E10584B1-F03C-42F0-B451-280FBDDAE531}"/>
    <cellStyle name="Comma 57 5 5 4" xfId="8065" xr:uid="{00000000-0005-0000-0000-00007F1F0000}"/>
    <cellStyle name="Comma 57 5 5 4 2" xfId="29034" xr:uid="{068CFE45-715C-4552-AAE0-F7FDC258008E}"/>
    <cellStyle name="Comma 57 5 5 5" xfId="29031" xr:uid="{AE8E746A-2CA9-4BC8-A270-B40F3A06ECF9}"/>
    <cellStyle name="Comma 57 5 6" xfId="8066" xr:uid="{00000000-0005-0000-0000-0000801F0000}"/>
    <cellStyle name="Comma 57 5 6 2" xfId="29035" xr:uid="{A6A01ED9-BEA3-4269-9B1B-27C7D06A5084}"/>
    <cellStyle name="Comma 57 5 7" xfId="8067" xr:uid="{00000000-0005-0000-0000-0000811F0000}"/>
    <cellStyle name="Comma 57 5 7 2" xfId="29036" xr:uid="{71557907-AC26-4E28-BA8A-644FAF114965}"/>
    <cellStyle name="Comma 57 5 8" xfId="8068" xr:uid="{00000000-0005-0000-0000-0000821F0000}"/>
    <cellStyle name="Comma 57 5 8 2" xfId="29037" xr:uid="{9A0F8E68-269E-4A35-963C-DAC30D76FC16}"/>
    <cellStyle name="Comma 57 5 9" xfId="28990" xr:uid="{A7E3B289-FEAB-47D3-A2A2-057CA0885BA4}"/>
    <cellStyle name="Comma 57 6" xfId="8069" xr:uid="{00000000-0005-0000-0000-0000831F0000}"/>
    <cellStyle name="Comma 57 6 2" xfId="8070" xr:uid="{00000000-0005-0000-0000-0000841F0000}"/>
    <cellStyle name="Comma 57 6 2 2" xfId="8071" xr:uid="{00000000-0005-0000-0000-0000851F0000}"/>
    <cellStyle name="Comma 57 6 2 2 2" xfId="8072" xr:uid="{00000000-0005-0000-0000-0000861F0000}"/>
    <cellStyle name="Comma 57 6 2 2 2 2" xfId="29041" xr:uid="{52241B17-CB8C-4F74-B2AB-C14B758E901B}"/>
    <cellStyle name="Comma 57 6 2 2 3" xfId="8073" xr:uid="{00000000-0005-0000-0000-0000871F0000}"/>
    <cellStyle name="Comma 57 6 2 2 3 2" xfId="29042" xr:uid="{D2FB5B59-2D87-43AB-97BB-A0B9C8A29BEA}"/>
    <cellStyle name="Comma 57 6 2 2 4" xfId="8074" xr:uid="{00000000-0005-0000-0000-0000881F0000}"/>
    <cellStyle name="Comma 57 6 2 2 4 2" xfId="29043" xr:uid="{EE0670C2-4F03-4303-8087-307277828909}"/>
    <cellStyle name="Comma 57 6 2 2 5" xfId="29040" xr:uid="{A7F0CBF0-4159-4B58-B5BD-23023D257C5B}"/>
    <cellStyle name="Comma 57 6 2 3" xfId="8075" xr:uid="{00000000-0005-0000-0000-0000891F0000}"/>
    <cellStyle name="Comma 57 6 2 3 2" xfId="29044" xr:uid="{87862F3E-7C13-48F5-980B-31AEA4C4AA65}"/>
    <cellStyle name="Comma 57 6 2 4" xfId="8076" xr:uid="{00000000-0005-0000-0000-00008A1F0000}"/>
    <cellStyle name="Comma 57 6 2 4 2" xfId="29045" xr:uid="{CEF2D175-FC74-4AD0-B89C-96D09A5799A9}"/>
    <cellStyle name="Comma 57 6 2 5" xfId="8077" xr:uid="{00000000-0005-0000-0000-00008B1F0000}"/>
    <cellStyle name="Comma 57 6 2 5 2" xfId="29046" xr:uid="{AEEDBE5F-8293-41AE-91CA-69AC5491BD7C}"/>
    <cellStyle name="Comma 57 6 2 6" xfId="29039" xr:uid="{4D40028D-9EC3-4663-8D2B-507672EBED7E}"/>
    <cellStyle name="Comma 57 6 3" xfId="8078" xr:uid="{00000000-0005-0000-0000-00008C1F0000}"/>
    <cellStyle name="Comma 57 6 3 2" xfId="8079" xr:uid="{00000000-0005-0000-0000-00008D1F0000}"/>
    <cellStyle name="Comma 57 6 3 2 2" xfId="29048" xr:uid="{B8248433-EE84-45F0-90A0-6967CF31D452}"/>
    <cellStyle name="Comma 57 6 3 3" xfId="8080" xr:uid="{00000000-0005-0000-0000-00008E1F0000}"/>
    <cellStyle name="Comma 57 6 3 3 2" xfId="29049" xr:uid="{A154B2FA-488C-48D9-8563-42D575D4FB4C}"/>
    <cellStyle name="Comma 57 6 3 4" xfId="8081" xr:uid="{00000000-0005-0000-0000-00008F1F0000}"/>
    <cellStyle name="Comma 57 6 3 4 2" xfId="29050" xr:uid="{20DA0E1C-8FC8-4F1A-A323-B758C48E21AB}"/>
    <cellStyle name="Comma 57 6 3 5" xfId="29047" xr:uid="{D4EE4A33-3EC7-4383-AE62-6C18076C8B47}"/>
    <cellStyle name="Comma 57 6 4" xfId="8082" xr:uid="{00000000-0005-0000-0000-0000901F0000}"/>
    <cellStyle name="Comma 57 6 4 2" xfId="29051" xr:uid="{C84026DC-9F6A-441B-9202-B1C3C58F2EA6}"/>
    <cellStyle name="Comma 57 6 5" xfId="8083" xr:uid="{00000000-0005-0000-0000-0000911F0000}"/>
    <cellStyle name="Comma 57 6 5 2" xfId="29052" xr:uid="{658D3F6B-0C70-4858-B97B-02A7D2599D8F}"/>
    <cellStyle name="Comma 57 6 6" xfId="8084" xr:uid="{00000000-0005-0000-0000-0000921F0000}"/>
    <cellStyle name="Comma 57 6 6 2" xfId="29053" xr:uid="{31B8ABEB-BC46-43D3-9F14-D89BDF630292}"/>
    <cellStyle name="Comma 57 6 7" xfId="29038" xr:uid="{4F78EDA4-1D1D-4E02-80E0-CE8EECA83443}"/>
    <cellStyle name="Comma 57 7" xfId="8085" xr:uid="{00000000-0005-0000-0000-0000931F0000}"/>
    <cellStyle name="Comma 57 7 2" xfId="8086" xr:uid="{00000000-0005-0000-0000-0000941F0000}"/>
    <cellStyle name="Comma 57 7 2 2" xfId="8087" xr:uid="{00000000-0005-0000-0000-0000951F0000}"/>
    <cellStyle name="Comma 57 7 2 2 2" xfId="8088" xr:uid="{00000000-0005-0000-0000-0000961F0000}"/>
    <cellStyle name="Comma 57 7 2 2 2 2" xfId="29057" xr:uid="{DD474402-554E-4154-AA42-EB149EF93C45}"/>
    <cellStyle name="Comma 57 7 2 2 3" xfId="8089" xr:uid="{00000000-0005-0000-0000-0000971F0000}"/>
    <cellStyle name="Comma 57 7 2 2 3 2" xfId="29058" xr:uid="{5D878359-171B-4766-9766-3FFAD2AD7B93}"/>
    <cellStyle name="Comma 57 7 2 2 4" xfId="8090" xr:uid="{00000000-0005-0000-0000-0000981F0000}"/>
    <cellStyle name="Comma 57 7 2 2 4 2" xfId="29059" xr:uid="{FE549359-CCE6-4872-8EE8-109626807DCD}"/>
    <cellStyle name="Comma 57 7 2 2 5" xfId="29056" xr:uid="{AD0ACAF7-5E82-4870-830F-9FC6A556781E}"/>
    <cellStyle name="Comma 57 7 2 3" xfId="8091" xr:uid="{00000000-0005-0000-0000-0000991F0000}"/>
    <cellStyle name="Comma 57 7 2 3 2" xfId="29060" xr:uid="{45C4F5D7-548D-49F1-BC1C-C43C94300BA6}"/>
    <cellStyle name="Comma 57 7 2 4" xfId="8092" xr:uid="{00000000-0005-0000-0000-00009A1F0000}"/>
    <cellStyle name="Comma 57 7 2 4 2" xfId="29061" xr:uid="{CD745B17-2E11-4D65-9AEA-EF1D6D92E88B}"/>
    <cellStyle name="Comma 57 7 2 5" xfId="8093" xr:uid="{00000000-0005-0000-0000-00009B1F0000}"/>
    <cellStyle name="Comma 57 7 2 5 2" xfId="29062" xr:uid="{D7DA4829-66F4-47D4-B82B-A8E18354902D}"/>
    <cellStyle name="Comma 57 7 2 6" xfId="29055" xr:uid="{E177971B-B8F9-46B0-A398-35A0C9C17759}"/>
    <cellStyle name="Comma 57 7 3" xfId="8094" xr:uid="{00000000-0005-0000-0000-00009C1F0000}"/>
    <cellStyle name="Comma 57 7 3 2" xfId="8095" xr:uid="{00000000-0005-0000-0000-00009D1F0000}"/>
    <cellStyle name="Comma 57 7 3 2 2" xfId="29064" xr:uid="{AC36E54D-9808-4518-A223-13899CE4213C}"/>
    <cellStyle name="Comma 57 7 3 3" xfId="8096" xr:uid="{00000000-0005-0000-0000-00009E1F0000}"/>
    <cellStyle name="Comma 57 7 3 3 2" xfId="29065" xr:uid="{450A5924-B32C-4372-8C63-2005CD02B6A1}"/>
    <cellStyle name="Comma 57 7 3 4" xfId="8097" xr:uid="{00000000-0005-0000-0000-00009F1F0000}"/>
    <cellStyle name="Comma 57 7 3 4 2" xfId="29066" xr:uid="{D9131048-A512-4557-942A-02808A42FBE7}"/>
    <cellStyle name="Comma 57 7 3 5" xfId="29063" xr:uid="{691EB1E9-6B9A-4728-916E-979C70259E3A}"/>
    <cellStyle name="Comma 57 7 4" xfId="8098" xr:uid="{00000000-0005-0000-0000-0000A01F0000}"/>
    <cellStyle name="Comma 57 7 4 2" xfId="29067" xr:uid="{258A20A5-8C16-4963-BC96-D99C467A73DF}"/>
    <cellStyle name="Comma 57 7 5" xfId="8099" xr:uid="{00000000-0005-0000-0000-0000A11F0000}"/>
    <cellStyle name="Comma 57 7 5 2" xfId="29068" xr:uid="{C9FC343F-BBB8-4594-9FBE-923D699109BA}"/>
    <cellStyle name="Comma 57 7 6" xfId="8100" xr:uid="{00000000-0005-0000-0000-0000A21F0000}"/>
    <cellStyle name="Comma 57 7 6 2" xfId="29069" xr:uid="{4E9150E7-3057-4402-A864-D2E46D848336}"/>
    <cellStyle name="Comma 57 7 7" xfId="29054" xr:uid="{F9E540FD-F885-45A0-A85A-DA6C08AE27B1}"/>
    <cellStyle name="Comma 57 8" xfId="8101" xr:uid="{00000000-0005-0000-0000-0000A31F0000}"/>
    <cellStyle name="Comma 57 8 2" xfId="8102" xr:uid="{00000000-0005-0000-0000-0000A41F0000}"/>
    <cellStyle name="Comma 57 8 2 2" xfId="8103" xr:uid="{00000000-0005-0000-0000-0000A51F0000}"/>
    <cellStyle name="Comma 57 8 2 2 2" xfId="29072" xr:uid="{6C0FE293-37F8-4B7C-A2CC-5DA4B58049DA}"/>
    <cellStyle name="Comma 57 8 2 3" xfId="8104" xr:uid="{00000000-0005-0000-0000-0000A61F0000}"/>
    <cellStyle name="Comma 57 8 2 3 2" xfId="29073" xr:uid="{35F81304-0C03-46C6-958A-A524E457FCB1}"/>
    <cellStyle name="Comma 57 8 2 4" xfId="8105" xr:uid="{00000000-0005-0000-0000-0000A71F0000}"/>
    <cellStyle name="Comma 57 8 2 4 2" xfId="29074" xr:uid="{5847C61C-9C54-4A35-BEC0-7F528BD9D9D9}"/>
    <cellStyle name="Comma 57 8 2 5" xfId="29071" xr:uid="{FACC7F57-C7E5-4DD8-9DE3-6553DCD777C7}"/>
    <cellStyle name="Comma 57 8 3" xfId="8106" xr:uid="{00000000-0005-0000-0000-0000A81F0000}"/>
    <cellStyle name="Comma 57 8 3 2" xfId="29075" xr:uid="{CCB393A3-CB10-4CA6-9A78-9F9AB28E23B2}"/>
    <cellStyle name="Comma 57 8 4" xfId="8107" xr:uid="{00000000-0005-0000-0000-0000A91F0000}"/>
    <cellStyle name="Comma 57 8 4 2" xfId="29076" xr:uid="{24ABBB94-81D4-4CA4-9D08-2C33FD5C759E}"/>
    <cellStyle name="Comma 57 8 5" xfId="8108" xr:uid="{00000000-0005-0000-0000-0000AA1F0000}"/>
    <cellStyle name="Comma 57 8 5 2" xfId="29077" xr:uid="{EFAF3753-09E0-4C55-A4D7-DA42BF0F80ED}"/>
    <cellStyle name="Comma 57 8 6" xfId="29070" xr:uid="{041FAF8D-3FA8-4268-ACC2-E37CFF777CC4}"/>
    <cellStyle name="Comma 57 9" xfId="8109" xr:uid="{00000000-0005-0000-0000-0000AB1F0000}"/>
    <cellStyle name="Comma 57 9 2" xfId="8110" xr:uid="{00000000-0005-0000-0000-0000AC1F0000}"/>
    <cellStyle name="Comma 57 9 2 2" xfId="29079" xr:uid="{1C087245-55DC-402D-93E6-8AEFC536953D}"/>
    <cellStyle name="Comma 57 9 3" xfId="8111" xr:uid="{00000000-0005-0000-0000-0000AD1F0000}"/>
    <cellStyle name="Comma 57 9 3 2" xfId="29080" xr:uid="{6F656040-79AA-450B-865F-C4EC1872F3CB}"/>
    <cellStyle name="Comma 57 9 4" xfId="8112" xr:uid="{00000000-0005-0000-0000-0000AE1F0000}"/>
    <cellStyle name="Comma 57 9 4 2" xfId="29081" xr:uid="{07EF606E-5441-4499-9472-0641B24C32F3}"/>
    <cellStyle name="Comma 57 9 5" xfId="29078" xr:uid="{75CD3857-9975-4AB3-BC9F-EDC8825B523D}"/>
    <cellStyle name="Comma 58" xfId="8113" xr:uid="{00000000-0005-0000-0000-0000AF1F0000}"/>
    <cellStyle name="Comma 58 10" xfId="8114" xr:uid="{00000000-0005-0000-0000-0000B01F0000}"/>
    <cellStyle name="Comma 58 10 2" xfId="29083" xr:uid="{5C0E0588-8470-4DC5-BE19-B84114EDF024}"/>
    <cellStyle name="Comma 58 11" xfId="8115" xr:uid="{00000000-0005-0000-0000-0000B11F0000}"/>
    <cellStyle name="Comma 58 11 2" xfId="29084" xr:uid="{87FBA6B6-0B96-4747-ABF3-66C9EF06F232}"/>
    <cellStyle name="Comma 58 12" xfId="8116" xr:uid="{00000000-0005-0000-0000-0000B21F0000}"/>
    <cellStyle name="Comma 58 12 2" xfId="29085" xr:uid="{F66DBB93-5FDD-427A-9CCC-2BF38E0BBF1D}"/>
    <cellStyle name="Comma 58 13" xfId="29082" xr:uid="{017EF3B4-70E8-4A72-A198-DA49FE519DAB}"/>
    <cellStyle name="Comma 58 2" xfId="8117" xr:uid="{00000000-0005-0000-0000-0000B31F0000}"/>
    <cellStyle name="Comma 58 2 10" xfId="8118" xr:uid="{00000000-0005-0000-0000-0000B41F0000}"/>
    <cellStyle name="Comma 58 2 10 2" xfId="29087" xr:uid="{96E15349-A46F-4450-918B-686F4D5E141F}"/>
    <cellStyle name="Comma 58 2 11" xfId="29086" xr:uid="{A6B6329E-E562-4CEA-BD51-DB9F4BCFCD92}"/>
    <cellStyle name="Comma 58 2 2" xfId="8119" xr:uid="{00000000-0005-0000-0000-0000B51F0000}"/>
    <cellStyle name="Comma 58 2 2 2" xfId="8120" xr:uid="{00000000-0005-0000-0000-0000B61F0000}"/>
    <cellStyle name="Comma 58 2 2 2 2" xfId="8121" xr:uid="{00000000-0005-0000-0000-0000B71F0000}"/>
    <cellStyle name="Comma 58 2 2 2 2 2" xfId="8122" xr:uid="{00000000-0005-0000-0000-0000B81F0000}"/>
    <cellStyle name="Comma 58 2 2 2 2 2 2" xfId="8123" xr:uid="{00000000-0005-0000-0000-0000B91F0000}"/>
    <cellStyle name="Comma 58 2 2 2 2 2 2 2" xfId="29092" xr:uid="{75320EEE-5ED2-4517-8F3B-41834B34701A}"/>
    <cellStyle name="Comma 58 2 2 2 2 2 3" xfId="8124" xr:uid="{00000000-0005-0000-0000-0000BA1F0000}"/>
    <cellStyle name="Comma 58 2 2 2 2 2 3 2" xfId="29093" xr:uid="{3627E33C-9BC5-497E-ADA3-783D62860AF1}"/>
    <cellStyle name="Comma 58 2 2 2 2 2 4" xfId="8125" xr:uid="{00000000-0005-0000-0000-0000BB1F0000}"/>
    <cellStyle name="Comma 58 2 2 2 2 2 4 2" xfId="29094" xr:uid="{6862AAC1-62C4-4B08-8C62-15816B8DA0DA}"/>
    <cellStyle name="Comma 58 2 2 2 2 2 5" xfId="29091" xr:uid="{1C8399E8-DCD4-4ED1-843B-1EB1910ED469}"/>
    <cellStyle name="Comma 58 2 2 2 2 3" xfId="8126" xr:uid="{00000000-0005-0000-0000-0000BC1F0000}"/>
    <cellStyle name="Comma 58 2 2 2 2 3 2" xfId="29095" xr:uid="{32CB0D10-DFA5-426B-8386-303013D6F0ED}"/>
    <cellStyle name="Comma 58 2 2 2 2 4" xfId="8127" xr:uid="{00000000-0005-0000-0000-0000BD1F0000}"/>
    <cellStyle name="Comma 58 2 2 2 2 4 2" xfId="29096" xr:uid="{C9D03B55-1017-41F8-AD55-8C6DC69E0441}"/>
    <cellStyle name="Comma 58 2 2 2 2 5" xfId="8128" xr:uid="{00000000-0005-0000-0000-0000BE1F0000}"/>
    <cellStyle name="Comma 58 2 2 2 2 5 2" xfId="29097" xr:uid="{64255D01-9FF6-45C4-9070-22B8135E820D}"/>
    <cellStyle name="Comma 58 2 2 2 2 6" xfId="29090" xr:uid="{7AB53316-BCE7-46C9-8C0D-9EC13C646932}"/>
    <cellStyle name="Comma 58 2 2 2 3" xfId="8129" xr:uid="{00000000-0005-0000-0000-0000BF1F0000}"/>
    <cellStyle name="Comma 58 2 2 2 3 2" xfId="8130" xr:uid="{00000000-0005-0000-0000-0000C01F0000}"/>
    <cellStyle name="Comma 58 2 2 2 3 2 2" xfId="29099" xr:uid="{0C4D8CFF-5DFB-4A5A-8C71-D1B319DF1B07}"/>
    <cellStyle name="Comma 58 2 2 2 3 3" xfId="8131" xr:uid="{00000000-0005-0000-0000-0000C11F0000}"/>
    <cellStyle name="Comma 58 2 2 2 3 3 2" xfId="29100" xr:uid="{5B7A6168-7448-4680-B3AD-3D2272F14F52}"/>
    <cellStyle name="Comma 58 2 2 2 3 4" xfId="8132" xr:uid="{00000000-0005-0000-0000-0000C21F0000}"/>
    <cellStyle name="Comma 58 2 2 2 3 4 2" xfId="29101" xr:uid="{670443B2-8A0A-4670-99BF-F8E46889D029}"/>
    <cellStyle name="Comma 58 2 2 2 3 5" xfId="29098" xr:uid="{9E4580EA-1929-4E20-8AE1-7D277EF957B7}"/>
    <cellStyle name="Comma 58 2 2 2 4" xfId="8133" xr:uid="{00000000-0005-0000-0000-0000C31F0000}"/>
    <cellStyle name="Comma 58 2 2 2 4 2" xfId="29102" xr:uid="{96CC16A2-7197-4862-ABD8-82D24C24041E}"/>
    <cellStyle name="Comma 58 2 2 2 5" xfId="8134" xr:uid="{00000000-0005-0000-0000-0000C41F0000}"/>
    <cellStyle name="Comma 58 2 2 2 5 2" xfId="29103" xr:uid="{056BEC63-467C-44E2-B921-8014A351CC10}"/>
    <cellStyle name="Comma 58 2 2 2 6" xfId="8135" xr:uid="{00000000-0005-0000-0000-0000C51F0000}"/>
    <cellStyle name="Comma 58 2 2 2 6 2" xfId="29104" xr:uid="{7865B571-A54A-4747-822C-A523F8FE6762}"/>
    <cellStyle name="Comma 58 2 2 2 7" xfId="29089" xr:uid="{2F1406F8-B142-48B7-B0A6-4225B5462BE5}"/>
    <cellStyle name="Comma 58 2 2 3" xfId="8136" xr:uid="{00000000-0005-0000-0000-0000C61F0000}"/>
    <cellStyle name="Comma 58 2 2 3 2" xfId="8137" xr:uid="{00000000-0005-0000-0000-0000C71F0000}"/>
    <cellStyle name="Comma 58 2 2 3 2 2" xfId="8138" xr:uid="{00000000-0005-0000-0000-0000C81F0000}"/>
    <cellStyle name="Comma 58 2 2 3 2 2 2" xfId="8139" xr:uid="{00000000-0005-0000-0000-0000C91F0000}"/>
    <cellStyle name="Comma 58 2 2 3 2 2 2 2" xfId="29108" xr:uid="{79D67AD8-FAF8-43D5-A232-3BFACF274367}"/>
    <cellStyle name="Comma 58 2 2 3 2 2 3" xfId="8140" xr:uid="{00000000-0005-0000-0000-0000CA1F0000}"/>
    <cellStyle name="Comma 58 2 2 3 2 2 3 2" xfId="29109" xr:uid="{4482DF71-7061-416E-9954-A132CD5B7427}"/>
    <cellStyle name="Comma 58 2 2 3 2 2 4" xfId="8141" xr:uid="{00000000-0005-0000-0000-0000CB1F0000}"/>
    <cellStyle name="Comma 58 2 2 3 2 2 4 2" xfId="29110" xr:uid="{0B3945A1-3C29-4263-819D-7D4717723D31}"/>
    <cellStyle name="Comma 58 2 2 3 2 2 5" xfId="29107" xr:uid="{F43D59E5-8F40-4D26-8177-0CBA0DE994EF}"/>
    <cellStyle name="Comma 58 2 2 3 2 3" xfId="8142" xr:uid="{00000000-0005-0000-0000-0000CC1F0000}"/>
    <cellStyle name="Comma 58 2 2 3 2 3 2" xfId="29111" xr:uid="{4BB36667-6109-416C-AB78-D09FFFD96174}"/>
    <cellStyle name="Comma 58 2 2 3 2 4" xfId="8143" xr:uid="{00000000-0005-0000-0000-0000CD1F0000}"/>
    <cellStyle name="Comma 58 2 2 3 2 4 2" xfId="29112" xr:uid="{4AC44BA1-45AB-4995-84BB-C624F950C5F1}"/>
    <cellStyle name="Comma 58 2 2 3 2 5" xfId="8144" xr:uid="{00000000-0005-0000-0000-0000CE1F0000}"/>
    <cellStyle name="Comma 58 2 2 3 2 5 2" xfId="29113" xr:uid="{F9A1E36B-878A-4C61-8972-D0049495C28C}"/>
    <cellStyle name="Comma 58 2 2 3 2 6" xfId="29106" xr:uid="{871CE422-69E4-41CF-92B2-1A94BF44E107}"/>
    <cellStyle name="Comma 58 2 2 3 3" xfId="8145" xr:uid="{00000000-0005-0000-0000-0000CF1F0000}"/>
    <cellStyle name="Comma 58 2 2 3 3 2" xfId="8146" xr:uid="{00000000-0005-0000-0000-0000D01F0000}"/>
    <cellStyle name="Comma 58 2 2 3 3 2 2" xfId="29115" xr:uid="{9847817C-63F3-4CCB-AB39-C9BBA8633FE2}"/>
    <cellStyle name="Comma 58 2 2 3 3 3" xfId="8147" xr:uid="{00000000-0005-0000-0000-0000D11F0000}"/>
    <cellStyle name="Comma 58 2 2 3 3 3 2" xfId="29116" xr:uid="{A0C1D2F8-0883-4579-A6A4-99DA00D724B9}"/>
    <cellStyle name="Comma 58 2 2 3 3 4" xfId="8148" xr:uid="{00000000-0005-0000-0000-0000D21F0000}"/>
    <cellStyle name="Comma 58 2 2 3 3 4 2" xfId="29117" xr:uid="{F47DC294-1094-4EEA-B07C-4941194013EE}"/>
    <cellStyle name="Comma 58 2 2 3 3 5" xfId="29114" xr:uid="{084E6E38-CCF6-4D3F-AD9E-CEA86ECD5C10}"/>
    <cellStyle name="Comma 58 2 2 3 4" xfId="8149" xr:uid="{00000000-0005-0000-0000-0000D31F0000}"/>
    <cellStyle name="Comma 58 2 2 3 4 2" xfId="29118" xr:uid="{0CFE1205-0655-483A-A81B-2277A440C7CF}"/>
    <cellStyle name="Comma 58 2 2 3 5" xfId="8150" xr:uid="{00000000-0005-0000-0000-0000D41F0000}"/>
    <cellStyle name="Comma 58 2 2 3 5 2" xfId="29119" xr:uid="{50CF606F-BA12-455F-8B10-7AA353E15201}"/>
    <cellStyle name="Comma 58 2 2 3 6" xfId="8151" xr:uid="{00000000-0005-0000-0000-0000D51F0000}"/>
    <cellStyle name="Comma 58 2 2 3 6 2" xfId="29120" xr:uid="{5CB4CBE1-DA44-4D25-9423-B87B41493F99}"/>
    <cellStyle name="Comma 58 2 2 3 7" xfId="29105" xr:uid="{6B872234-DEE7-4E07-8CF3-A8167F5C075D}"/>
    <cellStyle name="Comma 58 2 2 4" xfId="8152" xr:uid="{00000000-0005-0000-0000-0000D61F0000}"/>
    <cellStyle name="Comma 58 2 2 4 2" xfId="8153" xr:uid="{00000000-0005-0000-0000-0000D71F0000}"/>
    <cellStyle name="Comma 58 2 2 4 2 2" xfId="8154" xr:uid="{00000000-0005-0000-0000-0000D81F0000}"/>
    <cellStyle name="Comma 58 2 2 4 2 2 2" xfId="29123" xr:uid="{744314A1-7439-489E-9B4D-FD34B3D9B23D}"/>
    <cellStyle name="Comma 58 2 2 4 2 3" xfId="8155" xr:uid="{00000000-0005-0000-0000-0000D91F0000}"/>
    <cellStyle name="Comma 58 2 2 4 2 3 2" xfId="29124" xr:uid="{31C2D689-2942-4341-8290-2D6E6658954E}"/>
    <cellStyle name="Comma 58 2 2 4 2 4" xfId="8156" xr:uid="{00000000-0005-0000-0000-0000DA1F0000}"/>
    <cellStyle name="Comma 58 2 2 4 2 4 2" xfId="29125" xr:uid="{91BF4D12-C0A3-4096-8C49-0115D93FFFAA}"/>
    <cellStyle name="Comma 58 2 2 4 2 5" xfId="29122" xr:uid="{D9A7C53A-9BA3-44D9-8157-CE97F99D8B7E}"/>
    <cellStyle name="Comma 58 2 2 4 3" xfId="8157" xr:uid="{00000000-0005-0000-0000-0000DB1F0000}"/>
    <cellStyle name="Comma 58 2 2 4 3 2" xfId="29126" xr:uid="{1E4FBCC3-B135-4C29-9FFA-02A70072AA85}"/>
    <cellStyle name="Comma 58 2 2 4 4" xfId="8158" xr:uid="{00000000-0005-0000-0000-0000DC1F0000}"/>
    <cellStyle name="Comma 58 2 2 4 4 2" xfId="29127" xr:uid="{D9D4C1EE-FC80-4B28-81EB-CEFE9BCCFB84}"/>
    <cellStyle name="Comma 58 2 2 4 5" xfId="8159" xr:uid="{00000000-0005-0000-0000-0000DD1F0000}"/>
    <cellStyle name="Comma 58 2 2 4 5 2" xfId="29128" xr:uid="{B48BF21F-1A6F-4AEC-B538-453270CBBAD9}"/>
    <cellStyle name="Comma 58 2 2 4 6" xfId="29121" xr:uid="{70724274-C535-4C64-BA2B-2A0072DA84B5}"/>
    <cellStyle name="Comma 58 2 2 5" xfId="8160" xr:uid="{00000000-0005-0000-0000-0000DE1F0000}"/>
    <cellStyle name="Comma 58 2 2 5 2" xfId="8161" xr:uid="{00000000-0005-0000-0000-0000DF1F0000}"/>
    <cellStyle name="Comma 58 2 2 5 2 2" xfId="29130" xr:uid="{785641C2-559D-4C6F-8D26-796CCD9A9920}"/>
    <cellStyle name="Comma 58 2 2 5 3" xfId="8162" xr:uid="{00000000-0005-0000-0000-0000E01F0000}"/>
    <cellStyle name="Comma 58 2 2 5 3 2" xfId="29131" xr:uid="{A7332964-2C2B-4C20-928C-F09672F6EFF5}"/>
    <cellStyle name="Comma 58 2 2 5 4" xfId="8163" xr:uid="{00000000-0005-0000-0000-0000E11F0000}"/>
    <cellStyle name="Comma 58 2 2 5 4 2" xfId="29132" xr:uid="{712740BF-16F4-4456-B9E5-B05DDEF4637D}"/>
    <cellStyle name="Comma 58 2 2 5 5" xfId="29129" xr:uid="{72BB2D14-6E0A-45F4-8839-BC189A6E6B34}"/>
    <cellStyle name="Comma 58 2 2 6" xfId="8164" xr:uid="{00000000-0005-0000-0000-0000E21F0000}"/>
    <cellStyle name="Comma 58 2 2 6 2" xfId="29133" xr:uid="{742FE19A-9AEB-4FEB-A8AD-434EB3F59C2B}"/>
    <cellStyle name="Comma 58 2 2 7" xfId="8165" xr:uid="{00000000-0005-0000-0000-0000E31F0000}"/>
    <cellStyle name="Comma 58 2 2 7 2" xfId="29134" xr:uid="{EF69C973-D5CB-4BDF-8A84-EAF78EFAEC1C}"/>
    <cellStyle name="Comma 58 2 2 8" xfId="8166" xr:uid="{00000000-0005-0000-0000-0000E41F0000}"/>
    <cellStyle name="Comma 58 2 2 8 2" xfId="29135" xr:uid="{6BFA2B2F-EFEC-405E-9976-04C4703D57D4}"/>
    <cellStyle name="Comma 58 2 2 9" xfId="29088" xr:uid="{3DED7283-FF2F-42AD-971C-A97D54469A57}"/>
    <cellStyle name="Comma 58 2 3" xfId="8167" xr:uid="{00000000-0005-0000-0000-0000E51F0000}"/>
    <cellStyle name="Comma 58 2 3 2" xfId="8168" xr:uid="{00000000-0005-0000-0000-0000E61F0000}"/>
    <cellStyle name="Comma 58 2 3 2 2" xfId="8169" xr:uid="{00000000-0005-0000-0000-0000E71F0000}"/>
    <cellStyle name="Comma 58 2 3 2 2 2" xfId="8170" xr:uid="{00000000-0005-0000-0000-0000E81F0000}"/>
    <cellStyle name="Comma 58 2 3 2 2 2 2" xfId="8171" xr:uid="{00000000-0005-0000-0000-0000E91F0000}"/>
    <cellStyle name="Comma 58 2 3 2 2 2 2 2" xfId="29140" xr:uid="{AE6A715B-8104-4859-8A35-ED7F2DF6CA99}"/>
    <cellStyle name="Comma 58 2 3 2 2 2 3" xfId="8172" xr:uid="{00000000-0005-0000-0000-0000EA1F0000}"/>
    <cellStyle name="Comma 58 2 3 2 2 2 3 2" xfId="29141" xr:uid="{D084502E-7081-40D0-B47A-DFD0F3E3221C}"/>
    <cellStyle name="Comma 58 2 3 2 2 2 4" xfId="8173" xr:uid="{00000000-0005-0000-0000-0000EB1F0000}"/>
    <cellStyle name="Comma 58 2 3 2 2 2 4 2" xfId="29142" xr:uid="{0C226513-46D4-4D64-ACCB-CE5FCF0EAEE2}"/>
    <cellStyle name="Comma 58 2 3 2 2 2 5" xfId="29139" xr:uid="{D7E33D11-7544-4284-80ED-02C31CFF8DC5}"/>
    <cellStyle name="Comma 58 2 3 2 2 3" xfId="8174" xr:uid="{00000000-0005-0000-0000-0000EC1F0000}"/>
    <cellStyle name="Comma 58 2 3 2 2 3 2" xfId="29143" xr:uid="{A85F6E48-9C16-4F35-9068-C0E5BB682658}"/>
    <cellStyle name="Comma 58 2 3 2 2 4" xfId="8175" xr:uid="{00000000-0005-0000-0000-0000ED1F0000}"/>
    <cellStyle name="Comma 58 2 3 2 2 4 2" xfId="29144" xr:uid="{17AD847E-8B54-4834-A09E-CBDF4083DC80}"/>
    <cellStyle name="Comma 58 2 3 2 2 5" xfId="8176" xr:uid="{00000000-0005-0000-0000-0000EE1F0000}"/>
    <cellStyle name="Comma 58 2 3 2 2 5 2" xfId="29145" xr:uid="{BD97F552-28DB-430E-9504-911DDDF21AF8}"/>
    <cellStyle name="Comma 58 2 3 2 2 6" xfId="29138" xr:uid="{016360D3-5BB3-4FCF-B690-D031FBC204A1}"/>
    <cellStyle name="Comma 58 2 3 2 3" xfId="8177" xr:uid="{00000000-0005-0000-0000-0000EF1F0000}"/>
    <cellStyle name="Comma 58 2 3 2 3 2" xfId="8178" xr:uid="{00000000-0005-0000-0000-0000F01F0000}"/>
    <cellStyle name="Comma 58 2 3 2 3 2 2" xfId="29147" xr:uid="{068576DB-58C3-46DF-9A10-D7A02327050F}"/>
    <cellStyle name="Comma 58 2 3 2 3 3" xfId="8179" xr:uid="{00000000-0005-0000-0000-0000F11F0000}"/>
    <cellStyle name="Comma 58 2 3 2 3 3 2" xfId="29148" xr:uid="{E91632C7-0E1D-4DBB-AAF1-C9F96B62D5E0}"/>
    <cellStyle name="Comma 58 2 3 2 3 4" xfId="8180" xr:uid="{00000000-0005-0000-0000-0000F21F0000}"/>
    <cellStyle name="Comma 58 2 3 2 3 4 2" xfId="29149" xr:uid="{D9E3E630-87CF-436B-8861-F5BD8A0ED86D}"/>
    <cellStyle name="Comma 58 2 3 2 3 5" xfId="29146" xr:uid="{B2B0640A-0849-440F-BE8E-ABD317BB31CD}"/>
    <cellStyle name="Comma 58 2 3 2 4" xfId="8181" xr:uid="{00000000-0005-0000-0000-0000F31F0000}"/>
    <cellStyle name="Comma 58 2 3 2 4 2" xfId="29150" xr:uid="{BB368A2C-754B-40C3-9457-031D4234E059}"/>
    <cellStyle name="Comma 58 2 3 2 5" xfId="8182" xr:uid="{00000000-0005-0000-0000-0000F41F0000}"/>
    <cellStyle name="Comma 58 2 3 2 5 2" xfId="29151" xr:uid="{9B2FFBED-5EA0-47BA-9DF2-6C30921495A1}"/>
    <cellStyle name="Comma 58 2 3 2 6" xfId="8183" xr:uid="{00000000-0005-0000-0000-0000F51F0000}"/>
    <cellStyle name="Comma 58 2 3 2 6 2" xfId="29152" xr:uid="{37B597F9-9B63-42E3-A647-8B5085B3E410}"/>
    <cellStyle name="Comma 58 2 3 2 7" xfId="29137" xr:uid="{394A71CE-8CE0-4B25-B403-EEC08940DFD4}"/>
    <cellStyle name="Comma 58 2 3 3" xfId="8184" xr:uid="{00000000-0005-0000-0000-0000F61F0000}"/>
    <cellStyle name="Comma 58 2 3 3 2" xfId="8185" xr:uid="{00000000-0005-0000-0000-0000F71F0000}"/>
    <cellStyle name="Comma 58 2 3 3 2 2" xfId="8186" xr:uid="{00000000-0005-0000-0000-0000F81F0000}"/>
    <cellStyle name="Comma 58 2 3 3 2 2 2" xfId="8187" xr:uid="{00000000-0005-0000-0000-0000F91F0000}"/>
    <cellStyle name="Comma 58 2 3 3 2 2 2 2" xfId="29156" xr:uid="{0D40C10B-24E8-4062-90B1-84FE50FCF847}"/>
    <cellStyle name="Comma 58 2 3 3 2 2 3" xfId="8188" xr:uid="{00000000-0005-0000-0000-0000FA1F0000}"/>
    <cellStyle name="Comma 58 2 3 3 2 2 3 2" xfId="29157" xr:uid="{733D3361-C02B-40E3-989F-F54B24E6E9E7}"/>
    <cellStyle name="Comma 58 2 3 3 2 2 4" xfId="8189" xr:uid="{00000000-0005-0000-0000-0000FB1F0000}"/>
    <cellStyle name="Comma 58 2 3 3 2 2 4 2" xfId="29158" xr:uid="{9A5F9240-4EAD-4D34-9E4A-900563616655}"/>
    <cellStyle name="Comma 58 2 3 3 2 2 5" xfId="29155" xr:uid="{6F98C398-C67A-42A1-BA37-4F2329A7193B}"/>
    <cellStyle name="Comma 58 2 3 3 2 3" xfId="8190" xr:uid="{00000000-0005-0000-0000-0000FC1F0000}"/>
    <cellStyle name="Comma 58 2 3 3 2 3 2" xfId="29159" xr:uid="{DE0DA6BE-10E0-471B-B912-09B067393702}"/>
    <cellStyle name="Comma 58 2 3 3 2 4" xfId="8191" xr:uid="{00000000-0005-0000-0000-0000FD1F0000}"/>
    <cellStyle name="Comma 58 2 3 3 2 4 2" xfId="29160" xr:uid="{5395B391-52E0-4F31-A83D-A9A280427896}"/>
    <cellStyle name="Comma 58 2 3 3 2 5" xfId="8192" xr:uid="{00000000-0005-0000-0000-0000FE1F0000}"/>
    <cellStyle name="Comma 58 2 3 3 2 5 2" xfId="29161" xr:uid="{0EF9E652-7EF9-4566-8F3E-A3195769427E}"/>
    <cellStyle name="Comma 58 2 3 3 2 6" xfId="29154" xr:uid="{347A9400-4F37-4ACA-9208-9453CA84A965}"/>
    <cellStyle name="Comma 58 2 3 3 3" xfId="8193" xr:uid="{00000000-0005-0000-0000-0000FF1F0000}"/>
    <cellStyle name="Comma 58 2 3 3 3 2" xfId="8194" xr:uid="{00000000-0005-0000-0000-000000200000}"/>
    <cellStyle name="Comma 58 2 3 3 3 2 2" xfId="29163" xr:uid="{2590E5B8-2499-40EE-BB86-F39C48077E2B}"/>
    <cellStyle name="Comma 58 2 3 3 3 3" xfId="8195" xr:uid="{00000000-0005-0000-0000-000001200000}"/>
    <cellStyle name="Comma 58 2 3 3 3 3 2" xfId="29164" xr:uid="{998E0FE6-A595-4E14-94D2-020E64A8B07E}"/>
    <cellStyle name="Comma 58 2 3 3 3 4" xfId="8196" xr:uid="{00000000-0005-0000-0000-000002200000}"/>
    <cellStyle name="Comma 58 2 3 3 3 4 2" xfId="29165" xr:uid="{0F25B45F-7DBD-4480-A5C7-9C8230D514BA}"/>
    <cellStyle name="Comma 58 2 3 3 3 5" xfId="29162" xr:uid="{04E50F50-A23D-43FC-854B-6E78EDB90797}"/>
    <cellStyle name="Comma 58 2 3 3 4" xfId="8197" xr:uid="{00000000-0005-0000-0000-000003200000}"/>
    <cellStyle name="Comma 58 2 3 3 4 2" xfId="29166" xr:uid="{BCDFB005-FD7E-4737-AC50-485530907D12}"/>
    <cellStyle name="Comma 58 2 3 3 5" xfId="8198" xr:uid="{00000000-0005-0000-0000-000004200000}"/>
    <cellStyle name="Comma 58 2 3 3 5 2" xfId="29167" xr:uid="{4352FAAC-C8A8-4416-B194-F54449E5F965}"/>
    <cellStyle name="Comma 58 2 3 3 6" xfId="8199" xr:uid="{00000000-0005-0000-0000-000005200000}"/>
    <cellStyle name="Comma 58 2 3 3 6 2" xfId="29168" xr:uid="{104A1371-0DCF-46B3-BAB3-95628D2F72D5}"/>
    <cellStyle name="Comma 58 2 3 3 7" xfId="29153" xr:uid="{F54F48CA-D072-4A18-8881-7F0580B23C00}"/>
    <cellStyle name="Comma 58 2 3 4" xfId="8200" xr:uid="{00000000-0005-0000-0000-000006200000}"/>
    <cellStyle name="Comma 58 2 3 4 2" xfId="8201" xr:uid="{00000000-0005-0000-0000-000007200000}"/>
    <cellStyle name="Comma 58 2 3 4 2 2" xfId="8202" xr:uid="{00000000-0005-0000-0000-000008200000}"/>
    <cellStyle name="Comma 58 2 3 4 2 2 2" xfId="29171" xr:uid="{2F233843-1D7D-4AD7-91B1-A64AF98916F8}"/>
    <cellStyle name="Comma 58 2 3 4 2 3" xfId="8203" xr:uid="{00000000-0005-0000-0000-000009200000}"/>
    <cellStyle name="Comma 58 2 3 4 2 3 2" xfId="29172" xr:uid="{2565775A-70BF-4C4F-B0D0-688F1ACAB3EA}"/>
    <cellStyle name="Comma 58 2 3 4 2 4" xfId="8204" xr:uid="{00000000-0005-0000-0000-00000A200000}"/>
    <cellStyle name="Comma 58 2 3 4 2 4 2" xfId="29173" xr:uid="{1F9CAEAA-7AEE-4CF5-B7C0-A56BAA7BE911}"/>
    <cellStyle name="Comma 58 2 3 4 2 5" xfId="29170" xr:uid="{E9D44A03-80D7-46B9-800F-DB529FFD4DEB}"/>
    <cellStyle name="Comma 58 2 3 4 3" xfId="8205" xr:uid="{00000000-0005-0000-0000-00000B200000}"/>
    <cellStyle name="Comma 58 2 3 4 3 2" xfId="29174" xr:uid="{C47C71AF-91BC-4E38-A12A-40D78E66B8CD}"/>
    <cellStyle name="Comma 58 2 3 4 4" xfId="8206" xr:uid="{00000000-0005-0000-0000-00000C200000}"/>
    <cellStyle name="Comma 58 2 3 4 4 2" xfId="29175" xr:uid="{6F677C54-3A71-4C2A-9096-D65F246EE7D2}"/>
    <cellStyle name="Comma 58 2 3 4 5" xfId="8207" xr:uid="{00000000-0005-0000-0000-00000D200000}"/>
    <cellStyle name="Comma 58 2 3 4 5 2" xfId="29176" xr:uid="{8ACAB0A0-24A8-4E24-AA73-B25F0EFBC79F}"/>
    <cellStyle name="Comma 58 2 3 4 6" xfId="29169" xr:uid="{ED3D49BD-1E63-4EE9-BBD1-3BAEB7DA2069}"/>
    <cellStyle name="Comma 58 2 3 5" xfId="8208" xr:uid="{00000000-0005-0000-0000-00000E200000}"/>
    <cellStyle name="Comma 58 2 3 5 2" xfId="8209" xr:uid="{00000000-0005-0000-0000-00000F200000}"/>
    <cellStyle name="Comma 58 2 3 5 2 2" xfId="29178" xr:uid="{F6673109-7F4E-4CE1-B04F-E6CC84C2616E}"/>
    <cellStyle name="Comma 58 2 3 5 3" xfId="8210" xr:uid="{00000000-0005-0000-0000-000010200000}"/>
    <cellStyle name="Comma 58 2 3 5 3 2" xfId="29179" xr:uid="{F1604B57-D1CC-4098-A6C2-07E342A3F676}"/>
    <cellStyle name="Comma 58 2 3 5 4" xfId="8211" xr:uid="{00000000-0005-0000-0000-000011200000}"/>
    <cellStyle name="Comma 58 2 3 5 4 2" xfId="29180" xr:uid="{1A55306F-D7F2-4E75-AD05-E5BAE354F94E}"/>
    <cellStyle name="Comma 58 2 3 5 5" xfId="29177" xr:uid="{370A1F30-FCBC-4ABA-88BC-6DE1CD1B216B}"/>
    <cellStyle name="Comma 58 2 3 6" xfId="8212" xr:uid="{00000000-0005-0000-0000-000012200000}"/>
    <cellStyle name="Comma 58 2 3 6 2" xfId="29181" xr:uid="{52A5617D-B8A5-4D71-8AFC-D2B515387414}"/>
    <cellStyle name="Comma 58 2 3 7" xfId="8213" xr:uid="{00000000-0005-0000-0000-000013200000}"/>
    <cellStyle name="Comma 58 2 3 7 2" xfId="29182" xr:uid="{21B4ED17-6495-4243-993D-CED38FAA658C}"/>
    <cellStyle name="Comma 58 2 3 8" xfId="8214" xr:uid="{00000000-0005-0000-0000-000014200000}"/>
    <cellStyle name="Comma 58 2 3 8 2" xfId="29183" xr:uid="{BC857779-BB82-4C1F-ACD0-521CBCE536C0}"/>
    <cellStyle name="Comma 58 2 3 9" xfId="29136" xr:uid="{8D7597CB-6704-4EBF-A600-EB48290255E8}"/>
    <cellStyle name="Comma 58 2 4" xfId="8215" xr:uid="{00000000-0005-0000-0000-000015200000}"/>
    <cellStyle name="Comma 58 2 4 2" xfId="8216" xr:uid="{00000000-0005-0000-0000-000016200000}"/>
    <cellStyle name="Comma 58 2 4 2 2" xfId="8217" xr:uid="{00000000-0005-0000-0000-000017200000}"/>
    <cellStyle name="Comma 58 2 4 2 2 2" xfId="8218" xr:uid="{00000000-0005-0000-0000-000018200000}"/>
    <cellStyle name="Comma 58 2 4 2 2 2 2" xfId="29187" xr:uid="{4D2B13F5-90FB-4D01-A676-2908A5104FCD}"/>
    <cellStyle name="Comma 58 2 4 2 2 3" xfId="8219" xr:uid="{00000000-0005-0000-0000-000019200000}"/>
    <cellStyle name="Comma 58 2 4 2 2 3 2" xfId="29188" xr:uid="{B659BFCF-5B60-4632-903C-08C4316595FE}"/>
    <cellStyle name="Comma 58 2 4 2 2 4" xfId="8220" xr:uid="{00000000-0005-0000-0000-00001A200000}"/>
    <cellStyle name="Comma 58 2 4 2 2 4 2" xfId="29189" xr:uid="{01B11604-8829-4570-ADEA-C967833D973F}"/>
    <cellStyle name="Comma 58 2 4 2 2 5" xfId="29186" xr:uid="{414B3E18-767A-4672-B91F-53864E943603}"/>
    <cellStyle name="Comma 58 2 4 2 3" xfId="8221" xr:uid="{00000000-0005-0000-0000-00001B200000}"/>
    <cellStyle name="Comma 58 2 4 2 3 2" xfId="29190" xr:uid="{AA5F157C-8E6F-47F7-B3BA-7A0CC2F7E526}"/>
    <cellStyle name="Comma 58 2 4 2 4" xfId="8222" xr:uid="{00000000-0005-0000-0000-00001C200000}"/>
    <cellStyle name="Comma 58 2 4 2 4 2" xfId="29191" xr:uid="{23292450-B2ED-4A1F-9ED3-C89AE8C33218}"/>
    <cellStyle name="Comma 58 2 4 2 5" xfId="8223" xr:uid="{00000000-0005-0000-0000-00001D200000}"/>
    <cellStyle name="Comma 58 2 4 2 5 2" xfId="29192" xr:uid="{9C768F26-9EA2-414A-9088-6229A8FF3173}"/>
    <cellStyle name="Comma 58 2 4 2 6" xfId="29185" xr:uid="{96932E93-CA0E-4FE6-AE9A-3C83D5392142}"/>
    <cellStyle name="Comma 58 2 4 3" xfId="8224" xr:uid="{00000000-0005-0000-0000-00001E200000}"/>
    <cellStyle name="Comma 58 2 4 3 2" xfId="8225" xr:uid="{00000000-0005-0000-0000-00001F200000}"/>
    <cellStyle name="Comma 58 2 4 3 2 2" xfId="29194" xr:uid="{FF2071D9-7BEC-4B09-A4DC-71A89CD7BFD3}"/>
    <cellStyle name="Comma 58 2 4 3 3" xfId="8226" xr:uid="{00000000-0005-0000-0000-000020200000}"/>
    <cellStyle name="Comma 58 2 4 3 3 2" xfId="29195" xr:uid="{EEF124F8-CE6D-4380-A95A-6620308E9BA2}"/>
    <cellStyle name="Comma 58 2 4 3 4" xfId="8227" xr:uid="{00000000-0005-0000-0000-000021200000}"/>
    <cellStyle name="Comma 58 2 4 3 4 2" xfId="29196" xr:uid="{5D6777E0-D858-4DA1-8933-D30F92A4773F}"/>
    <cellStyle name="Comma 58 2 4 3 5" xfId="29193" xr:uid="{60EF2A45-EF9F-4FBF-84A6-BC4462DF9364}"/>
    <cellStyle name="Comma 58 2 4 4" xfId="8228" xr:uid="{00000000-0005-0000-0000-000022200000}"/>
    <cellStyle name="Comma 58 2 4 4 2" xfId="29197" xr:uid="{5C0DD399-EC76-4F21-9F54-B070FA2E35CE}"/>
    <cellStyle name="Comma 58 2 4 5" xfId="8229" xr:uid="{00000000-0005-0000-0000-000023200000}"/>
    <cellStyle name="Comma 58 2 4 5 2" xfId="29198" xr:uid="{A6F04ED1-CEAE-49A2-B4A2-23D9D99E1A69}"/>
    <cellStyle name="Comma 58 2 4 6" xfId="8230" xr:uid="{00000000-0005-0000-0000-000024200000}"/>
    <cellStyle name="Comma 58 2 4 6 2" xfId="29199" xr:uid="{0B188FF5-76C9-4D00-9BA2-15A14CACC6D0}"/>
    <cellStyle name="Comma 58 2 4 7" xfId="29184" xr:uid="{C4C18E79-9016-47DC-995A-41934F76786A}"/>
    <cellStyle name="Comma 58 2 5" xfId="8231" xr:uid="{00000000-0005-0000-0000-000025200000}"/>
    <cellStyle name="Comma 58 2 5 2" xfId="8232" xr:uid="{00000000-0005-0000-0000-000026200000}"/>
    <cellStyle name="Comma 58 2 5 2 2" xfId="8233" xr:uid="{00000000-0005-0000-0000-000027200000}"/>
    <cellStyle name="Comma 58 2 5 2 2 2" xfId="8234" xr:uid="{00000000-0005-0000-0000-000028200000}"/>
    <cellStyle name="Comma 58 2 5 2 2 2 2" xfId="29203" xr:uid="{510BC5EC-EFAC-4BD3-AC1F-5C4D9A5ED2B1}"/>
    <cellStyle name="Comma 58 2 5 2 2 3" xfId="8235" xr:uid="{00000000-0005-0000-0000-000029200000}"/>
    <cellStyle name="Comma 58 2 5 2 2 3 2" xfId="29204" xr:uid="{A973C7BD-D0CA-4926-9058-2057F8C46BEC}"/>
    <cellStyle name="Comma 58 2 5 2 2 4" xfId="8236" xr:uid="{00000000-0005-0000-0000-00002A200000}"/>
    <cellStyle name="Comma 58 2 5 2 2 4 2" xfId="29205" xr:uid="{F2FCD432-76DF-4D2F-AFFC-769FC603B47E}"/>
    <cellStyle name="Comma 58 2 5 2 2 5" xfId="29202" xr:uid="{6FBD7906-6283-4355-8779-DC63FD9A7E28}"/>
    <cellStyle name="Comma 58 2 5 2 3" xfId="8237" xr:uid="{00000000-0005-0000-0000-00002B200000}"/>
    <cellStyle name="Comma 58 2 5 2 3 2" xfId="29206" xr:uid="{9E725CF1-3406-4270-A61E-FFEA645AC84F}"/>
    <cellStyle name="Comma 58 2 5 2 4" xfId="8238" xr:uid="{00000000-0005-0000-0000-00002C200000}"/>
    <cellStyle name="Comma 58 2 5 2 4 2" xfId="29207" xr:uid="{6FF843AC-7160-4C55-B46E-39A1D4D54176}"/>
    <cellStyle name="Comma 58 2 5 2 5" xfId="8239" xr:uid="{00000000-0005-0000-0000-00002D200000}"/>
    <cellStyle name="Comma 58 2 5 2 5 2" xfId="29208" xr:uid="{25C28AE6-8E07-41D7-AF1C-F8D39107A10E}"/>
    <cellStyle name="Comma 58 2 5 2 6" xfId="29201" xr:uid="{39C97C5E-1E2E-4A3B-AE83-8C364F6ADD2B}"/>
    <cellStyle name="Comma 58 2 5 3" xfId="8240" xr:uid="{00000000-0005-0000-0000-00002E200000}"/>
    <cellStyle name="Comma 58 2 5 3 2" xfId="8241" xr:uid="{00000000-0005-0000-0000-00002F200000}"/>
    <cellStyle name="Comma 58 2 5 3 2 2" xfId="29210" xr:uid="{B8DFBFCD-E8D6-4679-B5A8-4F4B5E9DBE41}"/>
    <cellStyle name="Comma 58 2 5 3 3" xfId="8242" xr:uid="{00000000-0005-0000-0000-000030200000}"/>
    <cellStyle name="Comma 58 2 5 3 3 2" xfId="29211" xr:uid="{6E60AD06-8EE1-4D2E-AC5A-17067C820C24}"/>
    <cellStyle name="Comma 58 2 5 3 4" xfId="8243" xr:uid="{00000000-0005-0000-0000-000031200000}"/>
    <cellStyle name="Comma 58 2 5 3 4 2" xfId="29212" xr:uid="{AF445A3B-8D5B-40E2-BA47-5A9BE1E5F918}"/>
    <cellStyle name="Comma 58 2 5 3 5" xfId="29209" xr:uid="{BF3A392D-B12A-4967-9C4B-C291A99E5F38}"/>
    <cellStyle name="Comma 58 2 5 4" xfId="8244" xr:uid="{00000000-0005-0000-0000-000032200000}"/>
    <cellStyle name="Comma 58 2 5 4 2" xfId="29213" xr:uid="{B9D5866D-1448-4A92-B0CD-F81AF08197A4}"/>
    <cellStyle name="Comma 58 2 5 5" xfId="8245" xr:uid="{00000000-0005-0000-0000-000033200000}"/>
    <cellStyle name="Comma 58 2 5 5 2" xfId="29214" xr:uid="{544BE690-809D-479E-BD75-73BDFDC47300}"/>
    <cellStyle name="Comma 58 2 5 6" xfId="8246" xr:uid="{00000000-0005-0000-0000-000034200000}"/>
    <cellStyle name="Comma 58 2 5 6 2" xfId="29215" xr:uid="{43D56666-4DAE-489E-8FAF-72819B50F12E}"/>
    <cellStyle name="Comma 58 2 5 7" xfId="29200" xr:uid="{F3FD808F-EE2C-4DF1-BF95-DB8123BD4AEC}"/>
    <cellStyle name="Comma 58 2 6" xfId="8247" xr:uid="{00000000-0005-0000-0000-000035200000}"/>
    <cellStyle name="Comma 58 2 6 2" xfId="8248" xr:uid="{00000000-0005-0000-0000-000036200000}"/>
    <cellStyle name="Comma 58 2 6 2 2" xfId="8249" xr:uid="{00000000-0005-0000-0000-000037200000}"/>
    <cellStyle name="Comma 58 2 6 2 2 2" xfId="29218" xr:uid="{73B70F4A-CDB0-46BE-BAD6-38D93D9A2048}"/>
    <cellStyle name="Comma 58 2 6 2 3" xfId="8250" xr:uid="{00000000-0005-0000-0000-000038200000}"/>
    <cellStyle name="Comma 58 2 6 2 3 2" xfId="29219" xr:uid="{65CF1F59-FE4A-4C77-988C-F2BD570BDCA3}"/>
    <cellStyle name="Comma 58 2 6 2 4" xfId="8251" xr:uid="{00000000-0005-0000-0000-000039200000}"/>
    <cellStyle name="Comma 58 2 6 2 4 2" xfId="29220" xr:uid="{120A4872-D68E-4770-B4B4-12F6CE2FE3D9}"/>
    <cellStyle name="Comma 58 2 6 2 5" xfId="29217" xr:uid="{5AAEF820-A95C-4C7D-A020-FB8078D39DFE}"/>
    <cellStyle name="Comma 58 2 6 3" xfId="8252" xr:uid="{00000000-0005-0000-0000-00003A200000}"/>
    <cellStyle name="Comma 58 2 6 3 2" xfId="29221" xr:uid="{B462BE00-6F75-414F-974B-DFF67EC3DACE}"/>
    <cellStyle name="Comma 58 2 6 4" xfId="8253" xr:uid="{00000000-0005-0000-0000-00003B200000}"/>
    <cellStyle name="Comma 58 2 6 4 2" xfId="29222" xr:uid="{0349FD1D-E7A6-4C28-AAA6-85E3F74C7A75}"/>
    <cellStyle name="Comma 58 2 6 5" xfId="8254" xr:uid="{00000000-0005-0000-0000-00003C200000}"/>
    <cellStyle name="Comma 58 2 6 5 2" xfId="29223" xr:uid="{EFCD1B68-A5CA-4F96-A3B9-8D4DA289191A}"/>
    <cellStyle name="Comma 58 2 6 6" xfId="29216" xr:uid="{6BFE9C3B-D055-4F13-86A5-372BD025CCCE}"/>
    <cellStyle name="Comma 58 2 7" xfId="8255" xr:uid="{00000000-0005-0000-0000-00003D200000}"/>
    <cellStyle name="Comma 58 2 7 2" xfId="8256" xr:uid="{00000000-0005-0000-0000-00003E200000}"/>
    <cellStyle name="Comma 58 2 7 2 2" xfId="29225" xr:uid="{8A541DA2-E2FB-4ACE-9F49-2DA7BF823246}"/>
    <cellStyle name="Comma 58 2 7 3" xfId="8257" xr:uid="{00000000-0005-0000-0000-00003F200000}"/>
    <cellStyle name="Comma 58 2 7 3 2" xfId="29226" xr:uid="{E27AF34A-BEBD-4F86-A7C3-78A7AFF49AE9}"/>
    <cellStyle name="Comma 58 2 7 4" xfId="8258" xr:uid="{00000000-0005-0000-0000-000040200000}"/>
    <cellStyle name="Comma 58 2 7 4 2" xfId="29227" xr:uid="{5B509348-DBF1-4533-A1C0-FA1AE3A088F2}"/>
    <cellStyle name="Comma 58 2 7 5" xfId="29224" xr:uid="{5721F9CA-3345-42D2-9E6E-B2BCD6D959A6}"/>
    <cellStyle name="Comma 58 2 8" xfId="8259" xr:uid="{00000000-0005-0000-0000-000041200000}"/>
    <cellStyle name="Comma 58 2 8 2" xfId="29228" xr:uid="{457EF865-9C63-4CD2-AB2C-C3AB798C99F0}"/>
    <cellStyle name="Comma 58 2 9" xfId="8260" xr:uid="{00000000-0005-0000-0000-000042200000}"/>
    <cellStyle name="Comma 58 2 9 2" xfId="29229" xr:uid="{009CED9F-4075-4D0E-B985-CDC1B164FA1A}"/>
    <cellStyle name="Comma 58 3" xfId="8261" xr:uid="{00000000-0005-0000-0000-000043200000}"/>
    <cellStyle name="Comma 58 3 10" xfId="8262" xr:uid="{00000000-0005-0000-0000-000044200000}"/>
    <cellStyle name="Comma 58 3 10 2" xfId="29231" xr:uid="{8C7DFD05-A53B-4963-AE29-AD7773CABF7E}"/>
    <cellStyle name="Comma 58 3 11" xfId="29230" xr:uid="{0A86B3C8-269F-4A03-9B07-FEA8EB68D3BC}"/>
    <cellStyle name="Comma 58 3 2" xfId="8263" xr:uid="{00000000-0005-0000-0000-000045200000}"/>
    <cellStyle name="Comma 58 3 2 2" xfId="8264" xr:uid="{00000000-0005-0000-0000-000046200000}"/>
    <cellStyle name="Comma 58 3 2 2 2" xfId="8265" xr:uid="{00000000-0005-0000-0000-000047200000}"/>
    <cellStyle name="Comma 58 3 2 2 2 2" xfId="8266" xr:uid="{00000000-0005-0000-0000-000048200000}"/>
    <cellStyle name="Comma 58 3 2 2 2 2 2" xfId="8267" xr:uid="{00000000-0005-0000-0000-000049200000}"/>
    <cellStyle name="Comma 58 3 2 2 2 2 2 2" xfId="29236" xr:uid="{C83E9D34-9455-41C1-B438-5FF509B19E11}"/>
    <cellStyle name="Comma 58 3 2 2 2 2 3" xfId="8268" xr:uid="{00000000-0005-0000-0000-00004A200000}"/>
    <cellStyle name="Comma 58 3 2 2 2 2 3 2" xfId="29237" xr:uid="{FD165191-6FB0-427E-A9A6-68EA3330FE32}"/>
    <cellStyle name="Comma 58 3 2 2 2 2 4" xfId="8269" xr:uid="{00000000-0005-0000-0000-00004B200000}"/>
    <cellStyle name="Comma 58 3 2 2 2 2 4 2" xfId="29238" xr:uid="{F0230CCB-EA7B-48B5-B6B8-30E7BDAA74E4}"/>
    <cellStyle name="Comma 58 3 2 2 2 2 5" xfId="29235" xr:uid="{9DF2FF44-1B7F-4DD3-928B-B90D4FD42669}"/>
    <cellStyle name="Comma 58 3 2 2 2 3" xfId="8270" xr:uid="{00000000-0005-0000-0000-00004C200000}"/>
    <cellStyle name="Comma 58 3 2 2 2 3 2" xfId="29239" xr:uid="{C7747137-3F94-40AA-98EB-57EEE11542CE}"/>
    <cellStyle name="Comma 58 3 2 2 2 4" xfId="8271" xr:uid="{00000000-0005-0000-0000-00004D200000}"/>
    <cellStyle name="Comma 58 3 2 2 2 4 2" xfId="29240" xr:uid="{E3749703-9F5C-47EF-8E2D-521D2194D0B2}"/>
    <cellStyle name="Comma 58 3 2 2 2 5" xfId="8272" xr:uid="{00000000-0005-0000-0000-00004E200000}"/>
    <cellStyle name="Comma 58 3 2 2 2 5 2" xfId="29241" xr:uid="{A7D3572E-CF8E-46F2-8DE9-76B35659145D}"/>
    <cellStyle name="Comma 58 3 2 2 2 6" xfId="29234" xr:uid="{06169B2A-3B20-457E-8541-12D85213DFAB}"/>
    <cellStyle name="Comma 58 3 2 2 3" xfId="8273" xr:uid="{00000000-0005-0000-0000-00004F200000}"/>
    <cellStyle name="Comma 58 3 2 2 3 2" xfId="8274" xr:uid="{00000000-0005-0000-0000-000050200000}"/>
    <cellStyle name="Comma 58 3 2 2 3 2 2" xfId="29243" xr:uid="{BA5A8EB0-950E-4434-9EC8-EF1C1FFF76B7}"/>
    <cellStyle name="Comma 58 3 2 2 3 3" xfId="8275" xr:uid="{00000000-0005-0000-0000-000051200000}"/>
    <cellStyle name="Comma 58 3 2 2 3 3 2" xfId="29244" xr:uid="{81659B2E-33E9-4BF0-A838-D6C1FC97BF1A}"/>
    <cellStyle name="Comma 58 3 2 2 3 4" xfId="8276" xr:uid="{00000000-0005-0000-0000-000052200000}"/>
    <cellStyle name="Comma 58 3 2 2 3 4 2" xfId="29245" xr:uid="{0A6EB5A9-105B-4823-870B-0E9701435F58}"/>
    <cellStyle name="Comma 58 3 2 2 3 5" xfId="29242" xr:uid="{8127D4A4-9910-4B21-84F5-CC622E8EE282}"/>
    <cellStyle name="Comma 58 3 2 2 4" xfId="8277" xr:uid="{00000000-0005-0000-0000-000053200000}"/>
    <cellStyle name="Comma 58 3 2 2 4 2" xfId="29246" xr:uid="{E1E2B150-9B65-4144-B9BF-E021CF2BB1DF}"/>
    <cellStyle name="Comma 58 3 2 2 5" xfId="8278" xr:uid="{00000000-0005-0000-0000-000054200000}"/>
    <cellStyle name="Comma 58 3 2 2 5 2" xfId="29247" xr:uid="{5DD6436B-2A89-4BDB-8635-3EF7DD28563C}"/>
    <cellStyle name="Comma 58 3 2 2 6" xfId="8279" xr:uid="{00000000-0005-0000-0000-000055200000}"/>
    <cellStyle name="Comma 58 3 2 2 6 2" xfId="29248" xr:uid="{6D143824-CCAF-4358-A394-CCD26AF32339}"/>
    <cellStyle name="Comma 58 3 2 2 7" xfId="29233" xr:uid="{71DD3A28-027B-4BC5-895E-D1024744A006}"/>
    <cellStyle name="Comma 58 3 2 3" xfId="8280" xr:uid="{00000000-0005-0000-0000-000056200000}"/>
    <cellStyle name="Comma 58 3 2 3 2" xfId="8281" xr:uid="{00000000-0005-0000-0000-000057200000}"/>
    <cellStyle name="Comma 58 3 2 3 2 2" xfId="8282" xr:uid="{00000000-0005-0000-0000-000058200000}"/>
    <cellStyle name="Comma 58 3 2 3 2 2 2" xfId="8283" xr:uid="{00000000-0005-0000-0000-000059200000}"/>
    <cellStyle name="Comma 58 3 2 3 2 2 2 2" xfId="29252" xr:uid="{1D04D81D-4694-4ADE-96C5-A2EFC8F4E316}"/>
    <cellStyle name="Comma 58 3 2 3 2 2 3" xfId="8284" xr:uid="{00000000-0005-0000-0000-00005A200000}"/>
    <cellStyle name="Comma 58 3 2 3 2 2 3 2" xfId="29253" xr:uid="{63142B81-D074-4271-B4A5-7B94192B2122}"/>
    <cellStyle name="Comma 58 3 2 3 2 2 4" xfId="8285" xr:uid="{00000000-0005-0000-0000-00005B200000}"/>
    <cellStyle name="Comma 58 3 2 3 2 2 4 2" xfId="29254" xr:uid="{BB4B60AB-7F6E-42CA-9DE7-8C2C4631D004}"/>
    <cellStyle name="Comma 58 3 2 3 2 2 5" xfId="29251" xr:uid="{AD0A624D-CE7F-487F-8C36-D471C7B0506E}"/>
    <cellStyle name="Comma 58 3 2 3 2 3" xfId="8286" xr:uid="{00000000-0005-0000-0000-00005C200000}"/>
    <cellStyle name="Comma 58 3 2 3 2 3 2" xfId="29255" xr:uid="{7E9392E7-815F-438C-9C26-CBE557381A42}"/>
    <cellStyle name="Comma 58 3 2 3 2 4" xfId="8287" xr:uid="{00000000-0005-0000-0000-00005D200000}"/>
    <cellStyle name="Comma 58 3 2 3 2 4 2" xfId="29256" xr:uid="{1AA424E5-A558-4299-969C-F50579A0DEB1}"/>
    <cellStyle name="Comma 58 3 2 3 2 5" xfId="8288" xr:uid="{00000000-0005-0000-0000-00005E200000}"/>
    <cellStyle name="Comma 58 3 2 3 2 5 2" xfId="29257" xr:uid="{F48CFD28-1B45-4C4C-900A-A702508F06A3}"/>
    <cellStyle name="Comma 58 3 2 3 2 6" xfId="29250" xr:uid="{0770F0ED-D281-4046-BE84-B8C4D49E38AA}"/>
    <cellStyle name="Comma 58 3 2 3 3" xfId="8289" xr:uid="{00000000-0005-0000-0000-00005F200000}"/>
    <cellStyle name="Comma 58 3 2 3 3 2" xfId="8290" xr:uid="{00000000-0005-0000-0000-000060200000}"/>
    <cellStyle name="Comma 58 3 2 3 3 2 2" xfId="29259" xr:uid="{BF5896B6-756F-4868-8268-FE9A8BB403FA}"/>
    <cellStyle name="Comma 58 3 2 3 3 3" xfId="8291" xr:uid="{00000000-0005-0000-0000-000061200000}"/>
    <cellStyle name="Comma 58 3 2 3 3 3 2" xfId="29260" xr:uid="{585562B7-23BA-4EE8-89A3-0B1DDFB05B52}"/>
    <cellStyle name="Comma 58 3 2 3 3 4" xfId="8292" xr:uid="{00000000-0005-0000-0000-000062200000}"/>
    <cellStyle name="Comma 58 3 2 3 3 4 2" xfId="29261" xr:uid="{93AD287B-6DFA-408A-AA46-0CD01A77DA9B}"/>
    <cellStyle name="Comma 58 3 2 3 3 5" xfId="29258" xr:uid="{E085A806-26BA-41BF-9161-7A88CD67D096}"/>
    <cellStyle name="Comma 58 3 2 3 4" xfId="8293" xr:uid="{00000000-0005-0000-0000-000063200000}"/>
    <cellStyle name="Comma 58 3 2 3 4 2" xfId="29262" xr:uid="{9C909129-2AD9-429C-8D51-6A8ECE27F327}"/>
    <cellStyle name="Comma 58 3 2 3 5" xfId="8294" xr:uid="{00000000-0005-0000-0000-000064200000}"/>
    <cellStyle name="Comma 58 3 2 3 5 2" xfId="29263" xr:uid="{10918E29-B04E-45C9-B969-CA2731A16085}"/>
    <cellStyle name="Comma 58 3 2 3 6" xfId="8295" xr:uid="{00000000-0005-0000-0000-000065200000}"/>
    <cellStyle name="Comma 58 3 2 3 6 2" xfId="29264" xr:uid="{1E234945-43FE-495D-9953-1C9749AEB504}"/>
    <cellStyle name="Comma 58 3 2 3 7" xfId="29249" xr:uid="{B66451CA-3803-469C-B8F3-9CB4B3B857AC}"/>
    <cellStyle name="Comma 58 3 2 4" xfId="8296" xr:uid="{00000000-0005-0000-0000-000066200000}"/>
    <cellStyle name="Comma 58 3 2 4 2" xfId="8297" xr:uid="{00000000-0005-0000-0000-000067200000}"/>
    <cellStyle name="Comma 58 3 2 4 2 2" xfId="8298" xr:uid="{00000000-0005-0000-0000-000068200000}"/>
    <cellStyle name="Comma 58 3 2 4 2 2 2" xfId="29267" xr:uid="{7A77CCF1-188F-4D46-8E53-1B1C46E49498}"/>
    <cellStyle name="Comma 58 3 2 4 2 3" xfId="8299" xr:uid="{00000000-0005-0000-0000-000069200000}"/>
    <cellStyle name="Comma 58 3 2 4 2 3 2" xfId="29268" xr:uid="{769BFE63-8891-4111-84AC-04B3828EFE57}"/>
    <cellStyle name="Comma 58 3 2 4 2 4" xfId="8300" xr:uid="{00000000-0005-0000-0000-00006A200000}"/>
    <cellStyle name="Comma 58 3 2 4 2 4 2" xfId="29269" xr:uid="{095F93A8-BF64-451B-A352-2A3B2E36124F}"/>
    <cellStyle name="Comma 58 3 2 4 2 5" xfId="29266" xr:uid="{BE77E301-0D29-4900-B556-63983FB36E30}"/>
    <cellStyle name="Comma 58 3 2 4 3" xfId="8301" xr:uid="{00000000-0005-0000-0000-00006B200000}"/>
    <cellStyle name="Comma 58 3 2 4 3 2" xfId="29270" xr:uid="{33B870A1-E030-47D6-8923-CDA194A37BF1}"/>
    <cellStyle name="Comma 58 3 2 4 4" xfId="8302" xr:uid="{00000000-0005-0000-0000-00006C200000}"/>
    <cellStyle name="Comma 58 3 2 4 4 2" xfId="29271" xr:uid="{FEB6249B-C8A1-47F1-A37B-5220B265B7A1}"/>
    <cellStyle name="Comma 58 3 2 4 5" xfId="8303" xr:uid="{00000000-0005-0000-0000-00006D200000}"/>
    <cellStyle name="Comma 58 3 2 4 5 2" xfId="29272" xr:uid="{1EB56075-EA13-4B36-95A6-A16E84F4CA11}"/>
    <cellStyle name="Comma 58 3 2 4 6" xfId="29265" xr:uid="{998FF396-20B5-44A2-9ACC-91A974517EDA}"/>
    <cellStyle name="Comma 58 3 2 5" xfId="8304" xr:uid="{00000000-0005-0000-0000-00006E200000}"/>
    <cellStyle name="Comma 58 3 2 5 2" xfId="8305" xr:uid="{00000000-0005-0000-0000-00006F200000}"/>
    <cellStyle name="Comma 58 3 2 5 2 2" xfId="29274" xr:uid="{92EA1BA3-255D-4EEE-B903-4C0CB735BD53}"/>
    <cellStyle name="Comma 58 3 2 5 3" xfId="8306" xr:uid="{00000000-0005-0000-0000-000070200000}"/>
    <cellStyle name="Comma 58 3 2 5 3 2" xfId="29275" xr:uid="{6D0D6E43-83DA-43CD-B257-B91B12A39BE7}"/>
    <cellStyle name="Comma 58 3 2 5 4" xfId="8307" xr:uid="{00000000-0005-0000-0000-000071200000}"/>
    <cellStyle name="Comma 58 3 2 5 4 2" xfId="29276" xr:uid="{6CD9043C-42DD-4CB4-8748-804D6BC43E6C}"/>
    <cellStyle name="Comma 58 3 2 5 5" xfId="29273" xr:uid="{AECD74FE-CE18-4FB1-8529-B33DEF8395BB}"/>
    <cellStyle name="Comma 58 3 2 6" xfId="8308" xr:uid="{00000000-0005-0000-0000-000072200000}"/>
    <cellStyle name="Comma 58 3 2 6 2" xfId="29277" xr:uid="{78C21BBA-1078-4447-B360-CA533963DA7D}"/>
    <cellStyle name="Comma 58 3 2 7" xfId="8309" xr:uid="{00000000-0005-0000-0000-000073200000}"/>
    <cellStyle name="Comma 58 3 2 7 2" xfId="29278" xr:uid="{0DBA822F-3108-4DD7-BAC5-EBBBA85DC695}"/>
    <cellStyle name="Comma 58 3 2 8" xfId="8310" xr:uid="{00000000-0005-0000-0000-000074200000}"/>
    <cellStyle name="Comma 58 3 2 8 2" xfId="29279" xr:uid="{0CB0CF93-9FE0-4A57-98B1-50CDDB5DACF9}"/>
    <cellStyle name="Comma 58 3 2 9" xfId="29232" xr:uid="{A5AFCBF8-7F07-48A4-8092-D304E468B5C8}"/>
    <cellStyle name="Comma 58 3 3" xfId="8311" xr:uid="{00000000-0005-0000-0000-000075200000}"/>
    <cellStyle name="Comma 58 3 3 2" xfId="8312" xr:uid="{00000000-0005-0000-0000-000076200000}"/>
    <cellStyle name="Comma 58 3 3 2 2" xfId="8313" xr:uid="{00000000-0005-0000-0000-000077200000}"/>
    <cellStyle name="Comma 58 3 3 2 2 2" xfId="8314" xr:uid="{00000000-0005-0000-0000-000078200000}"/>
    <cellStyle name="Comma 58 3 3 2 2 2 2" xfId="8315" xr:uid="{00000000-0005-0000-0000-000079200000}"/>
    <cellStyle name="Comma 58 3 3 2 2 2 2 2" xfId="29284" xr:uid="{F9B8C378-EB34-4E01-9006-4EEC83F55B76}"/>
    <cellStyle name="Comma 58 3 3 2 2 2 3" xfId="8316" xr:uid="{00000000-0005-0000-0000-00007A200000}"/>
    <cellStyle name="Comma 58 3 3 2 2 2 3 2" xfId="29285" xr:uid="{CB7E59D9-5E4C-4616-9773-3EF0E51242A1}"/>
    <cellStyle name="Comma 58 3 3 2 2 2 4" xfId="8317" xr:uid="{00000000-0005-0000-0000-00007B200000}"/>
    <cellStyle name="Comma 58 3 3 2 2 2 4 2" xfId="29286" xr:uid="{D14B048C-65A6-48D0-B91A-D0203EADA359}"/>
    <cellStyle name="Comma 58 3 3 2 2 2 5" xfId="29283" xr:uid="{74991E0B-98F0-4A47-B204-1E8D1CC26AA0}"/>
    <cellStyle name="Comma 58 3 3 2 2 3" xfId="8318" xr:uid="{00000000-0005-0000-0000-00007C200000}"/>
    <cellStyle name="Comma 58 3 3 2 2 3 2" xfId="29287" xr:uid="{550B2BB5-EA2B-4226-9AF7-7B148190F893}"/>
    <cellStyle name="Comma 58 3 3 2 2 4" xfId="8319" xr:uid="{00000000-0005-0000-0000-00007D200000}"/>
    <cellStyle name="Comma 58 3 3 2 2 4 2" xfId="29288" xr:uid="{EFE8226D-701B-4799-B6C7-F6D7C97C1DA2}"/>
    <cellStyle name="Comma 58 3 3 2 2 5" xfId="8320" xr:uid="{00000000-0005-0000-0000-00007E200000}"/>
    <cellStyle name="Comma 58 3 3 2 2 5 2" xfId="29289" xr:uid="{9AEE1CD9-E52F-46C2-AEA5-AD1FCF80DE27}"/>
    <cellStyle name="Comma 58 3 3 2 2 6" xfId="29282" xr:uid="{811314D1-EB0B-402C-AB9B-4C38B1493E9A}"/>
    <cellStyle name="Comma 58 3 3 2 3" xfId="8321" xr:uid="{00000000-0005-0000-0000-00007F200000}"/>
    <cellStyle name="Comma 58 3 3 2 3 2" xfId="8322" xr:uid="{00000000-0005-0000-0000-000080200000}"/>
    <cellStyle name="Comma 58 3 3 2 3 2 2" xfId="29291" xr:uid="{AB0A39F9-35EB-41F7-8A70-D78193AD78B2}"/>
    <cellStyle name="Comma 58 3 3 2 3 3" xfId="8323" xr:uid="{00000000-0005-0000-0000-000081200000}"/>
    <cellStyle name="Comma 58 3 3 2 3 3 2" xfId="29292" xr:uid="{543E53F2-E2A7-4121-9C30-89D7B42125FC}"/>
    <cellStyle name="Comma 58 3 3 2 3 4" xfId="8324" xr:uid="{00000000-0005-0000-0000-000082200000}"/>
    <cellStyle name="Comma 58 3 3 2 3 4 2" xfId="29293" xr:uid="{F1788A0D-DB4A-4FD1-9905-91944F48CF73}"/>
    <cellStyle name="Comma 58 3 3 2 3 5" xfId="29290" xr:uid="{55114E22-BD0D-426E-96D5-D8ED2CE5A481}"/>
    <cellStyle name="Comma 58 3 3 2 4" xfId="8325" xr:uid="{00000000-0005-0000-0000-000083200000}"/>
    <cellStyle name="Comma 58 3 3 2 4 2" xfId="29294" xr:uid="{35B965F7-2613-424C-8034-0B3093E84B2C}"/>
    <cellStyle name="Comma 58 3 3 2 5" xfId="8326" xr:uid="{00000000-0005-0000-0000-000084200000}"/>
    <cellStyle name="Comma 58 3 3 2 5 2" xfId="29295" xr:uid="{D63307A1-0352-4FDA-A9DD-226F184B5F59}"/>
    <cellStyle name="Comma 58 3 3 2 6" xfId="8327" xr:uid="{00000000-0005-0000-0000-000085200000}"/>
    <cellStyle name="Comma 58 3 3 2 6 2" xfId="29296" xr:uid="{28347DE4-C70B-471A-8E9A-1CEC206B707A}"/>
    <cellStyle name="Comma 58 3 3 2 7" xfId="29281" xr:uid="{65904A0B-49B9-49CF-BEDD-E1B419499343}"/>
    <cellStyle name="Comma 58 3 3 3" xfId="8328" xr:uid="{00000000-0005-0000-0000-000086200000}"/>
    <cellStyle name="Comma 58 3 3 3 2" xfId="8329" xr:uid="{00000000-0005-0000-0000-000087200000}"/>
    <cellStyle name="Comma 58 3 3 3 2 2" xfId="8330" xr:uid="{00000000-0005-0000-0000-000088200000}"/>
    <cellStyle name="Comma 58 3 3 3 2 2 2" xfId="8331" xr:uid="{00000000-0005-0000-0000-000089200000}"/>
    <cellStyle name="Comma 58 3 3 3 2 2 2 2" xfId="29300" xr:uid="{42B4E749-0AC4-42FD-AC6B-04C72AFF46FA}"/>
    <cellStyle name="Comma 58 3 3 3 2 2 3" xfId="8332" xr:uid="{00000000-0005-0000-0000-00008A200000}"/>
    <cellStyle name="Comma 58 3 3 3 2 2 3 2" xfId="29301" xr:uid="{94033C9F-090A-4A74-BAF6-EEA78C3AA6ED}"/>
    <cellStyle name="Comma 58 3 3 3 2 2 4" xfId="8333" xr:uid="{00000000-0005-0000-0000-00008B200000}"/>
    <cellStyle name="Comma 58 3 3 3 2 2 4 2" xfId="29302" xr:uid="{5C397A3D-42E9-4CD9-B3A7-279B4EF67622}"/>
    <cellStyle name="Comma 58 3 3 3 2 2 5" xfId="29299" xr:uid="{835F3EDA-42D2-4C9A-B72A-0A9101EA2446}"/>
    <cellStyle name="Comma 58 3 3 3 2 3" xfId="8334" xr:uid="{00000000-0005-0000-0000-00008C200000}"/>
    <cellStyle name="Comma 58 3 3 3 2 3 2" xfId="29303" xr:uid="{6424BADD-08F0-4D14-B84F-AEB5A53092E5}"/>
    <cellStyle name="Comma 58 3 3 3 2 4" xfId="8335" xr:uid="{00000000-0005-0000-0000-00008D200000}"/>
    <cellStyle name="Comma 58 3 3 3 2 4 2" xfId="29304" xr:uid="{B8E4A73A-0D7B-47D0-BD2E-DF9DE30D07EA}"/>
    <cellStyle name="Comma 58 3 3 3 2 5" xfId="8336" xr:uid="{00000000-0005-0000-0000-00008E200000}"/>
    <cellStyle name="Comma 58 3 3 3 2 5 2" xfId="29305" xr:uid="{B8B7CF61-A8F9-44CB-9393-5F6F0CB91FA7}"/>
    <cellStyle name="Comma 58 3 3 3 2 6" xfId="29298" xr:uid="{8A73CD1D-7FF4-4125-963D-8F2EAC934849}"/>
    <cellStyle name="Comma 58 3 3 3 3" xfId="8337" xr:uid="{00000000-0005-0000-0000-00008F200000}"/>
    <cellStyle name="Comma 58 3 3 3 3 2" xfId="8338" xr:uid="{00000000-0005-0000-0000-000090200000}"/>
    <cellStyle name="Comma 58 3 3 3 3 2 2" xfId="29307" xr:uid="{D38B38BD-D49C-4D91-8CC8-E57BD9D7D415}"/>
    <cellStyle name="Comma 58 3 3 3 3 3" xfId="8339" xr:uid="{00000000-0005-0000-0000-000091200000}"/>
    <cellStyle name="Comma 58 3 3 3 3 3 2" xfId="29308" xr:uid="{9972415B-9881-4849-8D0E-7E0FB1439AFB}"/>
    <cellStyle name="Comma 58 3 3 3 3 4" xfId="8340" xr:uid="{00000000-0005-0000-0000-000092200000}"/>
    <cellStyle name="Comma 58 3 3 3 3 4 2" xfId="29309" xr:uid="{2D9E24A3-5DD2-42D3-A46F-10ED88A1B94D}"/>
    <cellStyle name="Comma 58 3 3 3 3 5" xfId="29306" xr:uid="{84599D36-D3E6-4294-BA53-387B3CA1E766}"/>
    <cellStyle name="Comma 58 3 3 3 4" xfId="8341" xr:uid="{00000000-0005-0000-0000-000093200000}"/>
    <cellStyle name="Comma 58 3 3 3 4 2" xfId="29310" xr:uid="{E4392938-BB0E-44B0-ABB7-943DB44F40B7}"/>
    <cellStyle name="Comma 58 3 3 3 5" xfId="8342" xr:uid="{00000000-0005-0000-0000-000094200000}"/>
    <cellStyle name="Comma 58 3 3 3 5 2" xfId="29311" xr:uid="{3A1DE583-C017-4CA4-8627-35D774711FD1}"/>
    <cellStyle name="Comma 58 3 3 3 6" xfId="8343" xr:uid="{00000000-0005-0000-0000-000095200000}"/>
    <cellStyle name="Comma 58 3 3 3 6 2" xfId="29312" xr:uid="{052AD12E-FB95-4FD0-B9CF-EBA091FD7578}"/>
    <cellStyle name="Comma 58 3 3 3 7" xfId="29297" xr:uid="{D386B6B6-7D89-4932-86C2-833E8D165A66}"/>
    <cellStyle name="Comma 58 3 3 4" xfId="8344" xr:uid="{00000000-0005-0000-0000-000096200000}"/>
    <cellStyle name="Comma 58 3 3 4 2" xfId="8345" xr:uid="{00000000-0005-0000-0000-000097200000}"/>
    <cellStyle name="Comma 58 3 3 4 2 2" xfId="8346" xr:uid="{00000000-0005-0000-0000-000098200000}"/>
    <cellStyle name="Comma 58 3 3 4 2 2 2" xfId="29315" xr:uid="{5E509850-2E4A-4361-80EB-E7618685AFB2}"/>
    <cellStyle name="Comma 58 3 3 4 2 3" xfId="8347" xr:uid="{00000000-0005-0000-0000-000099200000}"/>
    <cellStyle name="Comma 58 3 3 4 2 3 2" xfId="29316" xr:uid="{7E5C1D77-11BD-4574-8FEA-65E5DE33EE60}"/>
    <cellStyle name="Comma 58 3 3 4 2 4" xfId="8348" xr:uid="{00000000-0005-0000-0000-00009A200000}"/>
    <cellStyle name="Comma 58 3 3 4 2 4 2" xfId="29317" xr:uid="{42113179-2653-4975-9A1D-D77933BF8435}"/>
    <cellStyle name="Comma 58 3 3 4 2 5" xfId="29314" xr:uid="{163D2AC3-F727-4D6F-9553-7A0C9103993E}"/>
    <cellStyle name="Comma 58 3 3 4 3" xfId="8349" xr:uid="{00000000-0005-0000-0000-00009B200000}"/>
    <cellStyle name="Comma 58 3 3 4 3 2" xfId="29318" xr:uid="{B3488057-D07C-4206-A2D4-B8735BACDD06}"/>
    <cellStyle name="Comma 58 3 3 4 4" xfId="8350" xr:uid="{00000000-0005-0000-0000-00009C200000}"/>
    <cellStyle name="Comma 58 3 3 4 4 2" xfId="29319" xr:uid="{FD2BEC28-5121-4EED-BD0D-B53B06340D03}"/>
    <cellStyle name="Comma 58 3 3 4 5" xfId="8351" xr:uid="{00000000-0005-0000-0000-00009D200000}"/>
    <cellStyle name="Comma 58 3 3 4 5 2" xfId="29320" xr:uid="{5D7E00DA-37D4-4F01-8082-C7A64958D3C8}"/>
    <cellStyle name="Comma 58 3 3 4 6" xfId="29313" xr:uid="{A4CD9F0B-4AA9-458F-80E7-453AF34BAC7B}"/>
    <cellStyle name="Comma 58 3 3 5" xfId="8352" xr:uid="{00000000-0005-0000-0000-00009E200000}"/>
    <cellStyle name="Comma 58 3 3 5 2" xfId="8353" xr:uid="{00000000-0005-0000-0000-00009F200000}"/>
    <cellStyle name="Comma 58 3 3 5 2 2" xfId="29322" xr:uid="{79CADD5A-FFDA-48BF-B988-0458B7F98ED7}"/>
    <cellStyle name="Comma 58 3 3 5 3" xfId="8354" xr:uid="{00000000-0005-0000-0000-0000A0200000}"/>
    <cellStyle name="Comma 58 3 3 5 3 2" xfId="29323" xr:uid="{D0CE3C7F-BBD5-439B-8BA4-FD2ECBCCAAF7}"/>
    <cellStyle name="Comma 58 3 3 5 4" xfId="8355" xr:uid="{00000000-0005-0000-0000-0000A1200000}"/>
    <cellStyle name="Comma 58 3 3 5 4 2" xfId="29324" xr:uid="{47DD4A9D-B2C3-40AE-AAF1-8E2A0411EA19}"/>
    <cellStyle name="Comma 58 3 3 5 5" xfId="29321" xr:uid="{035814B2-9825-4D6A-9785-93325EFAF271}"/>
    <cellStyle name="Comma 58 3 3 6" xfId="8356" xr:uid="{00000000-0005-0000-0000-0000A2200000}"/>
    <cellStyle name="Comma 58 3 3 6 2" xfId="29325" xr:uid="{FEAE2204-966E-4716-991A-0F25B20E7C90}"/>
    <cellStyle name="Comma 58 3 3 7" xfId="8357" xr:uid="{00000000-0005-0000-0000-0000A3200000}"/>
    <cellStyle name="Comma 58 3 3 7 2" xfId="29326" xr:uid="{AB43C41B-8571-45C3-9FFE-E0B07258DA9F}"/>
    <cellStyle name="Comma 58 3 3 8" xfId="8358" xr:uid="{00000000-0005-0000-0000-0000A4200000}"/>
    <cellStyle name="Comma 58 3 3 8 2" xfId="29327" xr:uid="{72FD781D-7702-4731-8127-18DFB43CD72D}"/>
    <cellStyle name="Comma 58 3 3 9" xfId="29280" xr:uid="{361B15AE-CD82-4C4F-BC1F-56A30A4A09A5}"/>
    <cellStyle name="Comma 58 3 4" xfId="8359" xr:uid="{00000000-0005-0000-0000-0000A5200000}"/>
    <cellStyle name="Comma 58 3 4 2" xfId="8360" xr:uid="{00000000-0005-0000-0000-0000A6200000}"/>
    <cellStyle name="Comma 58 3 4 2 2" xfId="8361" xr:uid="{00000000-0005-0000-0000-0000A7200000}"/>
    <cellStyle name="Comma 58 3 4 2 2 2" xfId="8362" xr:uid="{00000000-0005-0000-0000-0000A8200000}"/>
    <cellStyle name="Comma 58 3 4 2 2 2 2" xfId="29331" xr:uid="{03F94D10-729F-455B-941E-30BFC1CF4F50}"/>
    <cellStyle name="Comma 58 3 4 2 2 3" xfId="8363" xr:uid="{00000000-0005-0000-0000-0000A9200000}"/>
    <cellStyle name="Comma 58 3 4 2 2 3 2" xfId="29332" xr:uid="{C007DB76-F644-4D9D-9057-83A338C394D3}"/>
    <cellStyle name="Comma 58 3 4 2 2 4" xfId="8364" xr:uid="{00000000-0005-0000-0000-0000AA200000}"/>
    <cellStyle name="Comma 58 3 4 2 2 4 2" xfId="29333" xr:uid="{3E42C72F-8991-468B-9077-84A30E1734FB}"/>
    <cellStyle name="Comma 58 3 4 2 2 5" xfId="29330" xr:uid="{18FBDCE4-6F8F-48F1-BBD6-478939D42E45}"/>
    <cellStyle name="Comma 58 3 4 2 3" xfId="8365" xr:uid="{00000000-0005-0000-0000-0000AB200000}"/>
    <cellStyle name="Comma 58 3 4 2 3 2" xfId="29334" xr:uid="{8B58A3BC-F7D6-4DCA-963F-0F23BC8E6634}"/>
    <cellStyle name="Comma 58 3 4 2 4" xfId="8366" xr:uid="{00000000-0005-0000-0000-0000AC200000}"/>
    <cellStyle name="Comma 58 3 4 2 4 2" xfId="29335" xr:uid="{07AC6014-5183-4C4D-AEAE-E860093BA422}"/>
    <cellStyle name="Comma 58 3 4 2 5" xfId="8367" xr:uid="{00000000-0005-0000-0000-0000AD200000}"/>
    <cellStyle name="Comma 58 3 4 2 5 2" xfId="29336" xr:uid="{5913C651-6C06-4920-A1CE-26E1F38E2297}"/>
    <cellStyle name="Comma 58 3 4 2 6" xfId="29329" xr:uid="{A7351F27-4844-4F11-85A2-1A7EEE6AFC82}"/>
    <cellStyle name="Comma 58 3 4 3" xfId="8368" xr:uid="{00000000-0005-0000-0000-0000AE200000}"/>
    <cellStyle name="Comma 58 3 4 3 2" xfId="8369" xr:uid="{00000000-0005-0000-0000-0000AF200000}"/>
    <cellStyle name="Comma 58 3 4 3 2 2" xfId="29338" xr:uid="{2E3F9D58-2982-47E2-B955-50D37349E77C}"/>
    <cellStyle name="Comma 58 3 4 3 3" xfId="8370" xr:uid="{00000000-0005-0000-0000-0000B0200000}"/>
    <cellStyle name="Comma 58 3 4 3 3 2" xfId="29339" xr:uid="{67522DA9-FFA7-4870-A91B-328872AB635B}"/>
    <cellStyle name="Comma 58 3 4 3 4" xfId="8371" xr:uid="{00000000-0005-0000-0000-0000B1200000}"/>
    <cellStyle name="Comma 58 3 4 3 4 2" xfId="29340" xr:uid="{8E0B450C-32A9-44D8-AFC9-5CAEDBE15463}"/>
    <cellStyle name="Comma 58 3 4 3 5" xfId="29337" xr:uid="{3E6EBD79-CEC7-4874-8B30-5FAEF78F1141}"/>
    <cellStyle name="Comma 58 3 4 4" xfId="8372" xr:uid="{00000000-0005-0000-0000-0000B2200000}"/>
    <cellStyle name="Comma 58 3 4 4 2" xfId="29341" xr:uid="{7F1CFE2A-2726-4402-A399-8B88E98169D5}"/>
    <cellStyle name="Comma 58 3 4 5" xfId="8373" xr:uid="{00000000-0005-0000-0000-0000B3200000}"/>
    <cellStyle name="Comma 58 3 4 5 2" xfId="29342" xr:uid="{134537E8-AB7D-4C01-92F4-373160C36DEF}"/>
    <cellStyle name="Comma 58 3 4 6" xfId="8374" xr:uid="{00000000-0005-0000-0000-0000B4200000}"/>
    <cellStyle name="Comma 58 3 4 6 2" xfId="29343" xr:uid="{F6396756-6CF2-457D-B292-78F1A8B201B8}"/>
    <cellStyle name="Comma 58 3 4 7" xfId="29328" xr:uid="{97082BAB-7309-41A7-9A5B-E8DD6E8DAF50}"/>
    <cellStyle name="Comma 58 3 5" xfId="8375" xr:uid="{00000000-0005-0000-0000-0000B5200000}"/>
    <cellStyle name="Comma 58 3 5 2" xfId="8376" xr:uid="{00000000-0005-0000-0000-0000B6200000}"/>
    <cellStyle name="Comma 58 3 5 2 2" xfId="8377" xr:uid="{00000000-0005-0000-0000-0000B7200000}"/>
    <cellStyle name="Comma 58 3 5 2 2 2" xfId="8378" xr:uid="{00000000-0005-0000-0000-0000B8200000}"/>
    <cellStyle name="Comma 58 3 5 2 2 2 2" xfId="29347" xr:uid="{060C8D9C-48DB-48B8-9222-9CF12A9AD3AD}"/>
    <cellStyle name="Comma 58 3 5 2 2 3" xfId="8379" xr:uid="{00000000-0005-0000-0000-0000B9200000}"/>
    <cellStyle name="Comma 58 3 5 2 2 3 2" xfId="29348" xr:uid="{4E49EC00-B245-4138-88AD-218032ED4AAE}"/>
    <cellStyle name="Comma 58 3 5 2 2 4" xfId="8380" xr:uid="{00000000-0005-0000-0000-0000BA200000}"/>
    <cellStyle name="Comma 58 3 5 2 2 4 2" xfId="29349" xr:uid="{E0276396-00F1-42BE-910F-C296CA077045}"/>
    <cellStyle name="Comma 58 3 5 2 2 5" xfId="29346" xr:uid="{7878F6A2-3717-4C86-9E05-199E66A3B2CC}"/>
    <cellStyle name="Comma 58 3 5 2 3" xfId="8381" xr:uid="{00000000-0005-0000-0000-0000BB200000}"/>
    <cellStyle name="Comma 58 3 5 2 3 2" xfId="29350" xr:uid="{220FD5D4-DE2A-4D21-BB83-6A5452BDE2A0}"/>
    <cellStyle name="Comma 58 3 5 2 4" xfId="8382" xr:uid="{00000000-0005-0000-0000-0000BC200000}"/>
    <cellStyle name="Comma 58 3 5 2 4 2" xfId="29351" xr:uid="{DAD2993A-C460-4598-A66B-695B5CC4559F}"/>
    <cellStyle name="Comma 58 3 5 2 5" xfId="8383" xr:uid="{00000000-0005-0000-0000-0000BD200000}"/>
    <cellStyle name="Comma 58 3 5 2 5 2" xfId="29352" xr:uid="{09264EC6-C6C2-4BAE-9765-A758620B1417}"/>
    <cellStyle name="Comma 58 3 5 2 6" xfId="29345" xr:uid="{97E69747-5946-4AD3-B4D1-651DD8DD40A2}"/>
    <cellStyle name="Comma 58 3 5 3" xfId="8384" xr:uid="{00000000-0005-0000-0000-0000BE200000}"/>
    <cellStyle name="Comma 58 3 5 3 2" xfId="8385" xr:uid="{00000000-0005-0000-0000-0000BF200000}"/>
    <cellStyle name="Comma 58 3 5 3 2 2" xfId="29354" xr:uid="{6EF38D8A-AFE1-4010-875F-107FE1A45E7D}"/>
    <cellStyle name="Comma 58 3 5 3 3" xfId="8386" xr:uid="{00000000-0005-0000-0000-0000C0200000}"/>
    <cellStyle name="Comma 58 3 5 3 3 2" xfId="29355" xr:uid="{674337B7-C116-4341-BE2A-6D675DC14132}"/>
    <cellStyle name="Comma 58 3 5 3 4" xfId="8387" xr:uid="{00000000-0005-0000-0000-0000C1200000}"/>
    <cellStyle name="Comma 58 3 5 3 4 2" xfId="29356" xr:uid="{5B5D6E26-845A-4174-85CE-06990ACF36FA}"/>
    <cellStyle name="Comma 58 3 5 3 5" xfId="29353" xr:uid="{189C0624-3F86-4754-91AD-7A7474E37AB3}"/>
    <cellStyle name="Comma 58 3 5 4" xfId="8388" xr:uid="{00000000-0005-0000-0000-0000C2200000}"/>
    <cellStyle name="Comma 58 3 5 4 2" xfId="29357" xr:uid="{CD013F14-ED83-4CE9-87C5-824468595F47}"/>
    <cellStyle name="Comma 58 3 5 5" xfId="8389" xr:uid="{00000000-0005-0000-0000-0000C3200000}"/>
    <cellStyle name="Comma 58 3 5 5 2" xfId="29358" xr:uid="{8A4198DC-B858-45EC-AF54-DBCEC65AEA47}"/>
    <cellStyle name="Comma 58 3 5 6" xfId="8390" xr:uid="{00000000-0005-0000-0000-0000C4200000}"/>
    <cellStyle name="Comma 58 3 5 6 2" xfId="29359" xr:uid="{B7D6327F-44BF-4145-9DEC-1ACB39596BFD}"/>
    <cellStyle name="Comma 58 3 5 7" xfId="29344" xr:uid="{76B1418F-3D8A-474F-B0F8-E15EE63910B7}"/>
    <cellStyle name="Comma 58 3 6" xfId="8391" xr:uid="{00000000-0005-0000-0000-0000C5200000}"/>
    <cellStyle name="Comma 58 3 6 2" xfId="8392" xr:uid="{00000000-0005-0000-0000-0000C6200000}"/>
    <cellStyle name="Comma 58 3 6 2 2" xfId="8393" xr:uid="{00000000-0005-0000-0000-0000C7200000}"/>
    <cellStyle name="Comma 58 3 6 2 2 2" xfId="29362" xr:uid="{3D59B9B0-DC89-44AB-A361-55D5987CD901}"/>
    <cellStyle name="Comma 58 3 6 2 3" xfId="8394" xr:uid="{00000000-0005-0000-0000-0000C8200000}"/>
    <cellStyle name="Comma 58 3 6 2 3 2" xfId="29363" xr:uid="{686CBCE5-E3D1-4102-8F9D-4187EBEE7CB9}"/>
    <cellStyle name="Comma 58 3 6 2 4" xfId="8395" xr:uid="{00000000-0005-0000-0000-0000C9200000}"/>
    <cellStyle name="Comma 58 3 6 2 4 2" xfId="29364" xr:uid="{EBCFFFEF-05F3-45E9-BB9A-2162A3C5462E}"/>
    <cellStyle name="Comma 58 3 6 2 5" xfId="29361" xr:uid="{65AFC069-1648-4A8E-A4B0-FFEE58D5A99B}"/>
    <cellStyle name="Comma 58 3 6 3" xfId="8396" xr:uid="{00000000-0005-0000-0000-0000CA200000}"/>
    <cellStyle name="Comma 58 3 6 3 2" xfId="29365" xr:uid="{7B4BF772-C14A-4D87-B9A8-9C1899994693}"/>
    <cellStyle name="Comma 58 3 6 4" xfId="8397" xr:uid="{00000000-0005-0000-0000-0000CB200000}"/>
    <cellStyle name="Comma 58 3 6 4 2" xfId="29366" xr:uid="{5BB32492-CAEA-4BA4-8373-9C1AB5AEAF7C}"/>
    <cellStyle name="Comma 58 3 6 5" xfId="8398" xr:uid="{00000000-0005-0000-0000-0000CC200000}"/>
    <cellStyle name="Comma 58 3 6 5 2" xfId="29367" xr:uid="{090EE68C-E480-4977-93A8-4F9FD3FE895A}"/>
    <cellStyle name="Comma 58 3 6 6" xfId="29360" xr:uid="{B7BF4BE0-1B65-4A6B-9BFD-DFF6F2AA105A}"/>
    <cellStyle name="Comma 58 3 7" xfId="8399" xr:uid="{00000000-0005-0000-0000-0000CD200000}"/>
    <cellStyle name="Comma 58 3 7 2" xfId="8400" xr:uid="{00000000-0005-0000-0000-0000CE200000}"/>
    <cellStyle name="Comma 58 3 7 2 2" xfId="29369" xr:uid="{E3DEB1B9-3073-4569-A116-2DA0D38E5FA3}"/>
    <cellStyle name="Comma 58 3 7 3" xfId="8401" xr:uid="{00000000-0005-0000-0000-0000CF200000}"/>
    <cellStyle name="Comma 58 3 7 3 2" xfId="29370" xr:uid="{53E59BFB-381D-476B-AE93-23734B6CA63E}"/>
    <cellStyle name="Comma 58 3 7 4" xfId="8402" xr:uid="{00000000-0005-0000-0000-0000D0200000}"/>
    <cellStyle name="Comma 58 3 7 4 2" xfId="29371" xr:uid="{46A1669C-9BA9-4DAF-A8DD-28766DA4C6AE}"/>
    <cellStyle name="Comma 58 3 7 5" xfId="29368" xr:uid="{9E4AA9A1-B58F-4A97-8D2B-0E8E7C205FF3}"/>
    <cellStyle name="Comma 58 3 8" xfId="8403" xr:uid="{00000000-0005-0000-0000-0000D1200000}"/>
    <cellStyle name="Comma 58 3 8 2" xfId="29372" xr:uid="{2EBC0ED7-23C1-4250-B591-2C6B4B2C7CA9}"/>
    <cellStyle name="Comma 58 3 9" xfId="8404" xr:uid="{00000000-0005-0000-0000-0000D2200000}"/>
    <cellStyle name="Comma 58 3 9 2" xfId="29373" xr:uid="{F6511B3E-4E17-44F9-8875-D6D8B4554561}"/>
    <cellStyle name="Comma 58 4" xfId="8405" xr:uid="{00000000-0005-0000-0000-0000D3200000}"/>
    <cellStyle name="Comma 58 4 2" xfId="8406" xr:uid="{00000000-0005-0000-0000-0000D4200000}"/>
    <cellStyle name="Comma 58 4 2 2" xfId="8407" xr:uid="{00000000-0005-0000-0000-0000D5200000}"/>
    <cellStyle name="Comma 58 4 2 2 2" xfId="8408" xr:uid="{00000000-0005-0000-0000-0000D6200000}"/>
    <cellStyle name="Comma 58 4 2 2 2 2" xfId="8409" xr:uid="{00000000-0005-0000-0000-0000D7200000}"/>
    <cellStyle name="Comma 58 4 2 2 2 2 2" xfId="29378" xr:uid="{7B01C0AB-10D3-4D4B-A126-5C6FAA26E489}"/>
    <cellStyle name="Comma 58 4 2 2 2 3" xfId="8410" xr:uid="{00000000-0005-0000-0000-0000D8200000}"/>
    <cellStyle name="Comma 58 4 2 2 2 3 2" xfId="29379" xr:uid="{E8E3ADA8-F1FE-46A9-B885-5AD9960CC74B}"/>
    <cellStyle name="Comma 58 4 2 2 2 4" xfId="8411" xr:uid="{00000000-0005-0000-0000-0000D9200000}"/>
    <cellStyle name="Comma 58 4 2 2 2 4 2" xfId="29380" xr:uid="{4D3844D7-BE8B-4B5E-8EAF-5A9529A31B3C}"/>
    <cellStyle name="Comma 58 4 2 2 2 5" xfId="29377" xr:uid="{CFF7CA9E-F0EC-446C-AA26-F14F0F0F046E}"/>
    <cellStyle name="Comma 58 4 2 2 3" xfId="8412" xr:uid="{00000000-0005-0000-0000-0000DA200000}"/>
    <cellStyle name="Comma 58 4 2 2 3 2" xfId="29381" xr:uid="{373D2539-CB7D-4E23-8E05-C7330C3E310C}"/>
    <cellStyle name="Comma 58 4 2 2 4" xfId="8413" xr:uid="{00000000-0005-0000-0000-0000DB200000}"/>
    <cellStyle name="Comma 58 4 2 2 4 2" xfId="29382" xr:uid="{27638566-6D69-4066-B6BC-1DC3315251AD}"/>
    <cellStyle name="Comma 58 4 2 2 5" xfId="8414" xr:uid="{00000000-0005-0000-0000-0000DC200000}"/>
    <cellStyle name="Comma 58 4 2 2 5 2" xfId="29383" xr:uid="{15A1CFD3-E3BB-45BC-A496-2674A04D8686}"/>
    <cellStyle name="Comma 58 4 2 2 6" xfId="29376" xr:uid="{2A4C7475-9A48-456D-B45D-FF3425496C95}"/>
    <cellStyle name="Comma 58 4 2 3" xfId="8415" xr:uid="{00000000-0005-0000-0000-0000DD200000}"/>
    <cellStyle name="Comma 58 4 2 3 2" xfId="8416" xr:uid="{00000000-0005-0000-0000-0000DE200000}"/>
    <cellStyle name="Comma 58 4 2 3 2 2" xfId="29385" xr:uid="{2A8894C1-9D8F-4EE4-9661-84BE98706657}"/>
    <cellStyle name="Comma 58 4 2 3 3" xfId="8417" xr:uid="{00000000-0005-0000-0000-0000DF200000}"/>
    <cellStyle name="Comma 58 4 2 3 3 2" xfId="29386" xr:uid="{9438816B-72B9-4A20-B296-0EB97F81BF6A}"/>
    <cellStyle name="Comma 58 4 2 3 4" xfId="8418" xr:uid="{00000000-0005-0000-0000-0000E0200000}"/>
    <cellStyle name="Comma 58 4 2 3 4 2" xfId="29387" xr:uid="{4E2C3C03-1DAE-41D4-B1C4-46F845D7D338}"/>
    <cellStyle name="Comma 58 4 2 3 5" xfId="29384" xr:uid="{C7E7135F-061E-4748-B791-68DE304C96C8}"/>
    <cellStyle name="Comma 58 4 2 4" xfId="8419" xr:uid="{00000000-0005-0000-0000-0000E1200000}"/>
    <cellStyle name="Comma 58 4 2 4 2" xfId="29388" xr:uid="{C875C2F9-E0B8-4BC5-97F8-5389AD83A79B}"/>
    <cellStyle name="Comma 58 4 2 5" xfId="8420" xr:uid="{00000000-0005-0000-0000-0000E2200000}"/>
    <cellStyle name="Comma 58 4 2 5 2" xfId="29389" xr:uid="{4DDA1BB8-6458-412B-8CE7-47EC90938769}"/>
    <cellStyle name="Comma 58 4 2 6" xfId="8421" xr:uid="{00000000-0005-0000-0000-0000E3200000}"/>
    <cellStyle name="Comma 58 4 2 6 2" xfId="29390" xr:uid="{152BE9FE-BB28-4F25-9887-D4F2A53955EE}"/>
    <cellStyle name="Comma 58 4 2 7" xfId="29375" xr:uid="{77314363-299F-4F54-9447-6444D2143E92}"/>
    <cellStyle name="Comma 58 4 3" xfId="8422" xr:uid="{00000000-0005-0000-0000-0000E4200000}"/>
    <cellStyle name="Comma 58 4 3 2" xfId="8423" xr:uid="{00000000-0005-0000-0000-0000E5200000}"/>
    <cellStyle name="Comma 58 4 3 2 2" xfId="8424" xr:uid="{00000000-0005-0000-0000-0000E6200000}"/>
    <cellStyle name="Comma 58 4 3 2 2 2" xfId="8425" xr:uid="{00000000-0005-0000-0000-0000E7200000}"/>
    <cellStyle name="Comma 58 4 3 2 2 2 2" xfId="29394" xr:uid="{DFF39DD4-FDC5-45A9-8F46-36A8DAFB93F3}"/>
    <cellStyle name="Comma 58 4 3 2 2 3" xfId="8426" xr:uid="{00000000-0005-0000-0000-0000E8200000}"/>
    <cellStyle name="Comma 58 4 3 2 2 3 2" xfId="29395" xr:uid="{E5CDF91A-AD89-417E-B752-0FCF19593BAD}"/>
    <cellStyle name="Comma 58 4 3 2 2 4" xfId="8427" xr:uid="{00000000-0005-0000-0000-0000E9200000}"/>
    <cellStyle name="Comma 58 4 3 2 2 4 2" xfId="29396" xr:uid="{5253B99A-C65C-4C43-872D-38E5038549EE}"/>
    <cellStyle name="Comma 58 4 3 2 2 5" xfId="29393" xr:uid="{FCFFE133-3F42-48DD-A7F7-9A41B2E4685B}"/>
    <cellStyle name="Comma 58 4 3 2 3" xfId="8428" xr:uid="{00000000-0005-0000-0000-0000EA200000}"/>
    <cellStyle name="Comma 58 4 3 2 3 2" xfId="29397" xr:uid="{C5437430-8233-467E-8F0F-A583480233A5}"/>
    <cellStyle name="Comma 58 4 3 2 4" xfId="8429" xr:uid="{00000000-0005-0000-0000-0000EB200000}"/>
    <cellStyle name="Comma 58 4 3 2 4 2" xfId="29398" xr:uid="{6C0A97E4-4C3C-45A9-9412-19CD4ED35F5E}"/>
    <cellStyle name="Comma 58 4 3 2 5" xfId="8430" xr:uid="{00000000-0005-0000-0000-0000EC200000}"/>
    <cellStyle name="Comma 58 4 3 2 5 2" xfId="29399" xr:uid="{6BF3F0AC-AC4A-46D9-A0D5-1FB371EE0B82}"/>
    <cellStyle name="Comma 58 4 3 2 6" xfId="29392" xr:uid="{46328002-CD16-40CA-BD7F-9F1ED2CB0223}"/>
    <cellStyle name="Comma 58 4 3 3" xfId="8431" xr:uid="{00000000-0005-0000-0000-0000ED200000}"/>
    <cellStyle name="Comma 58 4 3 3 2" xfId="8432" xr:uid="{00000000-0005-0000-0000-0000EE200000}"/>
    <cellStyle name="Comma 58 4 3 3 2 2" xfId="29401" xr:uid="{1BED84E8-1FA4-47C9-ADC6-B7AE2E83EFB4}"/>
    <cellStyle name="Comma 58 4 3 3 3" xfId="8433" xr:uid="{00000000-0005-0000-0000-0000EF200000}"/>
    <cellStyle name="Comma 58 4 3 3 3 2" xfId="29402" xr:uid="{2BFE3860-509E-42F4-A898-CBDB32A39872}"/>
    <cellStyle name="Comma 58 4 3 3 4" xfId="8434" xr:uid="{00000000-0005-0000-0000-0000F0200000}"/>
    <cellStyle name="Comma 58 4 3 3 4 2" xfId="29403" xr:uid="{BBAF0DAB-B048-4AFE-A149-179346A0254E}"/>
    <cellStyle name="Comma 58 4 3 3 5" xfId="29400" xr:uid="{1891137B-2178-4834-A95E-9833B0AB53D0}"/>
    <cellStyle name="Comma 58 4 3 4" xfId="8435" xr:uid="{00000000-0005-0000-0000-0000F1200000}"/>
    <cellStyle name="Comma 58 4 3 4 2" xfId="29404" xr:uid="{6F5C186B-F7BC-4E99-ABF1-292BABEEAAF1}"/>
    <cellStyle name="Comma 58 4 3 5" xfId="8436" xr:uid="{00000000-0005-0000-0000-0000F2200000}"/>
    <cellStyle name="Comma 58 4 3 5 2" xfId="29405" xr:uid="{486AD78D-806D-495D-9D17-917DC6AF68B9}"/>
    <cellStyle name="Comma 58 4 3 6" xfId="8437" xr:uid="{00000000-0005-0000-0000-0000F3200000}"/>
    <cellStyle name="Comma 58 4 3 6 2" xfId="29406" xr:uid="{E1B5FABA-415F-44A9-B619-E621C0E6070F}"/>
    <cellStyle name="Comma 58 4 3 7" xfId="29391" xr:uid="{749D0CEC-EB08-4F11-BB84-6D15744F7F5D}"/>
    <cellStyle name="Comma 58 4 4" xfId="8438" xr:uid="{00000000-0005-0000-0000-0000F4200000}"/>
    <cellStyle name="Comma 58 4 4 2" xfId="8439" xr:uid="{00000000-0005-0000-0000-0000F5200000}"/>
    <cellStyle name="Comma 58 4 4 2 2" xfId="8440" xr:uid="{00000000-0005-0000-0000-0000F6200000}"/>
    <cellStyle name="Comma 58 4 4 2 2 2" xfId="29409" xr:uid="{9820341A-A9BA-41FF-9888-E4A9DC4BCA25}"/>
    <cellStyle name="Comma 58 4 4 2 3" xfId="8441" xr:uid="{00000000-0005-0000-0000-0000F7200000}"/>
    <cellStyle name="Comma 58 4 4 2 3 2" xfId="29410" xr:uid="{5EEAC61E-5238-4328-BCEF-F64072A1FDF5}"/>
    <cellStyle name="Comma 58 4 4 2 4" xfId="8442" xr:uid="{00000000-0005-0000-0000-0000F8200000}"/>
    <cellStyle name="Comma 58 4 4 2 4 2" xfId="29411" xr:uid="{49D2B0AC-0C19-4A90-97C0-17B3ADE40541}"/>
    <cellStyle name="Comma 58 4 4 2 5" xfId="29408" xr:uid="{40357019-0527-42B2-B73D-082DD09CB7EB}"/>
    <cellStyle name="Comma 58 4 4 3" xfId="8443" xr:uid="{00000000-0005-0000-0000-0000F9200000}"/>
    <cellStyle name="Comma 58 4 4 3 2" xfId="29412" xr:uid="{59DF7118-A2B4-460F-B708-F1E667C8A0C1}"/>
    <cellStyle name="Comma 58 4 4 4" xfId="8444" xr:uid="{00000000-0005-0000-0000-0000FA200000}"/>
    <cellStyle name="Comma 58 4 4 4 2" xfId="29413" xr:uid="{8A942545-F106-495A-B3C9-FFDB0F90BDCC}"/>
    <cellStyle name="Comma 58 4 4 5" xfId="8445" xr:uid="{00000000-0005-0000-0000-0000FB200000}"/>
    <cellStyle name="Comma 58 4 4 5 2" xfId="29414" xr:uid="{129DCB57-C906-46A0-B300-BD0F93BCB20F}"/>
    <cellStyle name="Comma 58 4 4 6" xfId="29407" xr:uid="{531CAFAD-321D-43B1-960E-0C9D25C0BA7A}"/>
    <cellStyle name="Comma 58 4 5" xfId="8446" xr:uid="{00000000-0005-0000-0000-0000FC200000}"/>
    <cellStyle name="Comma 58 4 5 2" xfId="8447" xr:uid="{00000000-0005-0000-0000-0000FD200000}"/>
    <cellStyle name="Comma 58 4 5 2 2" xfId="29416" xr:uid="{6339AFB1-D49D-4F47-A1C5-330F06D067D3}"/>
    <cellStyle name="Comma 58 4 5 3" xfId="8448" xr:uid="{00000000-0005-0000-0000-0000FE200000}"/>
    <cellStyle name="Comma 58 4 5 3 2" xfId="29417" xr:uid="{0AE94276-C9D7-4C65-96AF-7E9AEC35874D}"/>
    <cellStyle name="Comma 58 4 5 4" xfId="8449" xr:uid="{00000000-0005-0000-0000-0000FF200000}"/>
    <cellStyle name="Comma 58 4 5 4 2" xfId="29418" xr:uid="{37809C65-78FB-4FEB-80A3-B5AD69A42B4D}"/>
    <cellStyle name="Comma 58 4 5 5" xfId="29415" xr:uid="{0B80F795-4E3D-4BBD-B1BD-925F41FCC3E3}"/>
    <cellStyle name="Comma 58 4 6" xfId="8450" xr:uid="{00000000-0005-0000-0000-000000210000}"/>
    <cellStyle name="Comma 58 4 6 2" xfId="29419" xr:uid="{309596F7-6D91-4937-A8EF-85D46985E0F4}"/>
    <cellStyle name="Comma 58 4 7" xfId="8451" xr:uid="{00000000-0005-0000-0000-000001210000}"/>
    <cellStyle name="Comma 58 4 7 2" xfId="29420" xr:uid="{27DF2304-BF20-407F-A968-2F1CC55D3370}"/>
    <cellStyle name="Comma 58 4 8" xfId="8452" xr:uid="{00000000-0005-0000-0000-000002210000}"/>
    <cellStyle name="Comma 58 4 8 2" xfId="29421" xr:uid="{FB01960C-85FE-46B2-94C9-0FFC6A9A9E7F}"/>
    <cellStyle name="Comma 58 4 9" xfId="29374" xr:uid="{217729DD-0614-46A6-B19A-906A8D633B68}"/>
    <cellStyle name="Comma 58 5" xfId="8453" xr:uid="{00000000-0005-0000-0000-000003210000}"/>
    <cellStyle name="Comma 58 5 2" xfId="8454" xr:uid="{00000000-0005-0000-0000-000004210000}"/>
    <cellStyle name="Comma 58 5 2 2" xfId="8455" xr:uid="{00000000-0005-0000-0000-000005210000}"/>
    <cellStyle name="Comma 58 5 2 2 2" xfId="8456" xr:uid="{00000000-0005-0000-0000-000006210000}"/>
    <cellStyle name="Comma 58 5 2 2 2 2" xfId="8457" xr:uid="{00000000-0005-0000-0000-000007210000}"/>
    <cellStyle name="Comma 58 5 2 2 2 2 2" xfId="29426" xr:uid="{42160F3C-648C-4C44-910D-90E483555C88}"/>
    <cellStyle name="Comma 58 5 2 2 2 3" xfId="8458" xr:uid="{00000000-0005-0000-0000-000008210000}"/>
    <cellStyle name="Comma 58 5 2 2 2 3 2" xfId="29427" xr:uid="{07D02668-AAB0-49FD-B05B-3E399AC738AE}"/>
    <cellStyle name="Comma 58 5 2 2 2 4" xfId="8459" xr:uid="{00000000-0005-0000-0000-000009210000}"/>
    <cellStyle name="Comma 58 5 2 2 2 4 2" xfId="29428" xr:uid="{78EA2B27-80C3-4BFE-AA46-CB2D5D65B272}"/>
    <cellStyle name="Comma 58 5 2 2 2 5" xfId="29425" xr:uid="{622021FE-E2C7-4B75-93CF-A310BAE79B07}"/>
    <cellStyle name="Comma 58 5 2 2 3" xfId="8460" xr:uid="{00000000-0005-0000-0000-00000A210000}"/>
    <cellStyle name="Comma 58 5 2 2 3 2" xfId="29429" xr:uid="{323DB714-A418-4AED-B22E-C65F8121944A}"/>
    <cellStyle name="Comma 58 5 2 2 4" xfId="8461" xr:uid="{00000000-0005-0000-0000-00000B210000}"/>
    <cellStyle name="Comma 58 5 2 2 4 2" xfId="29430" xr:uid="{633C98BF-4104-4AB0-AABB-660C771230BA}"/>
    <cellStyle name="Comma 58 5 2 2 5" xfId="8462" xr:uid="{00000000-0005-0000-0000-00000C210000}"/>
    <cellStyle name="Comma 58 5 2 2 5 2" xfId="29431" xr:uid="{5EC13B2B-6DAF-4D1A-98A6-D4765A245F0D}"/>
    <cellStyle name="Comma 58 5 2 2 6" xfId="29424" xr:uid="{E3274E38-B81B-4E86-B9DA-C84949CDFA3C}"/>
    <cellStyle name="Comma 58 5 2 3" xfId="8463" xr:uid="{00000000-0005-0000-0000-00000D210000}"/>
    <cellStyle name="Comma 58 5 2 3 2" xfId="8464" xr:uid="{00000000-0005-0000-0000-00000E210000}"/>
    <cellStyle name="Comma 58 5 2 3 2 2" xfId="29433" xr:uid="{DF9189BA-893F-4063-9B65-EF422AFC6529}"/>
    <cellStyle name="Comma 58 5 2 3 3" xfId="8465" xr:uid="{00000000-0005-0000-0000-00000F210000}"/>
    <cellStyle name="Comma 58 5 2 3 3 2" xfId="29434" xr:uid="{0CAE3C1D-51D5-4A23-9087-B7210B850F40}"/>
    <cellStyle name="Comma 58 5 2 3 4" xfId="8466" xr:uid="{00000000-0005-0000-0000-000010210000}"/>
    <cellStyle name="Comma 58 5 2 3 4 2" xfId="29435" xr:uid="{F1B248DC-56AF-4458-AD57-25C644DA5BC6}"/>
    <cellStyle name="Comma 58 5 2 3 5" xfId="29432" xr:uid="{38A7BC2A-BADC-443F-94F1-AE279AE8B3BF}"/>
    <cellStyle name="Comma 58 5 2 4" xfId="8467" xr:uid="{00000000-0005-0000-0000-000011210000}"/>
    <cellStyle name="Comma 58 5 2 4 2" xfId="29436" xr:uid="{6B141C13-44C5-4980-BA95-ABA116D1F86E}"/>
    <cellStyle name="Comma 58 5 2 5" xfId="8468" xr:uid="{00000000-0005-0000-0000-000012210000}"/>
    <cellStyle name="Comma 58 5 2 5 2" xfId="29437" xr:uid="{3683E84E-AD1C-48E2-8CEE-E9E839B222EF}"/>
    <cellStyle name="Comma 58 5 2 6" xfId="8469" xr:uid="{00000000-0005-0000-0000-000013210000}"/>
    <cellStyle name="Comma 58 5 2 6 2" xfId="29438" xr:uid="{35C989C0-E7CC-423B-8327-465F98D4A6F4}"/>
    <cellStyle name="Comma 58 5 2 7" xfId="29423" xr:uid="{81D8715A-1CF2-4C6D-A10C-B727B4310268}"/>
    <cellStyle name="Comma 58 5 3" xfId="8470" xr:uid="{00000000-0005-0000-0000-000014210000}"/>
    <cellStyle name="Comma 58 5 3 2" xfId="8471" xr:uid="{00000000-0005-0000-0000-000015210000}"/>
    <cellStyle name="Comma 58 5 3 2 2" xfId="8472" xr:uid="{00000000-0005-0000-0000-000016210000}"/>
    <cellStyle name="Comma 58 5 3 2 2 2" xfId="8473" xr:uid="{00000000-0005-0000-0000-000017210000}"/>
    <cellStyle name="Comma 58 5 3 2 2 2 2" xfId="29442" xr:uid="{F2CC363A-6007-475A-AD7D-C03DC3F55FA7}"/>
    <cellStyle name="Comma 58 5 3 2 2 3" xfId="8474" xr:uid="{00000000-0005-0000-0000-000018210000}"/>
    <cellStyle name="Comma 58 5 3 2 2 3 2" xfId="29443" xr:uid="{708D10F0-3958-489C-8022-1497712BA5CB}"/>
    <cellStyle name="Comma 58 5 3 2 2 4" xfId="8475" xr:uid="{00000000-0005-0000-0000-000019210000}"/>
    <cellStyle name="Comma 58 5 3 2 2 4 2" xfId="29444" xr:uid="{4AEB7CE2-B95C-441E-8051-9081C7069023}"/>
    <cellStyle name="Comma 58 5 3 2 2 5" xfId="29441" xr:uid="{EA39143C-363A-47A9-9273-A47979B9D0FD}"/>
    <cellStyle name="Comma 58 5 3 2 3" xfId="8476" xr:uid="{00000000-0005-0000-0000-00001A210000}"/>
    <cellStyle name="Comma 58 5 3 2 3 2" xfId="29445" xr:uid="{CD89881A-260D-43EF-8EAB-538D1B8E41B5}"/>
    <cellStyle name="Comma 58 5 3 2 4" xfId="8477" xr:uid="{00000000-0005-0000-0000-00001B210000}"/>
    <cellStyle name="Comma 58 5 3 2 4 2" xfId="29446" xr:uid="{906E0A3C-A17F-4687-8F9F-67DEB23B0946}"/>
    <cellStyle name="Comma 58 5 3 2 5" xfId="8478" xr:uid="{00000000-0005-0000-0000-00001C210000}"/>
    <cellStyle name="Comma 58 5 3 2 5 2" xfId="29447" xr:uid="{5DC05B4B-C0C7-4890-9663-06D8E305FED4}"/>
    <cellStyle name="Comma 58 5 3 2 6" xfId="29440" xr:uid="{6D6F52CC-F3E5-4BDB-9A4C-AFE18B2F13AA}"/>
    <cellStyle name="Comma 58 5 3 3" xfId="8479" xr:uid="{00000000-0005-0000-0000-00001D210000}"/>
    <cellStyle name="Comma 58 5 3 3 2" xfId="8480" xr:uid="{00000000-0005-0000-0000-00001E210000}"/>
    <cellStyle name="Comma 58 5 3 3 2 2" xfId="29449" xr:uid="{ED5A3680-437B-479E-9A70-C1A59E845B69}"/>
    <cellStyle name="Comma 58 5 3 3 3" xfId="8481" xr:uid="{00000000-0005-0000-0000-00001F210000}"/>
    <cellStyle name="Comma 58 5 3 3 3 2" xfId="29450" xr:uid="{AE608E7F-CF22-4939-B005-F49E481A2C20}"/>
    <cellStyle name="Comma 58 5 3 3 4" xfId="8482" xr:uid="{00000000-0005-0000-0000-000020210000}"/>
    <cellStyle name="Comma 58 5 3 3 4 2" xfId="29451" xr:uid="{BFB0F5A9-9BD5-41A5-B91E-47B11C71BBEF}"/>
    <cellStyle name="Comma 58 5 3 3 5" xfId="29448" xr:uid="{BD25DD85-4B06-46AB-B2DB-DF6D73E9DC68}"/>
    <cellStyle name="Comma 58 5 3 4" xfId="8483" xr:uid="{00000000-0005-0000-0000-000021210000}"/>
    <cellStyle name="Comma 58 5 3 4 2" xfId="29452" xr:uid="{DF7D3A84-8AF6-4081-9210-CA59213B4BFF}"/>
    <cellStyle name="Comma 58 5 3 5" xfId="8484" xr:uid="{00000000-0005-0000-0000-000022210000}"/>
    <cellStyle name="Comma 58 5 3 5 2" xfId="29453" xr:uid="{0F9ED8C5-6E50-451D-B1D6-9F7C01EE63E9}"/>
    <cellStyle name="Comma 58 5 3 6" xfId="8485" xr:uid="{00000000-0005-0000-0000-000023210000}"/>
    <cellStyle name="Comma 58 5 3 6 2" xfId="29454" xr:uid="{EA9A4883-5127-48AC-AFB8-54985CE1127A}"/>
    <cellStyle name="Comma 58 5 3 7" xfId="29439" xr:uid="{E5A2DAEC-E24E-4425-9983-07CF9E475E49}"/>
    <cellStyle name="Comma 58 5 4" xfId="8486" xr:uid="{00000000-0005-0000-0000-000024210000}"/>
    <cellStyle name="Comma 58 5 4 2" xfId="8487" xr:uid="{00000000-0005-0000-0000-000025210000}"/>
    <cellStyle name="Comma 58 5 4 2 2" xfId="8488" xr:uid="{00000000-0005-0000-0000-000026210000}"/>
    <cellStyle name="Comma 58 5 4 2 2 2" xfId="29457" xr:uid="{87D50EF9-3F78-4150-BFBD-78A83AFB8DE5}"/>
    <cellStyle name="Comma 58 5 4 2 3" xfId="8489" xr:uid="{00000000-0005-0000-0000-000027210000}"/>
    <cellStyle name="Comma 58 5 4 2 3 2" xfId="29458" xr:uid="{B61DB05D-B4E8-493F-A12A-DDB3B7E46BBC}"/>
    <cellStyle name="Comma 58 5 4 2 4" xfId="8490" xr:uid="{00000000-0005-0000-0000-000028210000}"/>
    <cellStyle name="Comma 58 5 4 2 4 2" xfId="29459" xr:uid="{AF6CD1A8-A5F0-4797-B46A-4041CA6CDC9A}"/>
    <cellStyle name="Comma 58 5 4 2 5" xfId="29456" xr:uid="{BF57B8A3-65FA-4680-9BCF-9F63375DA5BB}"/>
    <cellStyle name="Comma 58 5 4 3" xfId="8491" xr:uid="{00000000-0005-0000-0000-000029210000}"/>
    <cellStyle name="Comma 58 5 4 3 2" xfId="29460" xr:uid="{0761ACBC-4CF7-482A-AF92-74E30D60F16A}"/>
    <cellStyle name="Comma 58 5 4 4" xfId="8492" xr:uid="{00000000-0005-0000-0000-00002A210000}"/>
    <cellStyle name="Comma 58 5 4 4 2" xfId="29461" xr:uid="{EDB1A017-BC3D-46A1-BD2C-EE72780A58C0}"/>
    <cellStyle name="Comma 58 5 4 5" xfId="8493" xr:uid="{00000000-0005-0000-0000-00002B210000}"/>
    <cellStyle name="Comma 58 5 4 5 2" xfId="29462" xr:uid="{8F3EB2F9-B3EE-4D56-9152-8C5965F754A2}"/>
    <cellStyle name="Comma 58 5 4 6" xfId="29455" xr:uid="{62B0DF3A-0956-4EC6-957E-C08521852015}"/>
    <cellStyle name="Comma 58 5 5" xfId="8494" xr:uid="{00000000-0005-0000-0000-00002C210000}"/>
    <cellStyle name="Comma 58 5 5 2" xfId="8495" xr:uid="{00000000-0005-0000-0000-00002D210000}"/>
    <cellStyle name="Comma 58 5 5 2 2" xfId="29464" xr:uid="{ADC56A73-7DB6-4938-AF77-5020ED1BA0CB}"/>
    <cellStyle name="Comma 58 5 5 3" xfId="8496" xr:uid="{00000000-0005-0000-0000-00002E210000}"/>
    <cellStyle name="Comma 58 5 5 3 2" xfId="29465" xr:uid="{9E511AE0-5D46-4A04-9EAC-BA3D7F4AA031}"/>
    <cellStyle name="Comma 58 5 5 4" xfId="8497" xr:uid="{00000000-0005-0000-0000-00002F210000}"/>
    <cellStyle name="Comma 58 5 5 4 2" xfId="29466" xr:uid="{6DE57540-E2E7-49AE-801B-4673850D87DB}"/>
    <cellStyle name="Comma 58 5 5 5" xfId="29463" xr:uid="{45B95D1C-FFF5-419D-B22E-BBB71CCDEC58}"/>
    <cellStyle name="Comma 58 5 6" xfId="8498" xr:uid="{00000000-0005-0000-0000-000030210000}"/>
    <cellStyle name="Comma 58 5 6 2" xfId="29467" xr:uid="{8B24ABB4-90DF-4DD7-89FE-67B885B01C29}"/>
    <cellStyle name="Comma 58 5 7" xfId="8499" xr:uid="{00000000-0005-0000-0000-000031210000}"/>
    <cellStyle name="Comma 58 5 7 2" xfId="29468" xr:uid="{E4DEEF5D-6A8A-4C0B-A550-8923CBD7C584}"/>
    <cellStyle name="Comma 58 5 8" xfId="8500" xr:uid="{00000000-0005-0000-0000-000032210000}"/>
    <cellStyle name="Comma 58 5 8 2" xfId="29469" xr:uid="{7E247567-F328-4FFD-8759-E1C7790DB163}"/>
    <cellStyle name="Comma 58 5 9" xfId="29422" xr:uid="{BFBA36A3-0BD9-4F83-A9C6-F067C1EBDAB4}"/>
    <cellStyle name="Comma 58 6" xfId="8501" xr:uid="{00000000-0005-0000-0000-000033210000}"/>
    <cellStyle name="Comma 58 6 2" xfId="8502" xr:uid="{00000000-0005-0000-0000-000034210000}"/>
    <cellStyle name="Comma 58 6 2 2" xfId="8503" xr:uid="{00000000-0005-0000-0000-000035210000}"/>
    <cellStyle name="Comma 58 6 2 2 2" xfId="8504" xr:uid="{00000000-0005-0000-0000-000036210000}"/>
    <cellStyle name="Comma 58 6 2 2 2 2" xfId="29473" xr:uid="{5DE261AA-3D08-451D-8351-F434A1CBBB36}"/>
    <cellStyle name="Comma 58 6 2 2 3" xfId="8505" xr:uid="{00000000-0005-0000-0000-000037210000}"/>
    <cellStyle name="Comma 58 6 2 2 3 2" xfId="29474" xr:uid="{1DF19C89-E759-4A50-BF71-6C0D5BCF0175}"/>
    <cellStyle name="Comma 58 6 2 2 4" xfId="8506" xr:uid="{00000000-0005-0000-0000-000038210000}"/>
    <cellStyle name="Comma 58 6 2 2 4 2" xfId="29475" xr:uid="{420E9DE5-6171-4ABC-8FD3-A2176EAA9D25}"/>
    <cellStyle name="Comma 58 6 2 2 5" xfId="29472" xr:uid="{3538E63F-78EB-4A3D-A666-E115C7755ED5}"/>
    <cellStyle name="Comma 58 6 2 3" xfId="8507" xr:uid="{00000000-0005-0000-0000-000039210000}"/>
    <cellStyle name="Comma 58 6 2 3 2" xfId="29476" xr:uid="{3CDAB9F2-C0EE-4F46-9AB9-06F53DEF0D53}"/>
    <cellStyle name="Comma 58 6 2 4" xfId="8508" xr:uid="{00000000-0005-0000-0000-00003A210000}"/>
    <cellStyle name="Comma 58 6 2 4 2" xfId="29477" xr:uid="{62C0F3E2-8CC6-414B-88F0-C75E5C5D3042}"/>
    <cellStyle name="Comma 58 6 2 5" xfId="8509" xr:uid="{00000000-0005-0000-0000-00003B210000}"/>
    <cellStyle name="Comma 58 6 2 5 2" xfId="29478" xr:uid="{B8BE2D16-CB5D-4B7E-83E3-58CE2C3D2B92}"/>
    <cellStyle name="Comma 58 6 2 6" xfId="29471" xr:uid="{71FF695E-6081-4564-BE7F-44B765FCF800}"/>
    <cellStyle name="Comma 58 6 3" xfId="8510" xr:uid="{00000000-0005-0000-0000-00003C210000}"/>
    <cellStyle name="Comma 58 6 3 2" xfId="8511" xr:uid="{00000000-0005-0000-0000-00003D210000}"/>
    <cellStyle name="Comma 58 6 3 2 2" xfId="29480" xr:uid="{0C53E8DF-72AA-4D6F-8CD6-FD8104D00420}"/>
    <cellStyle name="Comma 58 6 3 3" xfId="8512" xr:uid="{00000000-0005-0000-0000-00003E210000}"/>
    <cellStyle name="Comma 58 6 3 3 2" xfId="29481" xr:uid="{DD8527FC-A5AC-4D24-AB75-6EBBEEE31A0A}"/>
    <cellStyle name="Comma 58 6 3 4" xfId="8513" xr:uid="{00000000-0005-0000-0000-00003F210000}"/>
    <cellStyle name="Comma 58 6 3 4 2" xfId="29482" xr:uid="{23F2CC43-6F88-40AB-83AF-9C0DEE86DBF6}"/>
    <cellStyle name="Comma 58 6 3 5" xfId="29479" xr:uid="{CE552DFD-A3F1-478E-97E9-FC6D219DCE41}"/>
    <cellStyle name="Comma 58 6 4" xfId="8514" xr:uid="{00000000-0005-0000-0000-000040210000}"/>
    <cellStyle name="Comma 58 6 4 2" xfId="29483" xr:uid="{C145EFD9-4C8B-41DC-8919-94F9ED066F42}"/>
    <cellStyle name="Comma 58 6 5" xfId="8515" xr:uid="{00000000-0005-0000-0000-000041210000}"/>
    <cellStyle name="Comma 58 6 5 2" xfId="29484" xr:uid="{F9DEBA6C-6DEB-4CFF-B6CA-89C9558584BE}"/>
    <cellStyle name="Comma 58 6 6" xfId="8516" xr:uid="{00000000-0005-0000-0000-000042210000}"/>
    <cellStyle name="Comma 58 6 6 2" xfId="29485" xr:uid="{64E10526-22F7-4BA1-B5FE-5DAE6DF11F93}"/>
    <cellStyle name="Comma 58 6 7" xfId="29470" xr:uid="{F44F2179-32F0-4BB0-8786-A0EDFC965C0D}"/>
    <cellStyle name="Comma 58 7" xfId="8517" xr:uid="{00000000-0005-0000-0000-000043210000}"/>
    <cellStyle name="Comma 58 7 2" xfId="8518" xr:uid="{00000000-0005-0000-0000-000044210000}"/>
    <cellStyle name="Comma 58 7 2 2" xfId="8519" xr:uid="{00000000-0005-0000-0000-000045210000}"/>
    <cellStyle name="Comma 58 7 2 2 2" xfId="8520" xr:uid="{00000000-0005-0000-0000-000046210000}"/>
    <cellStyle name="Comma 58 7 2 2 2 2" xfId="29489" xr:uid="{D99C50CB-9FAE-462F-B69D-AFA0F5909D18}"/>
    <cellStyle name="Comma 58 7 2 2 3" xfId="8521" xr:uid="{00000000-0005-0000-0000-000047210000}"/>
    <cellStyle name="Comma 58 7 2 2 3 2" xfId="29490" xr:uid="{7CF8F8E0-3E57-43D9-A672-38BA34E0FEE5}"/>
    <cellStyle name="Comma 58 7 2 2 4" xfId="8522" xr:uid="{00000000-0005-0000-0000-000048210000}"/>
    <cellStyle name="Comma 58 7 2 2 4 2" xfId="29491" xr:uid="{E95C61EF-F0D1-4556-910A-DF82E57D2B78}"/>
    <cellStyle name="Comma 58 7 2 2 5" xfId="29488" xr:uid="{FF4E81E5-D297-4C2A-8EBB-CFB688CF3E7E}"/>
    <cellStyle name="Comma 58 7 2 3" xfId="8523" xr:uid="{00000000-0005-0000-0000-000049210000}"/>
    <cellStyle name="Comma 58 7 2 3 2" xfId="29492" xr:uid="{723170A3-D1E9-4A0C-BA7C-422977D53B62}"/>
    <cellStyle name="Comma 58 7 2 4" xfId="8524" xr:uid="{00000000-0005-0000-0000-00004A210000}"/>
    <cellStyle name="Comma 58 7 2 4 2" xfId="29493" xr:uid="{51F59E4F-ABB1-4E96-9D6F-AA22FEF88E43}"/>
    <cellStyle name="Comma 58 7 2 5" xfId="8525" xr:uid="{00000000-0005-0000-0000-00004B210000}"/>
    <cellStyle name="Comma 58 7 2 5 2" xfId="29494" xr:uid="{B89220FA-F4A0-4359-983D-E229F4F7F47F}"/>
    <cellStyle name="Comma 58 7 2 6" xfId="29487" xr:uid="{236DBF81-75BD-4BAD-8E8B-D265C7BD5025}"/>
    <cellStyle name="Comma 58 7 3" xfId="8526" xr:uid="{00000000-0005-0000-0000-00004C210000}"/>
    <cellStyle name="Comma 58 7 3 2" xfId="8527" xr:uid="{00000000-0005-0000-0000-00004D210000}"/>
    <cellStyle name="Comma 58 7 3 2 2" xfId="29496" xr:uid="{6B83B1FE-E5CF-4742-9427-4CDD733704E4}"/>
    <cellStyle name="Comma 58 7 3 3" xfId="8528" xr:uid="{00000000-0005-0000-0000-00004E210000}"/>
    <cellStyle name="Comma 58 7 3 3 2" xfId="29497" xr:uid="{F4D28A72-3A1A-4A7F-BA83-8FF093E04D32}"/>
    <cellStyle name="Comma 58 7 3 4" xfId="8529" xr:uid="{00000000-0005-0000-0000-00004F210000}"/>
    <cellStyle name="Comma 58 7 3 4 2" xfId="29498" xr:uid="{E63A8D59-86DE-4E75-8FC3-E703A7D26B14}"/>
    <cellStyle name="Comma 58 7 3 5" xfId="29495" xr:uid="{260A121E-C0A1-4888-9E50-C3BB415EDCFA}"/>
    <cellStyle name="Comma 58 7 4" xfId="8530" xr:uid="{00000000-0005-0000-0000-000050210000}"/>
    <cellStyle name="Comma 58 7 4 2" xfId="29499" xr:uid="{0C2636AF-81E3-41D5-B804-AF329C4EA17D}"/>
    <cellStyle name="Comma 58 7 5" xfId="8531" xr:uid="{00000000-0005-0000-0000-000051210000}"/>
    <cellStyle name="Comma 58 7 5 2" xfId="29500" xr:uid="{89ABD804-0F83-47C2-8305-5E65D07C32DF}"/>
    <cellStyle name="Comma 58 7 6" xfId="8532" xr:uid="{00000000-0005-0000-0000-000052210000}"/>
    <cellStyle name="Comma 58 7 6 2" xfId="29501" xr:uid="{181E3FD3-DD36-4759-B770-16DD0C2D467C}"/>
    <cellStyle name="Comma 58 7 7" xfId="29486" xr:uid="{FC817935-4616-4351-A2D0-68EA99D65E6C}"/>
    <cellStyle name="Comma 58 8" xfId="8533" xr:uid="{00000000-0005-0000-0000-000053210000}"/>
    <cellStyle name="Comma 58 8 2" xfId="8534" xr:uid="{00000000-0005-0000-0000-000054210000}"/>
    <cellStyle name="Comma 58 8 2 2" xfId="8535" xr:uid="{00000000-0005-0000-0000-000055210000}"/>
    <cellStyle name="Comma 58 8 2 2 2" xfId="29504" xr:uid="{9C8FE83B-73BC-4C27-B644-795342B11D71}"/>
    <cellStyle name="Comma 58 8 2 3" xfId="8536" xr:uid="{00000000-0005-0000-0000-000056210000}"/>
    <cellStyle name="Comma 58 8 2 3 2" xfId="29505" xr:uid="{7C320665-AC1C-4B46-A006-52024B1CC360}"/>
    <cellStyle name="Comma 58 8 2 4" xfId="8537" xr:uid="{00000000-0005-0000-0000-000057210000}"/>
    <cellStyle name="Comma 58 8 2 4 2" xfId="29506" xr:uid="{D14527BD-5E3C-40F5-ADA7-F7519EDB97C5}"/>
    <cellStyle name="Comma 58 8 2 5" xfId="29503" xr:uid="{0EE8A0A7-0B85-4291-BF9E-2A76034E6B22}"/>
    <cellStyle name="Comma 58 8 3" xfId="8538" xr:uid="{00000000-0005-0000-0000-000058210000}"/>
    <cellStyle name="Comma 58 8 3 2" xfId="29507" xr:uid="{AA101A2C-7B4F-4EA3-B458-183A067C7433}"/>
    <cellStyle name="Comma 58 8 4" xfId="8539" xr:uid="{00000000-0005-0000-0000-000059210000}"/>
    <cellStyle name="Comma 58 8 4 2" xfId="29508" xr:uid="{18E55E48-4AF2-43E6-9B3B-0C554EBB232E}"/>
    <cellStyle name="Comma 58 8 5" xfId="8540" xr:uid="{00000000-0005-0000-0000-00005A210000}"/>
    <cellStyle name="Comma 58 8 5 2" xfId="29509" xr:uid="{7594D9C8-E0FC-4C79-B8D0-C03F57090EF9}"/>
    <cellStyle name="Comma 58 8 6" xfId="29502" xr:uid="{4F7341E6-2874-415A-A002-43C1FDCE7F73}"/>
    <cellStyle name="Comma 58 9" xfId="8541" xr:uid="{00000000-0005-0000-0000-00005B210000}"/>
    <cellStyle name="Comma 58 9 2" xfId="8542" xr:uid="{00000000-0005-0000-0000-00005C210000}"/>
    <cellStyle name="Comma 58 9 2 2" xfId="29511" xr:uid="{D58CAC37-9F4F-4DB0-890D-E9AC44B12459}"/>
    <cellStyle name="Comma 58 9 3" xfId="8543" xr:uid="{00000000-0005-0000-0000-00005D210000}"/>
    <cellStyle name="Comma 58 9 3 2" xfId="29512" xr:uid="{525FE528-4BF7-4C9A-B14F-D1C5B44D34AA}"/>
    <cellStyle name="Comma 58 9 4" xfId="8544" xr:uid="{00000000-0005-0000-0000-00005E210000}"/>
    <cellStyle name="Comma 58 9 4 2" xfId="29513" xr:uid="{F5099EB7-F492-4B05-87DB-4711E1A6295F}"/>
    <cellStyle name="Comma 58 9 5" xfId="29510" xr:uid="{FA83E7AC-6ECB-4100-8C7B-A50A8A69DDAD}"/>
    <cellStyle name="Comma 59" xfId="8545" xr:uid="{00000000-0005-0000-0000-00005F210000}"/>
    <cellStyle name="Comma 59 2" xfId="8546" xr:uid="{00000000-0005-0000-0000-000060210000}"/>
    <cellStyle name="Comma 59 2 2" xfId="29515" xr:uid="{060C03D9-F36E-4550-9868-FABA93F1D88E}"/>
    <cellStyle name="Comma 59 3" xfId="29514" xr:uid="{F2732A9A-AEC0-482A-A23F-57ABEF009E5D}"/>
    <cellStyle name="Comma 6" xfId="8547" xr:uid="{00000000-0005-0000-0000-000061210000}"/>
    <cellStyle name="Comma 6 2" xfId="8548" xr:uid="{00000000-0005-0000-0000-000062210000}"/>
    <cellStyle name="Comma 6 2 2" xfId="8549" xr:uid="{00000000-0005-0000-0000-000063210000}"/>
    <cellStyle name="Comma 6 2 2 2" xfId="8550" xr:uid="{00000000-0005-0000-0000-000064210000}"/>
    <cellStyle name="Comma 6 2 2 2 2" xfId="29519" xr:uid="{2A639056-5D25-404F-BF33-622DE6EB7FD9}"/>
    <cellStyle name="Comma 6 2 2 3" xfId="29518" xr:uid="{F1095F22-55A5-46B6-810C-ED77EE969576}"/>
    <cellStyle name="Comma 6 2 3" xfId="8551" xr:uid="{00000000-0005-0000-0000-000065210000}"/>
    <cellStyle name="Comma 6 2 3 2" xfId="29520" xr:uid="{6B1A9849-F07E-48F0-BDBE-7A78E05FEB35}"/>
    <cellStyle name="Comma 6 2 4" xfId="8552" xr:uid="{00000000-0005-0000-0000-000066210000}"/>
    <cellStyle name="Comma 6 2 4 2" xfId="29521" xr:uid="{0B47F89B-00C1-4C79-915C-D8187DE54B45}"/>
    <cellStyle name="Comma 6 2 5" xfId="29517" xr:uid="{9953FA50-32D2-4B59-BF42-F056F1651FAD}"/>
    <cellStyle name="Comma 6 3" xfId="8553" xr:uid="{00000000-0005-0000-0000-000067210000}"/>
    <cellStyle name="Comma 6 3 2" xfId="8554" xr:uid="{00000000-0005-0000-0000-000068210000}"/>
    <cellStyle name="Comma 6 3 2 2" xfId="29523" xr:uid="{4DEC2BCF-657B-42B7-90D1-5DA78424F893}"/>
    <cellStyle name="Comma 6 3 3" xfId="8555" xr:uid="{00000000-0005-0000-0000-000069210000}"/>
    <cellStyle name="Comma 6 3 3 2" xfId="29524" xr:uid="{7C539DF4-4710-4264-A5CF-687A49A2AF68}"/>
    <cellStyle name="Comma 6 3 4" xfId="29522" xr:uid="{373F249C-8EE4-4853-89AB-11E6F9DE2BCE}"/>
    <cellStyle name="Comma 6 4" xfId="8556" xr:uid="{00000000-0005-0000-0000-00006A210000}"/>
    <cellStyle name="Comma 6 4 2" xfId="8557" xr:uid="{00000000-0005-0000-0000-00006B210000}"/>
    <cellStyle name="Comma 6 4 2 2" xfId="29526" xr:uid="{E04398EB-334A-443D-9A72-A149C8B616AB}"/>
    <cellStyle name="Comma 6 4 3" xfId="29525" xr:uid="{74482BC5-2881-4EC6-BA4D-B822F2FC0597}"/>
    <cellStyle name="Comma 6 5" xfId="8558" xr:uid="{00000000-0005-0000-0000-00006C210000}"/>
    <cellStyle name="Comma 6 5 2" xfId="29527" xr:uid="{5563E90B-B4C1-41EE-9DE0-A30140C7CB77}"/>
    <cellStyle name="Comma 6 6" xfId="29516" xr:uid="{1480759C-FE72-481B-9EF0-19821EA7D489}"/>
    <cellStyle name="Comma 60" xfId="8559" xr:uid="{00000000-0005-0000-0000-00006D210000}"/>
    <cellStyle name="Comma 60 2" xfId="8560" xr:uid="{00000000-0005-0000-0000-00006E210000}"/>
    <cellStyle name="Comma 60 2 2" xfId="29529" xr:uid="{1C285E6D-E631-4AE5-8E30-1B6B561ADC1B}"/>
    <cellStyle name="Comma 60 3" xfId="29528" xr:uid="{F03656F9-F2B8-4C1E-B003-6DCD3FCA261B}"/>
    <cellStyle name="Comma 61" xfId="8561" xr:uid="{00000000-0005-0000-0000-00006F210000}"/>
    <cellStyle name="Comma 61 2" xfId="8562" xr:uid="{00000000-0005-0000-0000-000070210000}"/>
    <cellStyle name="Comma 61 2 2" xfId="29531" xr:uid="{99E420DF-218D-4E06-9A66-4B0545A17BCA}"/>
    <cellStyle name="Comma 61 3" xfId="29530" xr:uid="{755435FD-A55F-4E86-A6E8-302D8270D653}"/>
    <cellStyle name="Comma 62" xfId="8563" xr:uid="{00000000-0005-0000-0000-000071210000}"/>
    <cellStyle name="Comma 62 2" xfId="8564" xr:uid="{00000000-0005-0000-0000-000072210000}"/>
    <cellStyle name="Comma 62 2 2" xfId="29533" xr:uid="{675182AB-1FF7-4356-BF0B-DA796263C68E}"/>
    <cellStyle name="Comma 62 3" xfId="29532" xr:uid="{FFC30043-44D4-4286-AA87-8E5FA852F8CC}"/>
    <cellStyle name="Comma 63" xfId="8565" xr:uid="{00000000-0005-0000-0000-000073210000}"/>
    <cellStyle name="Comma 63 2" xfId="8566" xr:uid="{00000000-0005-0000-0000-000074210000}"/>
    <cellStyle name="Comma 63 2 2" xfId="29535" xr:uid="{7119A5DE-26E1-4AF1-ADEE-61014F6F409B}"/>
    <cellStyle name="Comma 63 3" xfId="29534" xr:uid="{41E625AF-3C38-4134-B1F5-91CB51AB8048}"/>
    <cellStyle name="Comma 64" xfId="8567" xr:uid="{00000000-0005-0000-0000-000075210000}"/>
    <cellStyle name="Comma 64 2" xfId="8568" xr:uid="{00000000-0005-0000-0000-000076210000}"/>
    <cellStyle name="Comma 64 2 2" xfId="29537" xr:uid="{CDE1CFB6-0AEA-4D0F-A98C-C95676AC7A36}"/>
    <cellStyle name="Comma 64 3" xfId="29536" xr:uid="{B5A56E89-10BA-47CF-9580-B46B32F6AB36}"/>
    <cellStyle name="Comma 65" xfId="8569" xr:uid="{00000000-0005-0000-0000-000077210000}"/>
    <cellStyle name="Comma 65 2" xfId="8570" xr:uid="{00000000-0005-0000-0000-000078210000}"/>
    <cellStyle name="Comma 65 2 2" xfId="29539" xr:uid="{3F23C809-3AD5-451E-82FA-3E61BB779759}"/>
    <cellStyle name="Comma 65 3" xfId="29538" xr:uid="{A881B2F6-1788-4019-9469-D665A6156491}"/>
    <cellStyle name="Comma 66" xfId="8571" xr:uid="{00000000-0005-0000-0000-000079210000}"/>
    <cellStyle name="Comma 66 2" xfId="8572" xr:uid="{00000000-0005-0000-0000-00007A210000}"/>
    <cellStyle name="Comma 66 2 2" xfId="29541" xr:uid="{BD25CAE8-9622-4CA1-8363-5622E75AE502}"/>
    <cellStyle name="Comma 66 3" xfId="29540" xr:uid="{4882E4C4-685C-49E1-8546-70CB3ED1BCF7}"/>
    <cellStyle name="Comma 67" xfId="8573" xr:uid="{00000000-0005-0000-0000-00007B210000}"/>
    <cellStyle name="Comma 67 2" xfId="8574" xr:uid="{00000000-0005-0000-0000-00007C210000}"/>
    <cellStyle name="Comma 67 2 2" xfId="29543" xr:uid="{41D32467-86C7-4E25-9DF8-58BCD3C47984}"/>
    <cellStyle name="Comma 67 3" xfId="29542" xr:uid="{5802B08B-BCD8-41D0-B904-A11E2B1A6633}"/>
    <cellStyle name="Comma 68" xfId="8575" xr:uid="{00000000-0005-0000-0000-00007D210000}"/>
    <cellStyle name="Comma 68 10" xfId="8576" xr:uid="{00000000-0005-0000-0000-00007E210000}"/>
    <cellStyle name="Comma 68 10 2" xfId="29545" xr:uid="{EC162CDA-E409-495A-A6C1-6A175DCDED82}"/>
    <cellStyle name="Comma 68 11" xfId="8577" xr:uid="{00000000-0005-0000-0000-00007F210000}"/>
    <cellStyle name="Comma 68 11 2" xfId="29546" xr:uid="{26AE0C54-7A98-41F9-BB32-E800EFEE6819}"/>
    <cellStyle name="Comma 68 12" xfId="8578" xr:uid="{00000000-0005-0000-0000-000080210000}"/>
    <cellStyle name="Comma 68 12 2" xfId="29547" xr:uid="{303FBA3E-5809-4939-BA56-A86621937A2C}"/>
    <cellStyle name="Comma 68 13" xfId="29544" xr:uid="{9459A6FC-9B84-4474-9267-A51DF441F418}"/>
    <cellStyle name="Comma 68 2" xfId="8579" xr:uid="{00000000-0005-0000-0000-000081210000}"/>
    <cellStyle name="Comma 68 2 10" xfId="8580" xr:uid="{00000000-0005-0000-0000-000082210000}"/>
    <cellStyle name="Comma 68 2 10 2" xfId="29549" xr:uid="{300F60DE-D3D7-4C6E-82FB-C15DCAD5F9C2}"/>
    <cellStyle name="Comma 68 2 11" xfId="29548" xr:uid="{6B9AD311-79D2-4DDE-AF54-F20C1853F4C1}"/>
    <cellStyle name="Comma 68 2 2" xfId="8581" xr:uid="{00000000-0005-0000-0000-000083210000}"/>
    <cellStyle name="Comma 68 2 2 2" xfId="8582" xr:uid="{00000000-0005-0000-0000-000084210000}"/>
    <cellStyle name="Comma 68 2 2 2 2" xfId="8583" xr:uid="{00000000-0005-0000-0000-000085210000}"/>
    <cellStyle name="Comma 68 2 2 2 2 2" xfId="8584" xr:uid="{00000000-0005-0000-0000-000086210000}"/>
    <cellStyle name="Comma 68 2 2 2 2 2 2" xfId="8585" xr:uid="{00000000-0005-0000-0000-000087210000}"/>
    <cellStyle name="Comma 68 2 2 2 2 2 2 2" xfId="29554" xr:uid="{C40E3D87-6C39-4B34-9AF9-85C1BB9B96C3}"/>
    <cellStyle name="Comma 68 2 2 2 2 2 3" xfId="8586" xr:uid="{00000000-0005-0000-0000-000088210000}"/>
    <cellStyle name="Comma 68 2 2 2 2 2 3 2" xfId="29555" xr:uid="{1FC1B0D8-1B17-47D8-9117-91CDE9FB75CF}"/>
    <cellStyle name="Comma 68 2 2 2 2 2 4" xfId="8587" xr:uid="{00000000-0005-0000-0000-000089210000}"/>
    <cellStyle name="Comma 68 2 2 2 2 2 4 2" xfId="29556" xr:uid="{21AD4E68-4F19-41FA-8124-02831EB6D322}"/>
    <cellStyle name="Comma 68 2 2 2 2 2 5" xfId="29553" xr:uid="{1F00FBE5-60A9-4547-BAD7-F8F1F7BD017A}"/>
    <cellStyle name="Comma 68 2 2 2 2 3" xfId="8588" xr:uid="{00000000-0005-0000-0000-00008A210000}"/>
    <cellStyle name="Comma 68 2 2 2 2 3 2" xfId="29557" xr:uid="{E4E402C6-A81C-4FD8-A931-C7F51064D318}"/>
    <cellStyle name="Comma 68 2 2 2 2 4" xfId="8589" xr:uid="{00000000-0005-0000-0000-00008B210000}"/>
    <cellStyle name="Comma 68 2 2 2 2 4 2" xfId="29558" xr:uid="{558A80CD-63D9-4950-B383-776C5516362E}"/>
    <cellStyle name="Comma 68 2 2 2 2 5" xfId="8590" xr:uid="{00000000-0005-0000-0000-00008C210000}"/>
    <cellStyle name="Comma 68 2 2 2 2 5 2" xfId="29559" xr:uid="{6CBB72EA-7A72-4A91-A8E7-C6B53E68457B}"/>
    <cellStyle name="Comma 68 2 2 2 2 6" xfId="29552" xr:uid="{7A2B9452-7B95-40D6-B4C2-CBE0B947F076}"/>
    <cellStyle name="Comma 68 2 2 2 3" xfId="8591" xr:uid="{00000000-0005-0000-0000-00008D210000}"/>
    <cellStyle name="Comma 68 2 2 2 3 2" xfId="8592" xr:uid="{00000000-0005-0000-0000-00008E210000}"/>
    <cellStyle name="Comma 68 2 2 2 3 2 2" xfId="29561" xr:uid="{52C1E32B-87F2-43AA-89C5-9607D2D53FFD}"/>
    <cellStyle name="Comma 68 2 2 2 3 3" xfId="8593" xr:uid="{00000000-0005-0000-0000-00008F210000}"/>
    <cellStyle name="Comma 68 2 2 2 3 3 2" xfId="29562" xr:uid="{FFBC1344-DD2F-4838-8FAD-2D23C4BAEFDF}"/>
    <cellStyle name="Comma 68 2 2 2 3 4" xfId="8594" xr:uid="{00000000-0005-0000-0000-000090210000}"/>
    <cellStyle name="Comma 68 2 2 2 3 4 2" xfId="29563" xr:uid="{9C39401C-4BAE-4853-B927-96A75CEE87C9}"/>
    <cellStyle name="Comma 68 2 2 2 3 5" xfId="29560" xr:uid="{42DAF103-E058-4FE5-AF6A-800CA9AC876B}"/>
    <cellStyle name="Comma 68 2 2 2 4" xfId="8595" xr:uid="{00000000-0005-0000-0000-000091210000}"/>
    <cellStyle name="Comma 68 2 2 2 4 2" xfId="29564" xr:uid="{9C731CDD-FD40-49A2-972A-3108E9F746B7}"/>
    <cellStyle name="Comma 68 2 2 2 5" xfId="8596" xr:uid="{00000000-0005-0000-0000-000092210000}"/>
    <cellStyle name="Comma 68 2 2 2 5 2" xfId="29565" xr:uid="{CD5F7C7D-B2BF-481A-83E3-4E405FC69BB7}"/>
    <cellStyle name="Comma 68 2 2 2 6" xfId="8597" xr:uid="{00000000-0005-0000-0000-000093210000}"/>
    <cellStyle name="Comma 68 2 2 2 6 2" xfId="29566" xr:uid="{214732D6-4982-4E23-A5D1-8E11CD487DEA}"/>
    <cellStyle name="Comma 68 2 2 2 7" xfId="29551" xr:uid="{D3A400D9-439E-4D6A-B2A5-137E47A4E7AC}"/>
    <cellStyle name="Comma 68 2 2 3" xfId="8598" xr:uid="{00000000-0005-0000-0000-000094210000}"/>
    <cellStyle name="Comma 68 2 2 3 2" xfId="8599" xr:uid="{00000000-0005-0000-0000-000095210000}"/>
    <cellStyle name="Comma 68 2 2 3 2 2" xfId="8600" xr:uid="{00000000-0005-0000-0000-000096210000}"/>
    <cellStyle name="Comma 68 2 2 3 2 2 2" xfId="8601" xr:uid="{00000000-0005-0000-0000-000097210000}"/>
    <cellStyle name="Comma 68 2 2 3 2 2 2 2" xfId="29570" xr:uid="{A9E10D82-2CAF-4D0C-BB4F-1F5AE45EDF46}"/>
    <cellStyle name="Comma 68 2 2 3 2 2 3" xfId="8602" xr:uid="{00000000-0005-0000-0000-000098210000}"/>
    <cellStyle name="Comma 68 2 2 3 2 2 3 2" xfId="29571" xr:uid="{94B03F9A-E9AC-4A2D-8DBD-130F572646BB}"/>
    <cellStyle name="Comma 68 2 2 3 2 2 4" xfId="8603" xr:uid="{00000000-0005-0000-0000-000099210000}"/>
    <cellStyle name="Comma 68 2 2 3 2 2 4 2" xfId="29572" xr:uid="{9EBFC430-ECBE-4801-A65B-710DF5238D31}"/>
    <cellStyle name="Comma 68 2 2 3 2 2 5" xfId="29569" xr:uid="{E3312112-1A8F-4AFE-8F26-D0F0A5E60535}"/>
    <cellStyle name="Comma 68 2 2 3 2 3" xfId="8604" xr:uid="{00000000-0005-0000-0000-00009A210000}"/>
    <cellStyle name="Comma 68 2 2 3 2 3 2" xfId="29573" xr:uid="{7D2BEB6A-BA8D-42D3-822E-89C6C9B1F475}"/>
    <cellStyle name="Comma 68 2 2 3 2 4" xfId="8605" xr:uid="{00000000-0005-0000-0000-00009B210000}"/>
    <cellStyle name="Comma 68 2 2 3 2 4 2" xfId="29574" xr:uid="{6F347897-5E82-49D1-9F5C-D60B79E900B7}"/>
    <cellStyle name="Comma 68 2 2 3 2 5" xfId="8606" xr:uid="{00000000-0005-0000-0000-00009C210000}"/>
    <cellStyle name="Comma 68 2 2 3 2 5 2" xfId="29575" xr:uid="{D6F39C2A-BF4C-4D6B-B190-F3E4E85D9605}"/>
    <cellStyle name="Comma 68 2 2 3 2 6" xfId="29568" xr:uid="{93AD4571-E08D-48BF-8631-BBD5EE5ACA0C}"/>
    <cellStyle name="Comma 68 2 2 3 3" xfId="8607" xr:uid="{00000000-0005-0000-0000-00009D210000}"/>
    <cellStyle name="Comma 68 2 2 3 3 2" xfId="8608" xr:uid="{00000000-0005-0000-0000-00009E210000}"/>
    <cellStyle name="Comma 68 2 2 3 3 2 2" xfId="29577" xr:uid="{AC3C586F-966B-4CC2-8BEF-3322AE7CA639}"/>
    <cellStyle name="Comma 68 2 2 3 3 3" xfId="8609" xr:uid="{00000000-0005-0000-0000-00009F210000}"/>
    <cellStyle name="Comma 68 2 2 3 3 3 2" xfId="29578" xr:uid="{98684A0F-0590-45BC-AAC1-6E76DBAF05F0}"/>
    <cellStyle name="Comma 68 2 2 3 3 4" xfId="8610" xr:uid="{00000000-0005-0000-0000-0000A0210000}"/>
    <cellStyle name="Comma 68 2 2 3 3 4 2" xfId="29579" xr:uid="{166D51AD-285E-4098-87AE-5AB7974902DE}"/>
    <cellStyle name="Comma 68 2 2 3 3 5" xfId="29576" xr:uid="{DEE2043E-59DC-49EE-B9EB-20037834EEEA}"/>
    <cellStyle name="Comma 68 2 2 3 4" xfId="8611" xr:uid="{00000000-0005-0000-0000-0000A1210000}"/>
    <cellStyle name="Comma 68 2 2 3 4 2" xfId="29580" xr:uid="{D86015F8-EC04-45F7-B3A9-984779186BB4}"/>
    <cellStyle name="Comma 68 2 2 3 5" xfId="8612" xr:uid="{00000000-0005-0000-0000-0000A2210000}"/>
    <cellStyle name="Comma 68 2 2 3 5 2" xfId="29581" xr:uid="{CC94B095-4762-44FD-8A29-53F72B264C16}"/>
    <cellStyle name="Comma 68 2 2 3 6" xfId="8613" xr:uid="{00000000-0005-0000-0000-0000A3210000}"/>
    <cellStyle name="Comma 68 2 2 3 6 2" xfId="29582" xr:uid="{F6ADE236-E132-4185-A5D5-FD48317E40AC}"/>
    <cellStyle name="Comma 68 2 2 3 7" xfId="29567" xr:uid="{831633B6-5EB5-412E-BB62-5722DA8CE59E}"/>
    <cellStyle name="Comma 68 2 2 4" xfId="8614" xr:uid="{00000000-0005-0000-0000-0000A4210000}"/>
    <cellStyle name="Comma 68 2 2 4 2" xfId="8615" xr:uid="{00000000-0005-0000-0000-0000A5210000}"/>
    <cellStyle name="Comma 68 2 2 4 2 2" xfId="8616" xr:uid="{00000000-0005-0000-0000-0000A6210000}"/>
    <cellStyle name="Comma 68 2 2 4 2 2 2" xfId="29585" xr:uid="{209808B9-4A9F-4CD5-95E7-C9EA058EB380}"/>
    <cellStyle name="Comma 68 2 2 4 2 3" xfId="8617" xr:uid="{00000000-0005-0000-0000-0000A7210000}"/>
    <cellStyle name="Comma 68 2 2 4 2 3 2" xfId="29586" xr:uid="{6EF61831-0F21-495B-A392-79C0AA251CFD}"/>
    <cellStyle name="Comma 68 2 2 4 2 4" xfId="8618" xr:uid="{00000000-0005-0000-0000-0000A8210000}"/>
    <cellStyle name="Comma 68 2 2 4 2 4 2" xfId="29587" xr:uid="{CA253496-83D1-4AC7-B6FF-92BF1253220B}"/>
    <cellStyle name="Comma 68 2 2 4 2 5" xfId="29584" xr:uid="{C7FDAE80-95BA-4CF1-8CD1-36FF683B5809}"/>
    <cellStyle name="Comma 68 2 2 4 3" xfId="8619" xr:uid="{00000000-0005-0000-0000-0000A9210000}"/>
    <cellStyle name="Comma 68 2 2 4 3 2" xfId="29588" xr:uid="{51688A5D-1EEB-47E8-B752-B83CC6F1F939}"/>
    <cellStyle name="Comma 68 2 2 4 4" xfId="8620" xr:uid="{00000000-0005-0000-0000-0000AA210000}"/>
    <cellStyle name="Comma 68 2 2 4 4 2" xfId="29589" xr:uid="{760ABE7C-5813-45DC-AE4D-833C1345559D}"/>
    <cellStyle name="Comma 68 2 2 4 5" xfId="8621" xr:uid="{00000000-0005-0000-0000-0000AB210000}"/>
    <cellStyle name="Comma 68 2 2 4 5 2" xfId="29590" xr:uid="{3E542315-D7F6-4CE5-A861-03342161CEEE}"/>
    <cellStyle name="Comma 68 2 2 4 6" xfId="29583" xr:uid="{DE2AC9A0-2EA2-4192-AD35-1D0026D11646}"/>
    <cellStyle name="Comma 68 2 2 5" xfId="8622" xr:uid="{00000000-0005-0000-0000-0000AC210000}"/>
    <cellStyle name="Comma 68 2 2 5 2" xfId="8623" xr:uid="{00000000-0005-0000-0000-0000AD210000}"/>
    <cellStyle name="Comma 68 2 2 5 2 2" xfId="29592" xr:uid="{43FB0DDF-7ABD-4DD8-94FD-C39ECB22E1E4}"/>
    <cellStyle name="Comma 68 2 2 5 3" xfId="8624" xr:uid="{00000000-0005-0000-0000-0000AE210000}"/>
    <cellStyle name="Comma 68 2 2 5 3 2" xfId="29593" xr:uid="{6EDB4E5C-9D5B-4AAA-831E-B794E5DE9BCF}"/>
    <cellStyle name="Comma 68 2 2 5 4" xfId="8625" xr:uid="{00000000-0005-0000-0000-0000AF210000}"/>
    <cellStyle name="Comma 68 2 2 5 4 2" xfId="29594" xr:uid="{C4980313-60E2-4B83-A677-7D02BACD2134}"/>
    <cellStyle name="Comma 68 2 2 5 5" xfId="29591" xr:uid="{C1143A5F-BF5A-41F0-9F44-67504EAED8FE}"/>
    <cellStyle name="Comma 68 2 2 6" xfId="8626" xr:uid="{00000000-0005-0000-0000-0000B0210000}"/>
    <cellStyle name="Comma 68 2 2 6 2" xfId="29595" xr:uid="{03A7F75A-4633-4A37-BFC4-12194B757F46}"/>
    <cellStyle name="Comma 68 2 2 7" xfId="8627" xr:uid="{00000000-0005-0000-0000-0000B1210000}"/>
    <cellStyle name="Comma 68 2 2 7 2" xfId="29596" xr:uid="{C550BD4D-69DE-43AA-AA0A-D984A3A0EBBE}"/>
    <cellStyle name="Comma 68 2 2 8" xfId="8628" xr:uid="{00000000-0005-0000-0000-0000B2210000}"/>
    <cellStyle name="Comma 68 2 2 8 2" xfId="29597" xr:uid="{04E4DFE9-F7C0-4F0C-ADCE-98B700C64E43}"/>
    <cellStyle name="Comma 68 2 2 9" xfId="29550" xr:uid="{C7559A75-F03D-40DD-8045-45E645570448}"/>
    <cellStyle name="Comma 68 2 3" xfId="8629" xr:uid="{00000000-0005-0000-0000-0000B3210000}"/>
    <cellStyle name="Comma 68 2 3 2" xfId="8630" xr:uid="{00000000-0005-0000-0000-0000B4210000}"/>
    <cellStyle name="Comma 68 2 3 2 2" xfId="8631" xr:uid="{00000000-0005-0000-0000-0000B5210000}"/>
    <cellStyle name="Comma 68 2 3 2 2 2" xfId="8632" xr:uid="{00000000-0005-0000-0000-0000B6210000}"/>
    <cellStyle name="Comma 68 2 3 2 2 2 2" xfId="8633" xr:uid="{00000000-0005-0000-0000-0000B7210000}"/>
    <cellStyle name="Comma 68 2 3 2 2 2 2 2" xfId="29602" xr:uid="{57AE8EB8-6BBC-4442-8572-2BF45C4BB09E}"/>
    <cellStyle name="Comma 68 2 3 2 2 2 3" xfId="8634" xr:uid="{00000000-0005-0000-0000-0000B8210000}"/>
    <cellStyle name="Comma 68 2 3 2 2 2 3 2" xfId="29603" xr:uid="{31F3DADA-4B7B-4712-94BC-B5FFCBA1F76E}"/>
    <cellStyle name="Comma 68 2 3 2 2 2 4" xfId="8635" xr:uid="{00000000-0005-0000-0000-0000B9210000}"/>
    <cellStyle name="Comma 68 2 3 2 2 2 4 2" xfId="29604" xr:uid="{4BE0A3F2-CF1A-4349-AC08-0383118C64D9}"/>
    <cellStyle name="Comma 68 2 3 2 2 2 5" xfId="29601" xr:uid="{19821062-58EE-4B0D-BA18-1336C773E15C}"/>
    <cellStyle name="Comma 68 2 3 2 2 3" xfId="8636" xr:uid="{00000000-0005-0000-0000-0000BA210000}"/>
    <cellStyle name="Comma 68 2 3 2 2 3 2" xfId="29605" xr:uid="{3EBE5FDA-EF40-40EE-9304-50CB700CABEA}"/>
    <cellStyle name="Comma 68 2 3 2 2 4" xfId="8637" xr:uid="{00000000-0005-0000-0000-0000BB210000}"/>
    <cellStyle name="Comma 68 2 3 2 2 4 2" xfId="29606" xr:uid="{669E7202-30B7-4224-8918-E2BD80E62C1E}"/>
    <cellStyle name="Comma 68 2 3 2 2 5" xfId="8638" xr:uid="{00000000-0005-0000-0000-0000BC210000}"/>
    <cellStyle name="Comma 68 2 3 2 2 5 2" xfId="29607" xr:uid="{CA6AA11F-D49C-44AE-ADAD-EA9A24E2FB23}"/>
    <cellStyle name="Comma 68 2 3 2 2 6" xfId="29600" xr:uid="{4D83ECF5-D9DC-4F67-9CA0-CFDE1E7E239C}"/>
    <cellStyle name="Comma 68 2 3 2 3" xfId="8639" xr:uid="{00000000-0005-0000-0000-0000BD210000}"/>
    <cellStyle name="Comma 68 2 3 2 3 2" xfId="8640" xr:uid="{00000000-0005-0000-0000-0000BE210000}"/>
    <cellStyle name="Comma 68 2 3 2 3 2 2" xfId="29609" xr:uid="{C03D5211-1C0C-4960-BA85-E99C1C707A00}"/>
    <cellStyle name="Comma 68 2 3 2 3 3" xfId="8641" xr:uid="{00000000-0005-0000-0000-0000BF210000}"/>
    <cellStyle name="Comma 68 2 3 2 3 3 2" xfId="29610" xr:uid="{25BACFA9-22B2-49DF-9363-57A2F157DE6B}"/>
    <cellStyle name="Comma 68 2 3 2 3 4" xfId="8642" xr:uid="{00000000-0005-0000-0000-0000C0210000}"/>
    <cellStyle name="Comma 68 2 3 2 3 4 2" xfId="29611" xr:uid="{85758810-1143-4CA4-94C5-190F51FD591B}"/>
    <cellStyle name="Comma 68 2 3 2 3 5" xfId="29608" xr:uid="{2CCCCCA1-0537-4BC2-82E3-5508C48993CD}"/>
    <cellStyle name="Comma 68 2 3 2 4" xfId="8643" xr:uid="{00000000-0005-0000-0000-0000C1210000}"/>
    <cellStyle name="Comma 68 2 3 2 4 2" xfId="29612" xr:uid="{AF2BF9FE-BFD2-413B-8EC7-9795323C5342}"/>
    <cellStyle name="Comma 68 2 3 2 5" xfId="8644" xr:uid="{00000000-0005-0000-0000-0000C2210000}"/>
    <cellStyle name="Comma 68 2 3 2 5 2" xfId="29613" xr:uid="{0E8FC424-2827-4046-AFEB-2BAB5822C9EF}"/>
    <cellStyle name="Comma 68 2 3 2 6" xfId="8645" xr:uid="{00000000-0005-0000-0000-0000C3210000}"/>
    <cellStyle name="Comma 68 2 3 2 6 2" xfId="29614" xr:uid="{5BDF48F1-9C15-4376-9114-5EEEEC50A08F}"/>
    <cellStyle name="Comma 68 2 3 2 7" xfId="29599" xr:uid="{835F4A83-6563-44E8-92E1-0EAAE16F155E}"/>
    <cellStyle name="Comma 68 2 3 3" xfId="8646" xr:uid="{00000000-0005-0000-0000-0000C4210000}"/>
    <cellStyle name="Comma 68 2 3 3 2" xfId="8647" xr:uid="{00000000-0005-0000-0000-0000C5210000}"/>
    <cellStyle name="Comma 68 2 3 3 2 2" xfId="8648" xr:uid="{00000000-0005-0000-0000-0000C6210000}"/>
    <cellStyle name="Comma 68 2 3 3 2 2 2" xfId="8649" xr:uid="{00000000-0005-0000-0000-0000C7210000}"/>
    <cellStyle name="Comma 68 2 3 3 2 2 2 2" xfId="29618" xr:uid="{48C6A763-BF93-4EB0-91D9-972746609AD0}"/>
    <cellStyle name="Comma 68 2 3 3 2 2 3" xfId="8650" xr:uid="{00000000-0005-0000-0000-0000C8210000}"/>
    <cellStyle name="Comma 68 2 3 3 2 2 3 2" xfId="29619" xr:uid="{D59E76B4-B171-466C-8AF1-9E0B906E9357}"/>
    <cellStyle name="Comma 68 2 3 3 2 2 4" xfId="8651" xr:uid="{00000000-0005-0000-0000-0000C9210000}"/>
    <cellStyle name="Comma 68 2 3 3 2 2 4 2" xfId="29620" xr:uid="{BEDF315A-2866-4C63-AB57-F7B4FA21C4CC}"/>
    <cellStyle name="Comma 68 2 3 3 2 2 5" xfId="29617" xr:uid="{BD89ED3A-68BD-4C64-8AEE-9D0580ACFAE0}"/>
    <cellStyle name="Comma 68 2 3 3 2 3" xfId="8652" xr:uid="{00000000-0005-0000-0000-0000CA210000}"/>
    <cellStyle name="Comma 68 2 3 3 2 3 2" xfId="29621" xr:uid="{7B2AABD5-73F8-4CE0-AB04-A205704CC378}"/>
    <cellStyle name="Comma 68 2 3 3 2 4" xfId="8653" xr:uid="{00000000-0005-0000-0000-0000CB210000}"/>
    <cellStyle name="Comma 68 2 3 3 2 4 2" xfId="29622" xr:uid="{7ECA914C-FD5C-49A9-BA91-154B83FDE510}"/>
    <cellStyle name="Comma 68 2 3 3 2 5" xfId="8654" xr:uid="{00000000-0005-0000-0000-0000CC210000}"/>
    <cellStyle name="Comma 68 2 3 3 2 5 2" xfId="29623" xr:uid="{DFABF1A2-9135-40A9-8252-8E3110D07027}"/>
    <cellStyle name="Comma 68 2 3 3 2 6" xfId="29616" xr:uid="{7F999F31-E2EF-4D46-BEBE-FBFBFA95AD5B}"/>
    <cellStyle name="Comma 68 2 3 3 3" xfId="8655" xr:uid="{00000000-0005-0000-0000-0000CD210000}"/>
    <cellStyle name="Comma 68 2 3 3 3 2" xfId="8656" xr:uid="{00000000-0005-0000-0000-0000CE210000}"/>
    <cellStyle name="Comma 68 2 3 3 3 2 2" xfId="29625" xr:uid="{18777974-0A0F-4F53-B87B-15D3F4223516}"/>
    <cellStyle name="Comma 68 2 3 3 3 3" xfId="8657" xr:uid="{00000000-0005-0000-0000-0000CF210000}"/>
    <cellStyle name="Comma 68 2 3 3 3 3 2" xfId="29626" xr:uid="{89CD7D74-C030-4019-B643-948BD564830B}"/>
    <cellStyle name="Comma 68 2 3 3 3 4" xfId="8658" xr:uid="{00000000-0005-0000-0000-0000D0210000}"/>
    <cellStyle name="Comma 68 2 3 3 3 4 2" xfId="29627" xr:uid="{EA394183-BF52-4F66-BD85-2A72A76100CD}"/>
    <cellStyle name="Comma 68 2 3 3 3 5" xfId="29624" xr:uid="{97C109A6-08AE-4427-9FD4-7A271F8EFB73}"/>
    <cellStyle name="Comma 68 2 3 3 4" xfId="8659" xr:uid="{00000000-0005-0000-0000-0000D1210000}"/>
    <cellStyle name="Comma 68 2 3 3 4 2" xfId="29628" xr:uid="{09013B37-E80A-44F8-9724-953BB875FB94}"/>
    <cellStyle name="Comma 68 2 3 3 5" xfId="8660" xr:uid="{00000000-0005-0000-0000-0000D2210000}"/>
    <cellStyle name="Comma 68 2 3 3 5 2" xfId="29629" xr:uid="{2F48F8CB-851F-4B17-9EB1-ABDE927F2091}"/>
    <cellStyle name="Comma 68 2 3 3 6" xfId="8661" xr:uid="{00000000-0005-0000-0000-0000D3210000}"/>
    <cellStyle name="Comma 68 2 3 3 6 2" xfId="29630" xr:uid="{032C3331-83C9-402E-A6B2-730E6C872778}"/>
    <cellStyle name="Comma 68 2 3 3 7" xfId="29615" xr:uid="{F6E9DD9C-223A-47B6-B044-184676A49D78}"/>
    <cellStyle name="Comma 68 2 3 4" xfId="8662" xr:uid="{00000000-0005-0000-0000-0000D4210000}"/>
    <cellStyle name="Comma 68 2 3 4 2" xfId="8663" xr:uid="{00000000-0005-0000-0000-0000D5210000}"/>
    <cellStyle name="Comma 68 2 3 4 2 2" xfId="8664" xr:uid="{00000000-0005-0000-0000-0000D6210000}"/>
    <cellStyle name="Comma 68 2 3 4 2 2 2" xfId="29633" xr:uid="{36443E9C-1112-40B6-9F60-E77DAA4AFF5D}"/>
    <cellStyle name="Comma 68 2 3 4 2 3" xfId="8665" xr:uid="{00000000-0005-0000-0000-0000D7210000}"/>
    <cellStyle name="Comma 68 2 3 4 2 3 2" xfId="29634" xr:uid="{2F1F5CC8-2828-4310-9D56-B68C33D5799B}"/>
    <cellStyle name="Comma 68 2 3 4 2 4" xfId="8666" xr:uid="{00000000-0005-0000-0000-0000D8210000}"/>
    <cellStyle name="Comma 68 2 3 4 2 4 2" xfId="29635" xr:uid="{04B661D2-DBAD-48A7-9591-465AEC96613F}"/>
    <cellStyle name="Comma 68 2 3 4 2 5" xfId="29632" xr:uid="{8DA9C42C-B8EB-49F2-BC2C-D9F3A6A3118A}"/>
    <cellStyle name="Comma 68 2 3 4 3" xfId="8667" xr:uid="{00000000-0005-0000-0000-0000D9210000}"/>
    <cellStyle name="Comma 68 2 3 4 3 2" xfId="29636" xr:uid="{D69DF1FA-843C-4B76-AAC8-B48FE326BB1E}"/>
    <cellStyle name="Comma 68 2 3 4 4" xfId="8668" xr:uid="{00000000-0005-0000-0000-0000DA210000}"/>
    <cellStyle name="Comma 68 2 3 4 4 2" xfId="29637" xr:uid="{54867048-DE18-4FC1-AE51-A504A50055EA}"/>
    <cellStyle name="Comma 68 2 3 4 5" xfId="8669" xr:uid="{00000000-0005-0000-0000-0000DB210000}"/>
    <cellStyle name="Comma 68 2 3 4 5 2" xfId="29638" xr:uid="{DB48232F-3552-4ED9-AD1C-AB7C5A78C70D}"/>
    <cellStyle name="Comma 68 2 3 4 6" xfId="29631" xr:uid="{3B243744-F851-4209-898F-4C7F05CA1A7E}"/>
    <cellStyle name="Comma 68 2 3 5" xfId="8670" xr:uid="{00000000-0005-0000-0000-0000DC210000}"/>
    <cellStyle name="Comma 68 2 3 5 2" xfId="8671" xr:uid="{00000000-0005-0000-0000-0000DD210000}"/>
    <cellStyle name="Comma 68 2 3 5 2 2" xfId="29640" xr:uid="{94F7B3EB-8022-4660-B3C3-21BAF8C2E958}"/>
    <cellStyle name="Comma 68 2 3 5 3" xfId="8672" xr:uid="{00000000-0005-0000-0000-0000DE210000}"/>
    <cellStyle name="Comma 68 2 3 5 3 2" xfId="29641" xr:uid="{9B103906-E827-434F-A43A-3438D6693313}"/>
    <cellStyle name="Comma 68 2 3 5 4" xfId="8673" xr:uid="{00000000-0005-0000-0000-0000DF210000}"/>
    <cellStyle name="Comma 68 2 3 5 4 2" xfId="29642" xr:uid="{03707AEC-5181-42A8-A5B5-28C550111416}"/>
    <cellStyle name="Comma 68 2 3 5 5" xfId="29639" xr:uid="{2DD33E89-0E67-4B35-ABBF-C0C2205BDD2A}"/>
    <cellStyle name="Comma 68 2 3 6" xfId="8674" xr:uid="{00000000-0005-0000-0000-0000E0210000}"/>
    <cellStyle name="Comma 68 2 3 6 2" xfId="29643" xr:uid="{182D89C1-CF6D-4FD1-BBDD-775BF383B032}"/>
    <cellStyle name="Comma 68 2 3 7" xfId="8675" xr:uid="{00000000-0005-0000-0000-0000E1210000}"/>
    <cellStyle name="Comma 68 2 3 7 2" xfId="29644" xr:uid="{5EBF9CD8-01F0-4870-A4D3-83B44A21EC7C}"/>
    <cellStyle name="Comma 68 2 3 8" xfId="8676" xr:uid="{00000000-0005-0000-0000-0000E2210000}"/>
    <cellStyle name="Comma 68 2 3 8 2" xfId="29645" xr:uid="{A49C44C1-C777-458A-9942-2F13093BE55F}"/>
    <cellStyle name="Comma 68 2 3 9" xfId="29598" xr:uid="{5C70DABF-0A9A-469E-BDDE-2048518D85F8}"/>
    <cellStyle name="Comma 68 2 4" xfId="8677" xr:uid="{00000000-0005-0000-0000-0000E3210000}"/>
    <cellStyle name="Comma 68 2 4 2" xfId="8678" xr:uid="{00000000-0005-0000-0000-0000E4210000}"/>
    <cellStyle name="Comma 68 2 4 2 2" xfId="8679" xr:uid="{00000000-0005-0000-0000-0000E5210000}"/>
    <cellStyle name="Comma 68 2 4 2 2 2" xfId="8680" xr:uid="{00000000-0005-0000-0000-0000E6210000}"/>
    <cellStyle name="Comma 68 2 4 2 2 2 2" xfId="29649" xr:uid="{28B5E5EE-E423-493A-BC82-6DD029D01C82}"/>
    <cellStyle name="Comma 68 2 4 2 2 3" xfId="8681" xr:uid="{00000000-0005-0000-0000-0000E7210000}"/>
    <cellStyle name="Comma 68 2 4 2 2 3 2" xfId="29650" xr:uid="{31B9786A-D9C8-4390-93E5-7B872F6A877A}"/>
    <cellStyle name="Comma 68 2 4 2 2 4" xfId="8682" xr:uid="{00000000-0005-0000-0000-0000E8210000}"/>
    <cellStyle name="Comma 68 2 4 2 2 4 2" xfId="29651" xr:uid="{01F671BC-3341-49E5-9462-18DCCD96A3AC}"/>
    <cellStyle name="Comma 68 2 4 2 2 5" xfId="29648" xr:uid="{65CCDD70-D83B-442E-83AE-AB25B34F3A0E}"/>
    <cellStyle name="Comma 68 2 4 2 3" xfId="8683" xr:uid="{00000000-0005-0000-0000-0000E9210000}"/>
    <cellStyle name="Comma 68 2 4 2 3 2" xfId="29652" xr:uid="{CE17FA11-E241-4CD6-AE3D-C3A556182AD0}"/>
    <cellStyle name="Comma 68 2 4 2 4" xfId="8684" xr:uid="{00000000-0005-0000-0000-0000EA210000}"/>
    <cellStyle name="Comma 68 2 4 2 4 2" xfId="29653" xr:uid="{282D4B02-2280-4A91-9A1F-8BFD0F9AB27C}"/>
    <cellStyle name="Comma 68 2 4 2 5" xfId="8685" xr:uid="{00000000-0005-0000-0000-0000EB210000}"/>
    <cellStyle name="Comma 68 2 4 2 5 2" xfId="29654" xr:uid="{94DCE7DC-5421-4F0F-85D9-506F32CFD2CD}"/>
    <cellStyle name="Comma 68 2 4 2 6" xfId="29647" xr:uid="{923DC7BE-8519-4E9E-8E0A-1EE5DCFAC098}"/>
    <cellStyle name="Comma 68 2 4 3" xfId="8686" xr:uid="{00000000-0005-0000-0000-0000EC210000}"/>
    <cellStyle name="Comma 68 2 4 3 2" xfId="8687" xr:uid="{00000000-0005-0000-0000-0000ED210000}"/>
    <cellStyle name="Comma 68 2 4 3 2 2" xfId="29656" xr:uid="{C3E1BD36-599A-49D1-AD41-007B52C9646F}"/>
    <cellStyle name="Comma 68 2 4 3 3" xfId="8688" xr:uid="{00000000-0005-0000-0000-0000EE210000}"/>
    <cellStyle name="Comma 68 2 4 3 3 2" xfId="29657" xr:uid="{A5A07C95-E237-4F77-B171-0046AAF4AFD2}"/>
    <cellStyle name="Comma 68 2 4 3 4" xfId="8689" xr:uid="{00000000-0005-0000-0000-0000EF210000}"/>
    <cellStyle name="Comma 68 2 4 3 4 2" xfId="29658" xr:uid="{EF0BAE25-5FC2-4AF1-9470-2F6731B0728A}"/>
    <cellStyle name="Comma 68 2 4 3 5" xfId="29655" xr:uid="{CF38FD91-B196-442D-B388-DBFB5C486EF7}"/>
    <cellStyle name="Comma 68 2 4 4" xfId="8690" xr:uid="{00000000-0005-0000-0000-0000F0210000}"/>
    <cellStyle name="Comma 68 2 4 4 2" xfId="29659" xr:uid="{0627C8B2-06DB-42A7-8F2D-2D448C485606}"/>
    <cellStyle name="Comma 68 2 4 5" xfId="8691" xr:uid="{00000000-0005-0000-0000-0000F1210000}"/>
    <cellStyle name="Comma 68 2 4 5 2" xfId="29660" xr:uid="{2C0D3BEB-B6A8-418D-8888-467599C9E1FD}"/>
    <cellStyle name="Comma 68 2 4 6" xfId="8692" xr:uid="{00000000-0005-0000-0000-0000F2210000}"/>
    <cellStyle name="Comma 68 2 4 6 2" xfId="29661" xr:uid="{90A421EF-88C2-41FD-B973-15CB226D3F91}"/>
    <cellStyle name="Comma 68 2 4 7" xfId="29646" xr:uid="{5FE2B949-4B26-4E8E-9504-835283EA043A}"/>
    <cellStyle name="Comma 68 2 5" xfId="8693" xr:uid="{00000000-0005-0000-0000-0000F3210000}"/>
    <cellStyle name="Comma 68 2 5 2" xfId="8694" xr:uid="{00000000-0005-0000-0000-0000F4210000}"/>
    <cellStyle name="Comma 68 2 5 2 2" xfId="8695" xr:uid="{00000000-0005-0000-0000-0000F5210000}"/>
    <cellStyle name="Comma 68 2 5 2 2 2" xfId="8696" xr:uid="{00000000-0005-0000-0000-0000F6210000}"/>
    <cellStyle name="Comma 68 2 5 2 2 2 2" xfId="29665" xr:uid="{3CCE0FCC-28F3-48F9-9521-DA0D3BE1AE9D}"/>
    <cellStyle name="Comma 68 2 5 2 2 3" xfId="8697" xr:uid="{00000000-0005-0000-0000-0000F7210000}"/>
    <cellStyle name="Comma 68 2 5 2 2 3 2" xfId="29666" xr:uid="{DDBB25BB-E3D6-4C84-A73E-18777AB6F2C0}"/>
    <cellStyle name="Comma 68 2 5 2 2 4" xfId="8698" xr:uid="{00000000-0005-0000-0000-0000F8210000}"/>
    <cellStyle name="Comma 68 2 5 2 2 4 2" xfId="29667" xr:uid="{6289FA2F-3C94-4913-80A1-6825B75421E5}"/>
    <cellStyle name="Comma 68 2 5 2 2 5" xfId="29664" xr:uid="{D85A3228-1652-4A23-85CC-E72E188CCD09}"/>
    <cellStyle name="Comma 68 2 5 2 3" xfId="8699" xr:uid="{00000000-0005-0000-0000-0000F9210000}"/>
    <cellStyle name="Comma 68 2 5 2 3 2" xfId="29668" xr:uid="{91C0E010-E0EE-4C53-AA1E-2687B74B1978}"/>
    <cellStyle name="Comma 68 2 5 2 4" xfId="8700" xr:uid="{00000000-0005-0000-0000-0000FA210000}"/>
    <cellStyle name="Comma 68 2 5 2 4 2" xfId="29669" xr:uid="{3D830AD6-1582-4E9A-94EC-51EE7D2D3B8A}"/>
    <cellStyle name="Comma 68 2 5 2 5" xfId="8701" xr:uid="{00000000-0005-0000-0000-0000FB210000}"/>
    <cellStyle name="Comma 68 2 5 2 5 2" xfId="29670" xr:uid="{D2BBFACB-C0ED-46CE-9C80-E524EE826C26}"/>
    <cellStyle name="Comma 68 2 5 2 6" xfId="29663" xr:uid="{08D0B484-6B82-46CB-8B51-DB863FD22885}"/>
    <cellStyle name="Comma 68 2 5 3" xfId="8702" xr:uid="{00000000-0005-0000-0000-0000FC210000}"/>
    <cellStyle name="Comma 68 2 5 3 2" xfId="8703" xr:uid="{00000000-0005-0000-0000-0000FD210000}"/>
    <cellStyle name="Comma 68 2 5 3 2 2" xfId="29672" xr:uid="{0B169816-6AE6-4DB7-8298-5578AB6970E0}"/>
    <cellStyle name="Comma 68 2 5 3 3" xfId="8704" xr:uid="{00000000-0005-0000-0000-0000FE210000}"/>
    <cellStyle name="Comma 68 2 5 3 3 2" xfId="29673" xr:uid="{15EAA5CF-3DD5-4D65-AA94-246427DE1EF3}"/>
    <cellStyle name="Comma 68 2 5 3 4" xfId="8705" xr:uid="{00000000-0005-0000-0000-0000FF210000}"/>
    <cellStyle name="Comma 68 2 5 3 4 2" xfId="29674" xr:uid="{CB05DDE9-C414-4699-97E0-8DD9E4703139}"/>
    <cellStyle name="Comma 68 2 5 3 5" xfId="29671" xr:uid="{ECDA1033-38B9-465C-BA77-577A8BADADCF}"/>
    <cellStyle name="Comma 68 2 5 4" xfId="8706" xr:uid="{00000000-0005-0000-0000-000000220000}"/>
    <cellStyle name="Comma 68 2 5 4 2" xfId="29675" xr:uid="{D3C747FD-262A-42C1-A8E7-9B20106C29E1}"/>
    <cellStyle name="Comma 68 2 5 5" xfId="8707" xr:uid="{00000000-0005-0000-0000-000001220000}"/>
    <cellStyle name="Comma 68 2 5 5 2" xfId="29676" xr:uid="{95D408CA-5BBF-4D11-BB39-C86891BD59C3}"/>
    <cellStyle name="Comma 68 2 5 6" xfId="8708" xr:uid="{00000000-0005-0000-0000-000002220000}"/>
    <cellStyle name="Comma 68 2 5 6 2" xfId="29677" xr:uid="{27E6A7E6-D59B-4901-9BD4-2BA3C65EE355}"/>
    <cellStyle name="Comma 68 2 5 7" xfId="29662" xr:uid="{F74CFF71-5F50-4CA1-85C6-CDF1919D647F}"/>
    <cellStyle name="Comma 68 2 6" xfId="8709" xr:uid="{00000000-0005-0000-0000-000003220000}"/>
    <cellStyle name="Comma 68 2 6 2" xfId="8710" xr:uid="{00000000-0005-0000-0000-000004220000}"/>
    <cellStyle name="Comma 68 2 6 2 2" xfId="8711" xr:uid="{00000000-0005-0000-0000-000005220000}"/>
    <cellStyle name="Comma 68 2 6 2 2 2" xfId="29680" xr:uid="{4FEAA7EE-0B2A-4F59-8CF2-58EA2F5E273F}"/>
    <cellStyle name="Comma 68 2 6 2 3" xfId="8712" xr:uid="{00000000-0005-0000-0000-000006220000}"/>
    <cellStyle name="Comma 68 2 6 2 3 2" xfId="29681" xr:uid="{4BF2ABCC-8A68-43A3-930F-1DDF7D0DD823}"/>
    <cellStyle name="Comma 68 2 6 2 4" xfId="8713" xr:uid="{00000000-0005-0000-0000-000007220000}"/>
    <cellStyle name="Comma 68 2 6 2 4 2" xfId="29682" xr:uid="{5274BBCD-8842-46F4-B7CC-34082F834A80}"/>
    <cellStyle name="Comma 68 2 6 2 5" xfId="29679" xr:uid="{83A7A743-6F24-430E-B0B6-FC079A9B5C72}"/>
    <cellStyle name="Comma 68 2 6 3" xfId="8714" xr:uid="{00000000-0005-0000-0000-000008220000}"/>
    <cellStyle name="Comma 68 2 6 3 2" xfId="29683" xr:uid="{C71378AC-2B06-41DE-AFDE-FDF30167DEE9}"/>
    <cellStyle name="Comma 68 2 6 4" xfId="8715" xr:uid="{00000000-0005-0000-0000-000009220000}"/>
    <cellStyle name="Comma 68 2 6 4 2" xfId="29684" xr:uid="{605AC26F-D2FE-4E61-9E4B-58570B04BDC3}"/>
    <cellStyle name="Comma 68 2 6 5" xfId="8716" xr:uid="{00000000-0005-0000-0000-00000A220000}"/>
    <cellStyle name="Comma 68 2 6 5 2" xfId="29685" xr:uid="{A600B096-E534-46ED-9965-4D75D97E900F}"/>
    <cellStyle name="Comma 68 2 6 6" xfId="29678" xr:uid="{213FA0FD-98E9-4DD4-91B2-14E4EEEA15CC}"/>
    <cellStyle name="Comma 68 2 7" xfId="8717" xr:uid="{00000000-0005-0000-0000-00000B220000}"/>
    <cellStyle name="Comma 68 2 7 2" xfId="8718" xr:uid="{00000000-0005-0000-0000-00000C220000}"/>
    <cellStyle name="Comma 68 2 7 2 2" xfId="29687" xr:uid="{9BF4CB73-6D12-44FA-97BA-937155F0C15E}"/>
    <cellStyle name="Comma 68 2 7 3" xfId="8719" xr:uid="{00000000-0005-0000-0000-00000D220000}"/>
    <cellStyle name="Comma 68 2 7 3 2" xfId="29688" xr:uid="{5AAC89A9-1BF4-4E5E-9199-5007A8A0D7B9}"/>
    <cellStyle name="Comma 68 2 7 4" xfId="8720" xr:uid="{00000000-0005-0000-0000-00000E220000}"/>
    <cellStyle name="Comma 68 2 7 4 2" xfId="29689" xr:uid="{81CBF21B-DC31-4B1D-AA87-F27C629BA352}"/>
    <cellStyle name="Comma 68 2 7 5" xfId="29686" xr:uid="{6360D569-8C83-4E65-9CD1-667D0651C100}"/>
    <cellStyle name="Comma 68 2 8" xfId="8721" xr:uid="{00000000-0005-0000-0000-00000F220000}"/>
    <cellStyle name="Comma 68 2 8 2" xfId="29690" xr:uid="{103F87A7-B09A-4F37-9766-206EDD93C543}"/>
    <cellStyle name="Comma 68 2 9" xfId="8722" xr:uid="{00000000-0005-0000-0000-000010220000}"/>
    <cellStyle name="Comma 68 2 9 2" xfId="29691" xr:uid="{DCA09E0A-69B6-466A-B31B-9340092DD1D7}"/>
    <cellStyle name="Comma 68 3" xfId="8723" xr:uid="{00000000-0005-0000-0000-000011220000}"/>
    <cellStyle name="Comma 68 3 10" xfId="8724" xr:uid="{00000000-0005-0000-0000-000012220000}"/>
    <cellStyle name="Comma 68 3 10 2" xfId="29693" xr:uid="{79AA887B-9937-4E90-987B-A3EA9CBF9407}"/>
    <cellStyle name="Comma 68 3 11" xfId="29692" xr:uid="{A20987DF-3740-4D47-949C-A0E311E1C948}"/>
    <cellStyle name="Comma 68 3 2" xfId="8725" xr:uid="{00000000-0005-0000-0000-000013220000}"/>
    <cellStyle name="Comma 68 3 2 2" xfId="8726" xr:uid="{00000000-0005-0000-0000-000014220000}"/>
    <cellStyle name="Comma 68 3 2 2 2" xfId="8727" xr:uid="{00000000-0005-0000-0000-000015220000}"/>
    <cellStyle name="Comma 68 3 2 2 2 2" xfId="8728" xr:uid="{00000000-0005-0000-0000-000016220000}"/>
    <cellStyle name="Comma 68 3 2 2 2 2 2" xfId="8729" xr:uid="{00000000-0005-0000-0000-000017220000}"/>
    <cellStyle name="Comma 68 3 2 2 2 2 2 2" xfId="29698" xr:uid="{F83F2BB7-F6DD-47C8-A892-27FED06193D6}"/>
    <cellStyle name="Comma 68 3 2 2 2 2 3" xfId="8730" xr:uid="{00000000-0005-0000-0000-000018220000}"/>
    <cellStyle name="Comma 68 3 2 2 2 2 3 2" xfId="29699" xr:uid="{D5FFE1BD-B260-4401-9B82-6AA594575E4B}"/>
    <cellStyle name="Comma 68 3 2 2 2 2 4" xfId="8731" xr:uid="{00000000-0005-0000-0000-000019220000}"/>
    <cellStyle name="Comma 68 3 2 2 2 2 4 2" xfId="29700" xr:uid="{64AFACC8-A87B-4599-BE54-FCB3F6AF85D7}"/>
    <cellStyle name="Comma 68 3 2 2 2 2 5" xfId="29697" xr:uid="{2C747520-7D66-449E-A3B1-8FA15FAD3AB0}"/>
    <cellStyle name="Comma 68 3 2 2 2 3" xfId="8732" xr:uid="{00000000-0005-0000-0000-00001A220000}"/>
    <cellStyle name="Comma 68 3 2 2 2 3 2" xfId="29701" xr:uid="{C0EF180D-CDA6-4B08-9E28-77DE9F169940}"/>
    <cellStyle name="Comma 68 3 2 2 2 4" xfId="8733" xr:uid="{00000000-0005-0000-0000-00001B220000}"/>
    <cellStyle name="Comma 68 3 2 2 2 4 2" xfId="29702" xr:uid="{9436F3DC-7265-4AB9-AF8C-69281B3A6169}"/>
    <cellStyle name="Comma 68 3 2 2 2 5" xfId="8734" xr:uid="{00000000-0005-0000-0000-00001C220000}"/>
    <cellStyle name="Comma 68 3 2 2 2 5 2" xfId="29703" xr:uid="{22C193F9-DD02-4C3B-A436-2220CE559E47}"/>
    <cellStyle name="Comma 68 3 2 2 2 6" xfId="29696" xr:uid="{47359E6A-C31E-4E27-AFB8-C667854F330B}"/>
    <cellStyle name="Comma 68 3 2 2 3" xfId="8735" xr:uid="{00000000-0005-0000-0000-00001D220000}"/>
    <cellStyle name="Comma 68 3 2 2 3 2" xfId="8736" xr:uid="{00000000-0005-0000-0000-00001E220000}"/>
    <cellStyle name="Comma 68 3 2 2 3 2 2" xfId="29705" xr:uid="{4BA3AE5B-2365-440A-A84D-AE2AD05B9ADA}"/>
    <cellStyle name="Comma 68 3 2 2 3 3" xfId="8737" xr:uid="{00000000-0005-0000-0000-00001F220000}"/>
    <cellStyle name="Comma 68 3 2 2 3 3 2" xfId="29706" xr:uid="{A0379DF0-269E-49C7-AA79-0C91819AB16C}"/>
    <cellStyle name="Comma 68 3 2 2 3 4" xfId="8738" xr:uid="{00000000-0005-0000-0000-000020220000}"/>
    <cellStyle name="Comma 68 3 2 2 3 4 2" xfId="29707" xr:uid="{7B6459D9-82B7-48D4-AB12-9634B7A8F272}"/>
    <cellStyle name="Comma 68 3 2 2 3 5" xfId="29704" xr:uid="{5EA35386-2DA3-470F-8A02-5F64E41DC1A3}"/>
    <cellStyle name="Comma 68 3 2 2 4" xfId="8739" xr:uid="{00000000-0005-0000-0000-000021220000}"/>
    <cellStyle name="Comma 68 3 2 2 4 2" xfId="29708" xr:uid="{B90CEDC6-AE21-4EF2-B130-3F338E0262D5}"/>
    <cellStyle name="Comma 68 3 2 2 5" xfId="8740" xr:uid="{00000000-0005-0000-0000-000022220000}"/>
    <cellStyle name="Comma 68 3 2 2 5 2" xfId="29709" xr:uid="{7B6455C6-ECFB-4027-9A5D-2536149B380D}"/>
    <cellStyle name="Comma 68 3 2 2 6" xfId="8741" xr:uid="{00000000-0005-0000-0000-000023220000}"/>
    <cellStyle name="Comma 68 3 2 2 6 2" xfId="29710" xr:uid="{70A20847-7B79-45AB-93B0-775BEBE058EF}"/>
    <cellStyle name="Comma 68 3 2 2 7" xfId="29695" xr:uid="{B8C23268-B015-4C23-824A-D162ADD63F30}"/>
    <cellStyle name="Comma 68 3 2 3" xfId="8742" xr:uid="{00000000-0005-0000-0000-000024220000}"/>
    <cellStyle name="Comma 68 3 2 3 2" xfId="8743" xr:uid="{00000000-0005-0000-0000-000025220000}"/>
    <cellStyle name="Comma 68 3 2 3 2 2" xfId="8744" xr:uid="{00000000-0005-0000-0000-000026220000}"/>
    <cellStyle name="Comma 68 3 2 3 2 2 2" xfId="8745" xr:uid="{00000000-0005-0000-0000-000027220000}"/>
    <cellStyle name="Comma 68 3 2 3 2 2 2 2" xfId="29714" xr:uid="{10E3B0D8-A952-482C-BF93-92AB5AC34490}"/>
    <cellStyle name="Comma 68 3 2 3 2 2 3" xfId="8746" xr:uid="{00000000-0005-0000-0000-000028220000}"/>
    <cellStyle name="Comma 68 3 2 3 2 2 3 2" xfId="29715" xr:uid="{33E89F48-527C-4AE6-BF45-8A74F27CEA61}"/>
    <cellStyle name="Comma 68 3 2 3 2 2 4" xfId="8747" xr:uid="{00000000-0005-0000-0000-000029220000}"/>
    <cellStyle name="Comma 68 3 2 3 2 2 4 2" xfId="29716" xr:uid="{2BDFBD9A-AA73-486A-AB4C-0DBFA4D78739}"/>
    <cellStyle name="Comma 68 3 2 3 2 2 5" xfId="29713" xr:uid="{059D795F-44B3-432B-84B4-4B20590513E4}"/>
    <cellStyle name="Comma 68 3 2 3 2 3" xfId="8748" xr:uid="{00000000-0005-0000-0000-00002A220000}"/>
    <cellStyle name="Comma 68 3 2 3 2 3 2" xfId="29717" xr:uid="{60C43199-4576-4BB6-92BA-C88B66239752}"/>
    <cellStyle name="Comma 68 3 2 3 2 4" xfId="8749" xr:uid="{00000000-0005-0000-0000-00002B220000}"/>
    <cellStyle name="Comma 68 3 2 3 2 4 2" xfId="29718" xr:uid="{30112F82-0248-4079-BC07-EAB4E0E391C4}"/>
    <cellStyle name="Comma 68 3 2 3 2 5" xfId="8750" xr:uid="{00000000-0005-0000-0000-00002C220000}"/>
    <cellStyle name="Comma 68 3 2 3 2 5 2" xfId="29719" xr:uid="{9603D6DB-68E4-4931-A9AB-3A9790AB36CF}"/>
    <cellStyle name="Comma 68 3 2 3 2 6" xfId="29712" xr:uid="{E1003D1B-6696-4A98-B5A4-27DDAA28BEF6}"/>
    <cellStyle name="Comma 68 3 2 3 3" xfId="8751" xr:uid="{00000000-0005-0000-0000-00002D220000}"/>
    <cellStyle name="Comma 68 3 2 3 3 2" xfId="8752" xr:uid="{00000000-0005-0000-0000-00002E220000}"/>
    <cellStyle name="Comma 68 3 2 3 3 2 2" xfId="29721" xr:uid="{1CD7E8D0-B359-4EF7-81BD-130E11F00AB4}"/>
    <cellStyle name="Comma 68 3 2 3 3 3" xfId="8753" xr:uid="{00000000-0005-0000-0000-00002F220000}"/>
    <cellStyle name="Comma 68 3 2 3 3 3 2" xfId="29722" xr:uid="{6754E237-A73F-4503-BC9A-4183A2207259}"/>
    <cellStyle name="Comma 68 3 2 3 3 4" xfId="8754" xr:uid="{00000000-0005-0000-0000-000030220000}"/>
    <cellStyle name="Comma 68 3 2 3 3 4 2" xfId="29723" xr:uid="{59F4928E-838F-417E-AF75-F8F43D0D90BE}"/>
    <cellStyle name="Comma 68 3 2 3 3 5" xfId="29720" xr:uid="{FF9082F3-33B2-4CD2-9F8C-DFABD05017D2}"/>
    <cellStyle name="Comma 68 3 2 3 4" xfId="8755" xr:uid="{00000000-0005-0000-0000-000031220000}"/>
    <cellStyle name="Comma 68 3 2 3 4 2" xfId="29724" xr:uid="{B654DC02-6791-4AE9-850C-26838233580E}"/>
    <cellStyle name="Comma 68 3 2 3 5" xfId="8756" xr:uid="{00000000-0005-0000-0000-000032220000}"/>
    <cellStyle name="Comma 68 3 2 3 5 2" xfId="29725" xr:uid="{C9CF617E-D5F4-48ED-A689-E75F9A702829}"/>
    <cellStyle name="Comma 68 3 2 3 6" xfId="8757" xr:uid="{00000000-0005-0000-0000-000033220000}"/>
    <cellStyle name="Comma 68 3 2 3 6 2" xfId="29726" xr:uid="{E6E6A8AF-7BB5-4A7F-AF70-170BE1432FFC}"/>
    <cellStyle name="Comma 68 3 2 3 7" xfId="29711" xr:uid="{E7037ABC-70BA-494B-9222-21D67A14415E}"/>
    <cellStyle name="Comma 68 3 2 4" xfId="8758" xr:uid="{00000000-0005-0000-0000-000034220000}"/>
    <cellStyle name="Comma 68 3 2 4 2" xfId="8759" xr:uid="{00000000-0005-0000-0000-000035220000}"/>
    <cellStyle name="Comma 68 3 2 4 2 2" xfId="8760" xr:uid="{00000000-0005-0000-0000-000036220000}"/>
    <cellStyle name="Comma 68 3 2 4 2 2 2" xfId="29729" xr:uid="{3EDC83FA-304E-4E7D-ACC5-BE998DE05D63}"/>
    <cellStyle name="Comma 68 3 2 4 2 3" xfId="8761" xr:uid="{00000000-0005-0000-0000-000037220000}"/>
    <cellStyle name="Comma 68 3 2 4 2 3 2" xfId="29730" xr:uid="{BF8879B8-728D-495C-89F1-B31A47639C54}"/>
    <cellStyle name="Comma 68 3 2 4 2 4" xfId="8762" xr:uid="{00000000-0005-0000-0000-000038220000}"/>
    <cellStyle name="Comma 68 3 2 4 2 4 2" xfId="29731" xr:uid="{54F6A430-9269-4ED5-B7F2-9C47A7895B0A}"/>
    <cellStyle name="Comma 68 3 2 4 2 5" xfId="29728" xr:uid="{33621DF2-EAEC-4347-96FF-B61F16B8F21D}"/>
    <cellStyle name="Comma 68 3 2 4 3" xfId="8763" xr:uid="{00000000-0005-0000-0000-000039220000}"/>
    <cellStyle name="Comma 68 3 2 4 3 2" xfId="29732" xr:uid="{EF05A6AD-0660-4403-8C69-BD649C091729}"/>
    <cellStyle name="Comma 68 3 2 4 4" xfId="8764" xr:uid="{00000000-0005-0000-0000-00003A220000}"/>
    <cellStyle name="Comma 68 3 2 4 4 2" xfId="29733" xr:uid="{BF71043A-7C58-4B72-8767-9C7CC643E657}"/>
    <cellStyle name="Comma 68 3 2 4 5" xfId="8765" xr:uid="{00000000-0005-0000-0000-00003B220000}"/>
    <cellStyle name="Comma 68 3 2 4 5 2" xfId="29734" xr:uid="{DF6BE918-C627-48D5-BD05-C502E97D41B4}"/>
    <cellStyle name="Comma 68 3 2 4 6" xfId="29727" xr:uid="{BFF4D0F0-D214-4D54-A734-8274229A75B8}"/>
    <cellStyle name="Comma 68 3 2 5" xfId="8766" xr:uid="{00000000-0005-0000-0000-00003C220000}"/>
    <cellStyle name="Comma 68 3 2 5 2" xfId="8767" xr:uid="{00000000-0005-0000-0000-00003D220000}"/>
    <cellStyle name="Comma 68 3 2 5 2 2" xfId="29736" xr:uid="{CC66E6C1-B7D1-4C8B-9FC1-B1D55585CD6A}"/>
    <cellStyle name="Comma 68 3 2 5 3" xfId="8768" xr:uid="{00000000-0005-0000-0000-00003E220000}"/>
    <cellStyle name="Comma 68 3 2 5 3 2" xfId="29737" xr:uid="{77A8CB21-29F1-4F9B-BB63-244B9AD47BD3}"/>
    <cellStyle name="Comma 68 3 2 5 4" xfId="8769" xr:uid="{00000000-0005-0000-0000-00003F220000}"/>
    <cellStyle name="Comma 68 3 2 5 4 2" xfId="29738" xr:uid="{8E5D613F-94A1-45FA-8A89-E885A4DB8AF9}"/>
    <cellStyle name="Comma 68 3 2 5 5" xfId="29735" xr:uid="{46AF0AC8-1EF8-4BF0-A91B-4D1F3BECCC0A}"/>
    <cellStyle name="Comma 68 3 2 6" xfId="8770" xr:uid="{00000000-0005-0000-0000-000040220000}"/>
    <cellStyle name="Comma 68 3 2 6 2" xfId="29739" xr:uid="{0D12C47B-AA03-4500-8CBE-E47D0D68C432}"/>
    <cellStyle name="Comma 68 3 2 7" xfId="8771" xr:uid="{00000000-0005-0000-0000-000041220000}"/>
    <cellStyle name="Comma 68 3 2 7 2" xfId="29740" xr:uid="{F11C7DD7-C460-4CDC-A535-3D2E18A5154F}"/>
    <cellStyle name="Comma 68 3 2 8" xfId="8772" xr:uid="{00000000-0005-0000-0000-000042220000}"/>
    <cellStyle name="Comma 68 3 2 8 2" xfId="29741" xr:uid="{FA592C31-E0F7-4754-BF39-4EE2BC6AC069}"/>
    <cellStyle name="Comma 68 3 2 9" xfId="29694" xr:uid="{AA006709-5794-4D6C-86A6-E3CCA8214D3E}"/>
    <cellStyle name="Comma 68 3 3" xfId="8773" xr:uid="{00000000-0005-0000-0000-000043220000}"/>
    <cellStyle name="Comma 68 3 3 2" xfId="8774" xr:uid="{00000000-0005-0000-0000-000044220000}"/>
    <cellStyle name="Comma 68 3 3 2 2" xfId="8775" xr:uid="{00000000-0005-0000-0000-000045220000}"/>
    <cellStyle name="Comma 68 3 3 2 2 2" xfId="8776" xr:uid="{00000000-0005-0000-0000-000046220000}"/>
    <cellStyle name="Comma 68 3 3 2 2 2 2" xfId="8777" xr:uid="{00000000-0005-0000-0000-000047220000}"/>
    <cellStyle name="Comma 68 3 3 2 2 2 2 2" xfId="29746" xr:uid="{4940540B-CC6F-49F5-85B4-4863EDEE9B8B}"/>
    <cellStyle name="Comma 68 3 3 2 2 2 3" xfId="8778" xr:uid="{00000000-0005-0000-0000-000048220000}"/>
    <cellStyle name="Comma 68 3 3 2 2 2 3 2" xfId="29747" xr:uid="{B735AF94-5578-45A5-917E-92E3FF7DA2E0}"/>
    <cellStyle name="Comma 68 3 3 2 2 2 4" xfId="8779" xr:uid="{00000000-0005-0000-0000-000049220000}"/>
    <cellStyle name="Comma 68 3 3 2 2 2 4 2" xfId="29748" xr:uid="{7349D379-4D7F-473B-A67C-FCDC97A82929}"/>
    <cellStyle name="Comma 68 3 3 2 2 2 5" xfId="29745" xr:uid="{7E25F9C0-1870-4198-93B2-05261F53C5D9}"/>
    <cellStyle name="Comma 68 3 3 2 2 3" xfId="8780" xr:uid="{00000000-0005-0000-0000-00004A220000}"/>
    <cellStyle name="Comma 68 3 3 2 2 3 2" xfId="29749" xr:uid="{342B21F4-F8B0-4C22-9DC8-49979BCAED1B}"/>
    <cellStyle name="Comma 68 3 3 2 2 4" xfId="8781" xr:uid="{00000000-0005-0000-0000-00004B220000}"/>
    <cellStyle name="Comma 68 3 3 2 2 4 2" xfId="29750" xr:uid="{D252F77D-04AF-4BA1-A665-52AC6579DDD4}"/>
    <cellStyle name="Comma 68 3 3 2 2 5" xfId="8782" xr:uid="{00000000-0005-0000-0000-00004C220000}"/>
    <cellStyle name="Comma 68 3 3 2 2 5 2" xfId="29751" xr:uid="{055E6075-1E64-4FF9-8D3C-AD53FD8E90B5}"/>
    <cellStyle name="Comma 68 3 3 2 2 6" xfId="29744" xr:uid="{9B20D0DA-33F6-47E2-8209-E86388404CAF}"/>
    <cellStyle name="Comma 68 3 3 2 3" xfId="8783" xr:uid="{00000000-0005-0000-0000-00004D220000}"/>
    <cellStyle name="Comma 68 3 3 2 3 2" xfId="8784" xr:uid="{00000000-0005-0000-0000-00004E220000}"/>
    <cellStyle name="Comma 68 3 3 2 3 2 2" xfId="29753" xr:uid="{EB309DBA-0302-4C34-9AF0-BC6B95B94AF5}"/>
    <cellStyle name="Comma 68 3 3 2 3 3" xfId="8785" xr:uid="{00000000-0005-0000-0000-00004F220000}"/>
    <cellStyle name="Comma 68 3 3 2 3 3 2" xfId="29754" xr:uid="{2DE15655-7045-4161-8E61-E6D117AB400C}"/>
    <cellStyle name="Comma 68 3 3 2 3 4" xfId="8786" xr:uid="{00000000-0005-0000-0000-000050220000}"/>
    <cellStyle name="Comma 68 3 3 2 3 4 2" xfId="29755" xr:uid="{8CC98B9F-DD57-435D-B226-7FE2D4BD83B8}"/>
    <cellStyle name="Comma 68 3 3 2 3 5" xfId="29752" xr:uid="{9DF86C9C-3F63-4CD0-B231-CA93F261E2B8}"/>
    <cellStyle name="Comma 68 3 3 2 4" xfId="8787" xr:uid="{00000000-0005-0000-0000-000051220000}"/>
    <cellStyle name="Comma 68 3 3 2 4 2" xfId="29756" xr:uid="{CB5E7F97-0DC2-44AA-8B96-5CE5264EC9B0}"/>
    <cellStyle name="Comma 68 3 3 2 5" xfId="8788" xr:uid="{00000000-0005-0000-0000-000052220000}"/>
    <cellStyle name="Comma 68 3 3 2 5 2" xfId="29757" xr:uid="{D78E60B4-6732-4693-AC9E-75385EFD9ED6}"/>
    <cellStyle name="Comma 68 3 3 2 6" xfId="8789" xr:uid="{00000000-0005-0000-0000-000053220000}"/>
    <cellStyle name="Comma 68 3 3 2 6 2" xfId="29758" xr:uid="{200A296F-1C8E-4A62-BC1A-9B251D13F7BC}"/>
    <cellStyle name="Comma 68 3 3 2 7" xfId="29743" xr:uid="{8BD55473-7F7F-4925-A864-12C79B243F36}"/>
    <cellStyle name="Comma 68 3 3 3" xfId="8790" xr:uid="{00000000-0005-0000-0000-000054220000}"/>
    <cellStyle name="Comma 68 3 3 3 2" xfId="8791" xr:uid="{00000000-0005-0000-0000-000055220000}"/>
    <cellStyle name="Comma 68 3 3 3 2 2" xfId="8792" xr:uid="{00000000-0005-0000-0000-000056220000}"/>
    <cellStyle name="Comma 68 3 3 3 2 2 2" xfId="8793" xr:uid="{00000000-0005-0000-0000-000057220000}"/>
    <cellStyle name="Comma 68 3 3 3 2 2 2 2" xfId="29762" xr:uid="{15EF8730-5B73-4009-A642-E2B7CABF613D}"/>
    <cellStyle name="Comma 68 3 3 3 2 2 3" xfId="8794" xr:uid="{00000000-0005-0000-0000-000058220000}"/>
    <cellStyle name="Comma 68 3 3 3 2 2 3 2" xfId="29763" xr:uid="{211D9E5B-05BB-4988-AE2E-BC59AE26B12A}"/>
    <cellStyle name="Comma 68 3 3 3 2 2 4" xfId="8795" xr:uid="{00000000-0005-0000-0000-000059220000}"/>
    <cellStyle name="Comma 68 3 3 3 2 2 4 2" xfId="29764" xr:uid="{C27D5B3D-D1CF-4D68-9626-A66030BD040D}"/>
    <cellStyle name="Comma 68 3 3 3 2 2 5" xfId="29761" xr:uid="{9205453D-ECA9-4F32-A6BD-1B0E1502D87A}"/>
    <cellStyle name="Comma 68 3 3 3 2 3" xfId="8796" xr:uid="{00000000-0005-0000-0000-00005A220000}"/>
    <cellStyle name="Comma 68 3 3 3 2 3 2" xfId="29765" xr:uid="{8A40F2A2-114B-4503-88A4-94C7A9E744DF}"/>
    <cellStyle name="Comma 68 3 3 3 2 4" xfId="8797" xr:uid="{00000000-0005-0000-0000-00005B220000}"/>
    <cellStyle name="Comma 68 3 3 3 2 4 2" xfId="29766" xr:uid="{AACE5FA6-7030-47C6-BF7D-AC570D33B31E}"/>
    <cellStyle name="Comma 68 3 3 3 2 5" xfId="8798" xr:uid="{00000000-0005-0000-0000-00005C220000}"/>
    <cellStyle name="Comma 68 3 3 3 2 5 2" xfId="29767" xr:uid="{8A53463E-B4C4-4862-8E33-D75C7F8BCF05}"/>
    <cellStyle name="Comma 68 3 3 3 2 6" xfId="29760" xr:uid="{9A3A15B8-9FEE-49D7-B49D-5BA5F7F175BE}"/>
    <cellStyle name="Comma 68 3 3 3 3" xfId="8799" xr:uid="{00000000-0005-0000-0000-00005D220000}"/>
    <cellStyle name="Comma 68 3 3 3 3 2" xfId="8800" xr:uid="{00000000-0005-0000-0000-00005E220000}"/>
    <cellStyle name="Comma 68 3 3 3 3 2 2" xfId="29769" xr:uid="{413A4CC5-5A5A-4F76-B472-F7B94E08EF04}"/>
    <cellStyle name="Comma 68 3 3 3 3 3" xfId="8801" xr:uid="{00000000-0005-0000-0000-00005F220000}"/>
    <cellStyle name="Comma 68 3 3 3 3 3 2" xfId="29770" xr:uid="{A70AD674-7F4B-4F7F-8AB8-175E538FB405}"/>
    <cellStyle name="Comma 68 3 3 3 3 4" xfId="8802" xr:uid="{00000000-0005-0000-0000-000060220000}"/>
    <cellStyle name="Comma 68 3 3 3 3 4 2" xfId="29771" xr:uid="{899BF2C8-3386-46FF-A925-8B583965C646}"/>
    <cellStyle name="Comma 68 3 3 3 3 5" xfId="29768" xr:uid="{6A64F40A-BD2E-4AC1-9756-CF073A64A984}"/>
    <cellStyle name="Comma 68 3 3 3 4" xfId="8803" xr:uid="{00000000-0005-0000-0000-000061220000}"/>
    <cellStyle name="Comma 68 3 3 3 4 2" xfId="29772" xr:uid="{B38B9AB3-5DA4-4808-8C9E-7EDA97B3536C}"/>
    <cellStyle name="Comma 68 3 3 3 5" xfId="8804" xr:uid="{00000000-0005-0000-0000-000062220000}"/>
    <cellStyle name="Comma 68 3 3 3 5 2" xfId="29773" xr:uid="{3F7A72E7-7577-40F0-88DE-90D749AB7F87}"/>
    <cellStyle name="Comma 68 3 3 3 6" xfId="8805" xr:uid="{00000000-0005-0000-0000-000063220000}"/>
    <cellStyle name="Comma 68 3 3 3 6 2" xfId="29774" xr:uid="{AFE41B73-1826-4E66-BEDA-A26790F8C084}"/>
    <cellStyle name="Comma 68 3 3 3 7" xfId="29759" xr:uid="{7525EE6A-C374-4821-A14F-D8E1BB5F362E}"/>
    <cellStyle name="Comma 68 3 3 4" xfId="8806" xr:uid="{00000000-0005-0000-0000-000064220000}"/>
    <cellStyle name="Comma 68 3 3 4 2" xfId="8807" xr:uid="{00000000-0005-0000-0000-000065220000}"/>
    <cellStyle name="Comma 68 3 3 4 2 2" xfId="8808" xr:uid="{00000000-0005-0000-0000-000066220000}"/>
    <cellStyle name="Comma 68 3 3 4 2 2 2" xfId="29777" xr:uid="{6C864CB6-6485-4F29-964E-88005ABFEF49}"/>
    <cellStyle name="Comma 68 3 3 4 2 3" xfId="8809" xr:uid="{00000000-0005-0000-0000-000067220000}"/>
    <cellStyle name="Comma 68 3 3 4 2 3 2" xfId="29778" xr:uid="{E4BA4427-0C4F-4E8A-8BB6-71E4CB3C1240}"/>
    <cellStyle name="Comma 68 3 3 4 2 4" xfId="8810" xr:uid="{00000000-0005-0000-0000-000068220000}"/>
    <cellStyle name="Comma 68 3 3 4 2 4 2" xfId="29779" xr:uid="{28085D64-7A71-4EE0-BA29-6FB10E8A4DD9}"/>
    <cellStyle name="Comma 68 3 3 4 2 5" xfId="29776" xr:uid="{601D0472-5D80-488C-8812-175EC981F28C}"/>
    <cellStyle name="Comma 68 3 3 4 3" xfId="8811" xr:uid="{00000000-0005-0000-0000-000069220000}"/>
    <cellStyle name="Comma 68 3 3 4 3 2" xfId="29780" xr:uid="{A963D387-E221-40C7-AEDE-F52C382366D9}"/>
    <cellStyle name="Comma 68 3 3 4 4" xfId="8812" xr:uid="{00000000-0005-0000-0000-00006A220000}"/>
    <cellStyle name="Comma 68 3 3 4 4 2" xfId="29781" xr:uid="{46FB89BD-A552-441F-82D9-B5D5D104B285}"/>
    <cellStyle name="Comma 68 3 3 4 5" xfId="8813" xr:uid="{00000000-0005-0000-0000-00006B220000}"/>
    <cellStyle name="Comma 68 3 3 4 5 2" xfId="29782" xr:uid="{F4AC383A-61BD-4446-A342-E8BACDB204FD}"/>
    <cellStyle name="Comma 68 3 3 4 6" xfId="29775" xr:uid="{1AADCFFC-C1D3-49DA-B281-1198781024D2}"/>
    <cellStyle name="Comma 68 3 3 5" xfId="8814" xr:uid="{00000000-0005-0000-0000-00006C220000}"/>
    <cellStyle name="Comma 68 3 3 5 2" xfId="8815" xr:uid="{00000000-0005-0000-0000-00006D220000}"/>
    <cellStyle name="Comma 68 3 3 5 2 2" xfId="29784" xr:uid="{AF35EA70-9323-487A-980C-41F2ECF0DE63}"/>
    <cellStyle name="Comma 68 3 3 5 3" xfId="8816" xr:uid="{00000000-0005-0000-0000-00006E220000}"/>
    <cellStyle name="Comma 68 3 3 5 3 2" xfId="29785" xr:uid="{2D068B11-8517-4540-9CA3-CAC87231A49D}"/>
    <cellStyle name="Comma 68 3 3 5 4" xfId="8817" xr:uid="{00000000-0005-0000-0000-00006F220000}"/>
    <cellStyle name="Comma 68 3 3 5 4 2" xfId="29786" xr:uid="{ED23D678-F3BA-461C-BF5D-90856B50F4E0}"/>
    <cellStyle name="Comma 68 3 3 5 5" xfId="29783" xr:uid="{2986D133-97FD-46B1-B2ED-2B7093B2CF91}"/>
    <cellStyle name="Comma 68 3 3 6" xfId="8818" xr:uid="{00000000-0005-0000-0000-000070220000}"/>
    <cellStyle name="Comma 68 3 3 6 2" xfId="29787" xr:uid="{54B77713-069C-4481-A87D-8BB988CD8863}"/>
    <cellStyle name="Comma 68 3 3 7" xfId="8819" xr:uid="{00000000-0005-0000-0000-000071220000}"/>
    <cellStyle name="Comma 68 3 3 7 2" xfId="29788" xr:uid="{6627A599-6138-4CBE-8860-4A4B2454A8CE}"/>
    <cellStyle name="Comma 68 3 3 8" xfId="8820" xr:uid="{00000000-0005-0000-0000-000072220000}"/>
    <cellStyle name="Comma 68 3 3 8 2" xfId="29789" xr:uid="{E5DF87F6-4FAE-4F02-B5E1-959D725AE77E}"/>
    <cellStyle name="Comma 68 3 3 9" xfId="29742" xr:uid="{F1ABC274-ED38-4CBC-9723-BB6090CB9A29}"/>
    <cellStyle name="Comma 68 3 4" xfId="8821" xr:uid="{00000000-0005-0000-0000-000073220000}"/>
    <cellStyle name="Comma 68 3 4 2" xfId="8822" xr:uid="{00000000-0005-0000-0000-000074220000}"/>
    <cellStyle name="Comma 68 3 4 2 2" xfId="8823" xr:uid="{00000000-0005-0000-0000-000075220000}"/>
    <cellStyle name="Comma 68 3 4 2 2 2" xfId="8824" xr:uid="{00000000-0005-0000-0000-000076220000}"/>
    <cellStyle name="Comma 68 3 4 2 2 2 2" xfId="29793" xr:uid="{D6E7DB51-0CDC-4372-8D8C-F125ACC18387}"/>
    <cellStyle name="Comma 68 3 4 2 2 3" xfId="8825" xr:uid="{00000000-0005-0000-0000-000077220000}"/>
    <cellStyle name="Comma 68 3 4 2 2 3 2" xfId="29794" xr:uid="{B51FDE6A-F2C4-473D-BE6A-897E085FACB3}"/>
    <cellStyle name="Comma 68 3 4 2 2 4" xfId="8826" xr:uid="{00000000-0005-0000-0000-000078220000}"/>
    <cellStyle name="Comma 68 3 4 2 2 4 2" xfId="29795" xr:uid="{5E1CBB6D-DCA7-4A3F-9DA3-6C252DA33B52}"/>
    <cellStyle name="Comma 68 3 4 2 2 5" xfId="29792" xr:uid="{0EC44F19-5070-499D-AC91-E1E2F5506F53}"/>
    <cellStyle name="Comma 68 3 4 2 3" xfId="8827" xr:uid="{00000000-0005-0000-0000-000079220000}"/>
    <cellStyle name="Comma 68 3 4 2 3 2" xfId="29796" xr:uid="{4F08AE4A-BBE5-4A5D-A1BD-9CE2B80F5E4D}"/>
    <cellStyle name="Comma 68 3 4 2 4" xfId="8828" xr:uid="{00000000-0005-0000-0000-00007A220000}"/>
    <cellStyle name="Comma 68 3 4 2 4 2" xfId="29797" xr:uid="{DBA23273-EE27-425B-AA57-A6FB21CC201B}"/>
    <cellStyle name="Comma 68 3 4 2 5" xfId="8829" xr:uid="{00000000-0005-0000-0000-00007B220000}"/>
    <cellStyle name="Comma 68 3 4 2 5 2" xfId="29798" xr:uid="{86CE8D30-AD1D-4ED4-A6CA-6F833F495BE1}"/>
    <cellStyle name="Comma 68 3 4 2 6" xfId="29791" xr:uid="{BBDBEFCD-2A50-483B-A59D-96E2B9DF2277}"/>
    <cellStyle name="Comma 68 3 4 3" xfId="8830" xr:uid="{00000000-0005-0000-0000-00007C220000}"/>
    <cellStyle name="Comma 68 3 4 3 2" xfId="8831" xr:uid="{00000000-0005-0000-0000-00007D220000}"/>
    <cellStyle name="Comma 68 3 4 3 2 2" xfId="29800" xr:uid="{D5FE3FB3-981C-4C18-8DB8-B56CC10977E1}"/>
    <cellStyle name="Comma 68 3 4 3 3" xfId="8832" xr:uid="{00000000-0005-0000-0000-00007E220000}"/>
    <cellStyle name="Comma 68 3 4 3 3 2" xfId="29801" xr:uid="{DE6F77FA-F999-424F-A69B-C08E3D82DB42}"/>
    <cellStyle name="Comma 68 3 4 3 4" xfId="8833" xr:uid="{00000000-0005-0000-0000-00007F220000}"/>
    <cellStyle name="Comma 68 3 4 3 4 2" xfId="29802" xr:uid="{08F8DB6B-D994-4E27-AA65-D4CBD085EA70}"/>
    <cellStyle name="Comma 68 3 4 3 5" xfId="29799" xr:uid="{2C30D0DD-FB1B-44C5-B52D-85DA131FB660}"/>
    <cellStyle name="Comma 68 3 4 4" xfId="8834" xr:uid="{00000000-0005-0000-0000-000080220000}"/>
    <cellStyle name="Comma 68 3 4 4 2" xfId="29803" xr:uid="{F8308359-B5A6-4624-A862-287E9DCA5755}"/>
    <cellStyle name="Comma 68 3 4 5" xfId="8835" xr:uid="{00000000-0005-0000-0000-000081220000}"/>
    <cellStyle name="Comma 68 3 4 5 2" xfId="29804" xr:uid="{B7756E29-9646-4D82-8EF8-28232DBFEC1E}"/>
    <cellStyle name="Comma 68 3 4 6" xfId="8836" xr:uid="{00000000-0005-0000-0000-000082220000}"/>
    <cellStyle name="Comma 68 3 4 6 2" xfId="29805" xr:uid="{12825F13-4D30-4867-8912-1E2E57CA3F53}"/>
    <cellStyle name="Comma 68 3 4 7" xfId="29790" xr:uid="{DF2BDDB4-78C4-418C-BF2C-37EAD42292F2}"/>
    <cellStyle name="Comma 68 3 5" xfId="8837" xr:uid="{00000000-0005-0000-0000-000083220000}"/>
    <cellStyle name="Comma 68 3 5 2" xfId="8838" xr:uid="{00000000-0005-0000-0000-000084220000}"/>
    <cellStyle name="Comma 68 3 5 2 2" xfId="8839" xr:uid="{00000000-0005-0000-0000-000085220000}"/>
    <cellStyle name="Comma 68 3 5 2 2 2" xfId="8840" xr:uid="{00000000-0005-0000-0000-000086220000}"/>
    <cellStyle name="Comma 68 3 5 2 2 2 2" xfId="29809" xr:uid="{7E8DF5C3-8C10-4FB0-A9E2-F788EFE3BD05}"/>
    <cellStyle name="Comma 68 3 5 2 2 3" xfId="8841" xr:uid="{00000000-0005-0000-0000-000087220000}"/>
    <cellStyle name="Comma 68 3 5 2 2 3 2" xfId="29810" xr:uid="{932FD574-858D-42CB-A912-51C97F637C74}"/>
    <cellStyle name="Comma 68 3 5 2 2 4" xfId="8842" xr:uid="{00000000-0005-0000-0000-000088220000}"/>
    <cellStyle name="Comma 68 3 5 2 2 4 2" xfId="29811" xr:uid="{24C59BFD-EC00-4F0D-8197-A66E96883E5E}"/>
    <cellStyle name="Comma 68 3 5 2 2 5" xfId="29808" xr:uid="{9763B35F-CE58-48C8-A411-FECC8A0FCADA}"/>
    <cellStyle name="Comma 68 3 5 2 3" xfId="8843" xr:uid="{00000000-0005-0000-0000-000089220000}"/>
    <cellStyle name="Comma 68 3 5 2 3 2" xfId="29812" xr:uid="{BA17DB68-D83D-49D7-BD90-80A3CD206A6E}"/>
    <cellStyle name="Comma 68 3 5 2 4" xfId="8844" xr:uid="{00000000-0005-0000-0000-00008A220000}"/>
    <cellStyle name="Comma 68 3 5 2 4 2" xfId="29813" xr:uid="{72B78B4B-3041-4584-9097-D931716E5A51}"/>
    <cellStyle name="Comma 68 3 5 2 5" xfId="8845" xr:uid="{00000000-0005-0000-0000-00008B220000}"/>
    <cellStyle name="Comma 68 3 5 2 5 2" xfId="29814" xr:uid="{D93A6D87-9652-4D95-B541-A83ADFCFA14E}"/>
    <cellStyle name="Comma 68 3 5 2 6" xfId="29807" xr:uid="{01016C79-58C3-42DB-BE1D-5BA29E31058F}"/>
    <cellStyle name="Comma 68 3 5 3" xfId="8846" xr:uid="{00000000-0005-0000-0000-00008C220000}"/>
    <cellStyle name="Comma 68 3 5 3 2" xfId="8847" xr:uid="{00000000-0005-0000-0000-00008D220000}"/>
    <cellStyle name="Comma 68 3 5 3 2 2" xfId="29816" xr:uid="{6F2ECB1C-355A-488D-B0E0-318202A2E6F0}"/>
    <cellStyle name="Comma 68 3 5 3 3" xfId="8848" xr:uid="{00000000-0005-0000-0000-00008E220000}"/>
    <cellStyle name="Comma 68 3 5 3 3 2" xfId="29817" xr:uid="{80775F78-DBF8-4B01-9F57-69EB57FB3E1D}"/>
    <cellStyle name="Comma 68 3 5 3 4" xfId="8849" xr:uid="{00000000-0005-0000-0000-00008F220000}"/>
    <cellStyle name="Comma 68 3 5 3 4 2" xfId="29818" xr:uid="{085ABC25-7D3B-4EAF-AFAC-14A5AC8B3BA9}"/>
    <cellStyle name="Comma 68 3 5 3 5" xfId="29815" xr:uid="{8D1AED72-9802-4FFC-8BAE-6240B92FA50D}"/>
    <cellStyle name="Comma 68 3 5 4" xfId="8850" xr:uid="{00000000-0005-0000-0000-000090220000}"/>
    <cellStyle name="Comma 68 3 5 4 2" xfId="29819" xr:uid="{4F6E4D03-A5CE-4237-B7A1-73386AFD1427}"/>
    <cellStyle name="Comma 68 3 5 5" xfId="8851" xr:uid="{00000000-0005-0000-0000-000091220000}"/>
    <cellStyle name="Comma 68 3 5 5 2" xfId="29820" xr:uid="{B9426443-FE81-42D2-A53B-67DC30F73365}"/>
    <cellStyle name="Comma 68 3 5 6" xfId="8852" xr:uid="{00000000-0005-0000-0000-000092220000}"/>
    <cellStyle name="Comma 68 3 5 6 2" xfId="29821" xr:uid="{AECB2ABD-7EB9-4F2F-9F01-227FD338240C}"/>
    <cellStyle name="Comma 68 3 5 7" xfId="29806" xr:uid="{68CD114F-0F8E-456C-ABBC-D417F5970EDC}"/>
    <cellStyle name="Comma 68 3 6" xfId="8853" xr:uid="{00000000-0005-0000-0000-000093220000}"/>
    <cellStyle name="Comma 68 3 6 2" xfId="8854" xr:uid="{00000000-0005-0000-0000-000094220000}"/>
    <cellStyle name="Comma 68 3 6 2 2" xfId="8855" xr:uid="{00000000-0005-0000-0000-000095220000}"/>
    <cellStyle name="Comma 68 3 6 2 2 2" xfId="29824" xr:uid="{F8D910A3-C72C-49EF-9637-07A917FD4965}"/>
    <cellStyle name="Comma 68 3 6 2 3" xfId="8856" xr:uid="{00000000-0005-0000-0000-000096220000}"/>
    <cellStyle name="Comma 68 3 6 2 3 2" xfId="29825" xr:uid="{83135C19-22F7-43C9-A7FF-75D29D7AA6A1}"/>
    <cellStyle name="Comma 68 3 6 2 4" xfId="8857" xr:uid="{00000000-0005-0000-0000-000097220000}"/>
    <cellStyle name="Comma 68 3 6 2 4 2" xfId="29826" xr:uid="{CE706A13-6872-46ED-A55C-B7384297FEFC}"/>
    <cellStyle name="Comma 68 3 6 2 5" xfId="29823" xr:uid="{CC63E3CD-37E6-4342-BABC-D8557A8A9439}"/>
    <cellStyle name="Comma 68 3 6 3" xfId="8858" xr:uid="{00000000-0005-0000-0000-000098220000}"/>
    <cellStyle name="Comma 68 3 6 3 2" xfId="29827" xr:uid="{DF3F6484-2800-4820-907F-FA8CB5F94630}"/>
    <cellStyle name="Comma 68 3 6 4" xfId="8859" xr:uid="{00000000-0005-0000-0000-000099220000}"/>
    <cellStyle name="Comma 68 3 6 4 2" xfId="29828" xr:uid="{6D89FF4A-2703-41DB-A704-496896D00AEA}"/>
    <cellStyle name="Comma 68 3 6 5" xfId="8860" xr:uid="{00000000-0005-0000-0000-00009A220000}"/>
    <cellStyle name="Comma 68 3 6 5 2" xfId="29829" xr:uid="{E80F9D2A-812E-48F9-92F8-39B4AC939C24}"/>
    <cellStyle name="Comma 68 3 6 6" xfId="29822" xr:uid="{F061CCC8-4EB3-40B8-8EA4-F880EDF4BA3D}"/>
    <cellStyle name="Comma 68 3 7" xfId="8861" xr:uid="{00000000-0005-0000-0000-00009B220000}"/>
    <cellStyle name="Comma 68 3 7 2" xfId="8862" xr:uid="{00000000-0005-0000-0000-00009C220000}"/>
    <cellStyle name="Comma 68 3 7 2 2" xfId="29831" xr:uid="{85791295-8D75-408A-9657-7539E0A75CE8}"/>
    <cellStyle name="Comma 68 3 7 3" xfId="8863" xr:uid="{00000000-0005-0000-0000-00009D220000}"/>
    <cellStyle name="Comma 68 3 7 3 2" xfId="29832" xr:uid="{E816A874-F0EB-46C1-B83E-71EC0CCD8E18}"/>
    <cellStyle name="Comma 68 3 7 4" xfId="8864" xr:uid="{00000000-0005-0000-0000-00009E220000}"/>
    <cellStyle name="Comma 68 3 7 4 2" xfId="29833" xr:uid="{F7E8EDCC-CC0B-47A9-A1DF-6804B9E8162D}"/>
    <cellStyle name="Comma 68 3 7 5" xfId="29830" xr:uid="{367D9893-FF56-474B-94A5-F15936D0DB97}"/>
    <cellStyle name="Comma 68 3 8" xfId="8865" xr:uid="{00000000-0005-0000-0000-00009F220000}"/>
    <cellStyle name="Comma 68 3 8 2" xfId="29834" xr:uid="{399B3E57-EB7F-421D-BCED-83BA4B70F1BE}"/>
    <cellStyle name="Comma 68 3 9" xfId="8866" xr:uid="{00000000-0005-0000-0000-0000A0220000}"/>
    <cellStyle name="Comma 68 3 9 2" xfId="29835" xr:uid="{68BF8473-AB16-4A5A-A550-962247322779}"/>
    <cellStyle name="Comma 68 4" xfId="8867" xr:uid="{00000000-0005-0000-0000-0000A1220000}"/>
    <cellStyle name="Comma 68 4 2" xfId="8868" xr:uid="{00000000-0005-0000-0000-0000A2220000}"/>
    <cellStyle name="Comma 68 4 2 2" xfId="8869" xr:uid="{00000000-0005-0000-0000-0000A3220000}"/>
    <cellStyle name="Comma 68 4 2 2 2" xfId="8870" xr:uid="{00000000-0005-0000-0000-0000A4220000}"/>
    <cellStyle name="Comma 68 4 2 2 2 2" xfId="8871" xr:uid="{00000000-0005-0000-0000-0000A5220000}"/>
    <cellStyle name="Comma 68 4 2 2 2 2 2" xfId="29840" xr:uid="{9A099384-9317-44DD-A0DB-0B371983CD2B}"/>
    <cellStyle name="Comma 68 4 2 2 2 3" xfId="8872" xr:uid="{00000000-0005-0000-0000-0000A6220000}"/>
    <cellStyle name="Comma 68 4 2 2 2 3 2" xfId="29841" xr:uid="{C7C1661C-463C-49D6-B9EA-5E064FF751E0}"/>
    <cellStyle name="Comma 68 4 2 2 2 4" xfId="8873" xr:uid="{00000000-0005-0000-0000-0000A7220000}"/>
    <cellStyle name="Comma 68 4 2 2 2 4 2" xfId="29842" xr:uid="{42BBC871-141C-4EE6-AFBA-13F07F24A691}"/>
    <cellStyle name="Comma 68 4 2 2 2 5" xfId="29839" xr:uid="{2C17050D-10AF-48D7-9E52-BFAEFE2A16B3}"/>
    <cellStyle name="Comma 68 4 2 2 3" xfId="8874" xr:uid="{00000000-0005-0000-0000-0000A8220000}"/>
    <cellStyle name="Comma 68 4 2 2 3 2" xfId="29843" xr:uid="{3C3DEF12-DA78-401C-ABEF-A7FD60784D46}"/>
    <cellStyle name="Comma 68 4 2 2 4" xfId="8875" xr:uid="{00000000-0005-0000-0000-0000A9220000}"/>
    <cellStyle name="Comma 68 4 2 2 4 2" xfId="29844" xr:uid="{4A2DA069-67BB-447E-9E13-66443293AB49}"/>
    <cellStyle name="Comma 68 4 2 2 5" xfId="8876" xr:uid="{00000000-0005-0000-0000-0000AA220000}"/>
    <cellStyle name="Comma 68 4 2 2 5 2" xfId="29845" xr:uid="{DF3E1AC0-F18E-4AD8-A26C-E47A295F33B5}"/>
    <cellStyle name="Comma 68 4 2 2 6" xfId="29838" xr:uid="{51C9F354-6FA6-4BBD-80E5-492602F33D88}"/>
    <cellStyle name="Comma 68 4 2 3" xfId="8877" xr:uid="{00000000-0005-0000-0000-0000AB220000}"/>
    <cellStyle name="Comma 68 4 2 3 2" xfId="8878" xr:uid="{00000000-0005-0000-0000-0000AC220000}"/>
    <cellStyle name="Comma 68 4 2 3 2 2" xfId="29847" xr:uid="{D2D90B2F-D98B-43CA-BBDB-0AC7DDA6A889}"/>
    <cellStyle name="Comma 68 4 2 3 3" xfId="8879" xr:uid="{00000000-0005-0000-0000-0000AD220000}"/>
    <cellStyle name="Comma 68 4 2 3 3 2" xfId="29848" xr:uid="{E0DCDC89-33CD-4D9C-9846-D075CEEA64C6}"/>
    <cellStyle name="Comma 68 4 2 3 4" xfId="8880" xr:uid="{00000000-0005-0000-0000-0000AE220000}"/>
    <cellStyle name="Comma 68 4 2 3 4 2" xfId="29849" xr:uid="{08490F88-A86D-48FA-9CF5-D5BEA67BFFE6}"/>
    <cellStyle name="Comma 68 4 2 3 5" xfId="29846" xr:uid="{1E7EE81C-9C2F-4C37-AA37-9B4518A38D86}"/>
    <cellStyle name="Comma 68 4 2 4" xfId="8881" xr:uid="{00000000-0005-0000-0000-0000AF220000}"/>
    <cellStyle name="Comma 68 4 2 4 2" xfId="29850" xr:uid="{C69C0439-96E2-476D-8815-51A42989841B}"/>
    <cellStyle name="Comma 68 4 2 5" xfId="8882" xr:uid="{00000000-0005-0000-0000-0000B0220000}"/>
    <cellStyle name="Comma 68 4 2 5 2" xfId="29851" xr:uid="{2819D362-65A6-4BC4-8265-A9A76925F251}"/>
    <cellStyle name="Comma 68 4 2 6" xfId="8883" xr:uid="{00000000-0005-0000-0000-0000B1220000}"/>
    <cellStyle name="Comma 68 4 2 6 2" xfId="29852" xr:uid="{59671590-91F9-46A1-AC00-07AA71EF7F7A}"/>
    <cellStyle name="Comma 68 4 2 7" xfId="29837" xr:uid="{F3805D51-AD44-4C5D-964A-7F56B3D3EFF2}"/>
    <cellStyle name="Comma 68 4 3" xfId="8884" xr:uid="{00000000-0005-0000-0000-0000B2220000}"/>
    <cellStyle name="Comma 68 4 3 2" xfId="8885" xr:uid="{00000000-0005-0000-0000-0000B3220000}"/>
    <cellStyle name="Comma 68 4 3 2 2" xfId="8886" xr:uid="{00000000-0005-0000-0000-0000B4220000}"/>
    <cellStyle name="Comma 68 4 3 2 2 2" xfId="8887" xr:uid="{00000000-0005-0000-0000-0000B5220000}"/>
    <cellStyle name="Comma 68 4 3 2 2 2 2" xfId="29856" xr:uid="{21319D2E-797A-494E-BF5C-5A11C6893870}"/>
    <cellStyle name="Comma 68 4 3 2 2 3" xfId="8888" xr:uid="{00000000-0005-0000-0000-0000B6220000}"/>
    <cellStyle name="Comma 68 4 3 2 2 3 2" xfId="29857" xr:uid="{0D2ACD74-292D-46EF-AB3F-B02E95B50C2C}"/>
    <cellStyle name="Comma 68 4 3 2 2 4" xfId="8889" xr:uid="{00000000-0005-0000-0000-0000B7220000}"/>
    <cellStyle name="Comma 68 4 3 2 2 4 2" xfId="29858" xr:uid="{CC3222EC-A7B1-410D-AFA9-764AA16DAAB7}"/>
    <cellStyle name="Comma 68 4 3 2 2 5" xfId="29855" xr:uid="{0F4E64AD-17DD-41A2-8046-6691B8B81635}"/>
    <cellStyle name="Comma 68 4 3 2 3" xfId="8890" xr:uid="{00000000-0005-0000-0000-0000B8220000}"/>
    <cellStyle name="Comma 68 4 3 2 3 2" xfId="29859" xr:uid="{331DC5CE-EDDD-48D5-8A95-231FE94ED897}"/>
    <cellStyle name="Comma 68 4 3 2 4" xfId="8891" xr:uid="{00000000-0005-0000-0000-0000B9220000}"/>
    <cellStyle name="Comma 68 4 3 2 4 2" xfId="29860" xr:uid="{B9410FF6-00B5-4BD7-AF70-67BCB06DF819}"/>
    <cellStyle name="Comma 68 4 3 2 5" xfId="8892" xr:uid="{00000000-0005-0000-0000-0000BA220000}"/>
    <cellStyle name="Comma 68 4 3 2 5 2" xfId="29861" xr:uid="{EE425607-C8C5-4649-A728-071B3F29FE4D}"/>
    <cellStyle name="Comma 68 4 3 2 6" xfId="29854" xr:uid="{A9B8DD64-2419-4886-A5F2-6B8EE7624756}"/>
    <cellStyle name="Comma 68 4 3 3" xfId="8893" xr:uid="{00000000-0005-0000-0000-0000BB220000}"/>
    <cellStyle name="Comma 68 4 3 3 2" xfId="8894" xr:uid="{00000000-0005-0000-0000-0000BC220000}"/>
    <cellStyle name="Comma 68 4 3 3 2 2" xfId="29863" xr:uid="{607A297D-5108-4C9E-A5C9-9E4ABB8B77C6}"/>
    <cellStyle name="Comma 68 4 3 3 3" xfId="8895" xr:uid="{00000000-0005-0000-0000-0000BD220000}"/>
    <cellStyle name="Comma 68 4 3 3 3 2" xfId="29864" xr:uid="{B8DF1937-5C9A-4EAB-A7C4-AE7B964E6FFB}"/>
    <cellStyle name="Comma 68 4 3 3 4" xfId="8896" xr:uid="{00000000-0005-0000-0000-0000BE220000}"/>
    <cellStyle name="Comma 68 4 3 3 4 2" xfId="29865" xr:uid="{1E70E9E3-C6E3-449B-88AA-D89C1FD354DD}"/>
    <cellStyle name="Comma 68 4 3 3 5" xfId="29862" xr:uid="{9E738AAC-1DE6-4137-B095-E435DF6AF0CE}"/>
    <cellStyle name="Comma 68 4 3 4" xfId="8897" xr:uid="{00000000-0005-0000-0000-0000BF220000}"/>
    <cellStyle name="Comma 68 4 3 4 2" xfId="29866" xr:uid="{D1ACC61B-C333-4406-B014-877A011AE0D9}"/>
    <cellStyle name="Comma 68 4 3 5" xfId="8898" xr:uid="{00000000-0005-0000-0000-0000C0220000}"/>
    <cellStyle name="Comma 68 4 3 5 2" xfId="29867" xr:uid="{C39BDB9F-CA63-42A7-A517-7375BA0E0986}"/>
    <cellStyle name="Comma 68 4 3 6" xfId="8899" xr:uid="{00000000-0005-0000-0000-0000C1220000}"/>
    <cellStyle name="Comma 68 4 3 6 2" xfId="29868" xr:uid="{926BE6F6-9464-4088-A2C7-A8A80096DB93}"/>
    <cellStyle name="Comma 68 4 3 7" xfId="29853" xr:uid="{B2771860-C5B9-4BDA-99D1-FA4F83C49309}"/>
    <cellStyle name="Comma 68 4 4" xfId="8900" xr:uid="{00000000-0005-0000-0000-0000C2220000}"/>
    <cellStyle name="Comma 68 4 4 2" xfId="8901" xr:uid="{00000000-0005-0000-0000-0000C3220000}"/>
    <cellStyle name="Comma 68 4 4 2 2" xfId="8902" xr:uid="{00000000-0005-0000-0000-0000C4220000}"/>
    <cellStyle name="Comma 68 4 4 2 2 2" xfId="29871" xr:uid="{004A2857-E9F3-4FB9-A39A-58812F3864B3}"/>
    <cellStyle name="Comma 68 4 4 2 3" xfId="8903" xr:uid="{00000000-0005-0000-0000-0000C5220000}"/>
    <cellStyle name="Comma 68 4 4 2 3 2" xfId="29872" xr:uid="{C694B2B0-5F73-4D07-B69B-B4FC3AEEEF70}"/>
    <cellStyle name="Comma 68 4 4 2 4" xfId="8904" xr:uid="{00000000-0005-0000-0000-0000C6220000}"/>
    <cellStyle name="Comma 68 4 4 2 4 2" xfId="29873" xr:uid="{16A86D4B-BD6E-40DD-896A-D4DD3DB0BC44}"/>
    <cellStyle name="Comma 68 4 4 2 5" xfId="29870" xr:uid="{2FFE1B01-8330-4714-9215-093A6305B99F}"/>
    <cellStyle name="Comma 68 4 4 3" xfId="8905" xr:uid="{00000000-0005-0000-0000-0000C7220000}"/>
    <cellStyle name="Comma 68 4 4 3 2" xfId="29874" xr:uid="{74A7E584-BEDC-4A67-9518-EA4C39FFDDAB}"/>
    <cellStyle name="Comma 68 4 4 4" xfId="8906" xr:uid="{00000000-0005-0000-0000-0000C8220000}"/>
    <cellStyle name="Comma 68 4 4 4 2" xfId="29875" xr:uid="{16C6869A-78D1-4C02-A6A9-DA4F4072BFE9}"/>
    <cellStyle name="Comma 68 4 4 5" xfId="8907" xr:uid="{00000000-0005-0000-0000-0000C9220000}"/>
    <cellStyle name="Comma 68 4 4 5 2" xfId="29876" xr:uid="{38DB3A0A-2A83-4AAA-ACC1-FB7485029823}"/>
    <cellStyle name="Comma 68 4 4 6" xfId="29869" xr:uid="{1E9D346E-7000-47D3-92E5-83EDB483C974}"/>
    <cellStyle name="Comma 68 4 5" xfId="8908" xr:uid="{00000000-0005-0000-0000-0000CA220000}"/>
    <cellStyle name="Comma 68 4 5 2" xfId="8909" xr:uid="{00000000-0005-0000-0000-0000CB220000}"/>
    <cellStyle name="Comma 68 4 5 2 2" xfId="29878" xr:uid="{48EAB51B-337A-4D5F-97FC-17EEEFB1749C}"/>
    <cellStyle name="Comma 68 4 5 3" xfId="8910" xr:uid="{00000000-0005-0000-0000-0000CC220000}"/>
    <cellStyle name="Comma 68 4 5 3 2" xfId="29879" xr:uid="{2D56A27A-8317-48BD-999E-F7A5A3D867F9}"/>
    <cellStyle name="Comma 68 4 5 4" xfId="8911" xr:uid="{00000000-0005-0000-0000-0000CD220000}"/>
    <cellStyle name="Comma 68 4 5 4 2" xfId="29880" xr:uid="{D7B7C0DA-8BFA-4435-93AE-FD6FFFCBEA81}"/>
    <cellStyle name="Comma 68 4 5 5" xfId="29877" xr:uid="{96A34C65-E8B5-43EB-8C4B-B45A0E4C63B9}"/>
    <cellStyle name="Comma 68 4 6" xfId="8912" xr:uid="{00000000-0005-0000-0000-0000CE220000}"/>
    <cellStyle name="Comma 68 4 6 2" xfId="29881" xr:uid="{90DD0CCD-DECA-4694-82B9-4B92D99613B4}"/>
    <cellStyle name="Comma 68 4 7" xfId="8913" xr:uid="{00000000-0005-0000-0000-0000CF220000}"/>
    <cellStyle name="Comma 68 4 7 2" xfId="29882" xr:uid="{8DE7D2A9-7BCD-42FD-8430-9A3990495D13}"/>
    <cellStyle name="Comma 68 4 8" xfId="8914" xr:uid="{00000000-0005-0000-0000-0000D0220000}"/>
    <cellStyle name="Comma 68 4 8 2" xfId="29883" xr:uid="{C64BD542-23A4-4740-8328-6CE937771C73}"/>
    <cellStyle name="Comma 68 4 9" xfId="29836" xr:uid="{12D24F28-20CB-4C7F-998D-AE5F10C8BDF0}"/>
    <cellStyle name="Comma 68 5" xfId="8915" xr:uid="{00000000-0005-0000-0000-0000D1220000}"/>
    <cellStyle name="Comma 68 5 2" xfId="8916" xr:uid="{00000000-0005-0000-0000-0000D2220000}"/>
    <cellStyle name="Comma 68 5 2 2" xfId="8917" xr:uid="{00000000-0005-0000-0000-0000D3220000}"/>
    <cellStyle name="Comma 68 5 2 2 2" xfId="8918" xr:uid="{00000000-0005-0000-0000-0000D4220000}"/>
    <cellStyle name="Comma 68 5 2 2 2 2" xfId="8919" xr:uid="{00000000-0005-0000-0000-0000D5220000}"/>
    <cellStyle name="Comma 68 5 2 2 2 2 2" xfId="29888" xr:uid="{F16A0104-BC6F-43B4-A712-2FCD0E353312}"/>
    <cellStyle name="Comma 68 5 2 2 2 3" xfId="8920" xr:uid="{00000000-0005-0000-0000-0000D6220000}"/>
    <cellStyle name="Comma 68 5 2 2 2 3 2" xfId="29889" xr:uid="{DCDC8E9A-13F7-4C0A-827B-B2B01798D657}"/>
    <cellStyle name="Comma 68 5 2 2 2 4" xfId="8921" xr:uid="{00000000-0005-0000-0000-0000D7220000}"/>
    <cellStyle name="Comma 68 5 2 2 2 4 2" xfId="29890" xr:uid="{DDFF000C-5722-47F5-85FF-B908301CD1E2}"/>
    <cellStyle name="Comma 68 5 2 2 2 5" xfId="29887" xr:uid="{7F9E3BBA-8A70-465A-83CC-5798A69F7500}"/>
    <cellStyle name="Comma 68 5 2 2 3" xfId="8922" xr:uid="{00000000-0005-0000-0000-0000D8220000}"/>
    <cellStyle name="Comma 68 5 2 2 3 2" xfId="29891" xr:uid="{4F02D00B-3CA3-4727-9FF5-E48B9CC8AA94}"/>
    <cellStyle name="Comma 68 5 2 2 4" xfId="8923" xr:uid="{00000000-0005-0000-0000-0000D9220000}"/>
    <cellStyle name="Comma 68 5 2 2 4 2" xfId="29892" xr:uid="{EEABE94E-96EA-4369-8A5A-E574C43CE0B9}"/>
    <cellStyle name="Comma 68 5 2 2 5" xfId="8924" xr:uid="{00000000-0005-0000-0000-0000DA220000}"/>
    <cellStyle name="Comma 68 5 2 2 5 2" xfId="29893" xr:uid="{196FC20A-3F96-4BE3-A429-1CBC389AB025}"/>
    <cellStyle name="Comma 68 5 2 2 6" xfId="29886" xr:uid="{229CE637-4396-4C9D-B656-6AFB7D587823}"/>
    <cellStyle name="Comma 68 5 2 3" xfId="8925" xr:uid="{00000000-0005-0000-0000-0000DB220000}"/>
    <cellStyle name="Comma 68 5 2 3 2" xfId="8926" xr:uid="{00000000-0005-0000-0000-0000DC220000}"/>
    <cellStyle name="Comma 68 5 2 3 2 2" xfId="29895" xr:uid="{F0AACFD1-E045-4EC6-BDCF-C36381795DA2}"/>
    <cellStyle name="Comma 68 5 2 3 3" xfId="8927" xr:uid="{00000000-0005-0000-0000-0000DD220000}"/>
    <cellStyle name="Comma 68 5 2 3 3 2" xfId="29896" xr:uid="{1598FF3A-9B4E-419B-9FEA-CF5ADE83F8C2}"/>
    <cellStyle name="Comma 68 5 2 3 4" xfId="8928" xr:uid="{00000000-0005-0000-0000-0000DE220000}"/>
    <cellStyle name="Comma 68 5 2 3 4 2" xfId="29897" xr:uid="{0E13151C-331C-429F-BDE8-1BAD5C09ED08}"/>
    <cellStyle name="Comma 68 5 2 3 5" xfId="29894" xr:uid="{52D4C49D-36C8-483A-9B5D-8CE0D492545C}"/>
    <cellStyle name="Comma 68 5 2 4" xfId="8929" xr:uid="{00000000-0005-0000-0000-0000DF220000}"/>
    <cellStyle name="Comma 68 5 2 4 2" xfId="29898" xr:uid="{9D746620-4B48-4825-964C-18FBEED45E65}"/>
    <cellStyle name="Comma 68 5 2 5" xfId="8930" xr:uid="{00000000-0005-0000-0000-0000E0220000}"/>
    <cellStyle name="Comma 68 5 2 5 2" xfId="29899" xr:uid="{7E62243B-CCB1-4589-A8C9-4ECD46D58BE7}"/>
    <cellStyle name="Comma 68 5 2 6" xfId="8931" xr:uid="{00000000-0005-0000-0000-0000E1220000}"/>
    <cellStyle name="Comma 68 5 2 6 2" xfId="29900" xr:uid="{3F4D9DAB-53F4-4B60-80E7-47EA3EDB4BA6}"/>
    <cellStyle name="Comma 68 5 2 7" xfId="29885" xr:uid="{A04699DD-0E26-4146-9A17-6F3BC59A054E}"/>
    <cellStyle name="Comma 68 5 3" xfId="8932" xr:uid="{00000000-0005-0000-0000-0000E2220000}"/>
    <cellStyle name="Comma 68 5 3 2" xfId="8933" xr:uid="{00000000-0005-0000-0000-0000E3220000}"/>
    <cellStyle name="Comma 68 5 3 2 2" xfId="8934" xr:uid="{00000000-0005-0000-0000-0000E4220000}"/>
    <cellStyle name="Comma 68 5 3 2 2 2" xfId="8935" xr:uid="{00000000-0005-0000-0000-0000E5220000}"/>
    <cellStyle name="Comma 68 5 3 2 2 2 2" xfId="29904" xr:uid="{60D9AFDB-ED3B-4AD7-A0DF-7AE3D585B2BD}"/>
    <cellStyle name="Comma 68 5 3 2 2 3" xfId="8936" xr:uid="{00000000-0005-0000-0000-0000E6220000}"/>
    <cellStyle name="Comma 68 5 3 2 2 3 2" xfId="29905" xr:uid="{D07F0C03-374D-4A6B-AEA6-6424BFAD6A4D}"/>
    <cellStyle name="Comma 68 5 3 2 2 4" xfId="8937" xr:uid="{00000000-0005-0000-0000-0000E7220000}"/>
    <cellStyle name="Comma 68 5 3 2 2 4 2" xfId="29906" xr:uid="{F15296AE-236F-4CA4-B979-B36B2209E59D}"/>
    <cellStyle name="Comma 68 5 3 2 2 5" xfId="29903" xr:uid="{25F1E66C-6397-4838-92C7-27DFB2F05DF5}"/>
    <cellStyle name="Comma 68 5 3 2 3" xfId="8938" xr:uid="{00000000-0005-0000-0000-0000E8220000}"/>
    <cellStyle name="Comma 68 5 3 2 3 2" xfId="29907" xr:uid="{643D2E9C-C411-4E99-8A7A-8127DA166334}"/>
    <cellStyle name="Comma 68 5 3 2 4" xfId="8939" xr:uid="{00000000-0005-0000-0000-0000E9220000}"/>
    <cellStyle name="Comma 68 5 3 2 4 2" xfId="29908" xr:uid="{CAEA59F0-A958-47AA-ACDE-CA68CDFF264E}"/>
    <cellStyle name="Comma 68 5 3 2 5" xfId="8940" xr:uid="{00000000-0005-0000-0000-0000EA220000}"/>
    <cellStyle name="Comma 68 5 3 2 5 2" xfId="29909" xr:uid="{CAF34B83-C7C0-4970-B39E-C32492BED1E4}"/>
    <cellStyle name="Comma 68 5 3 2 6" xfId="29902" xr:uid="{AE7E4AE4-7BD0-48AA-AE64-CE285718ADDE}"/>
    <cellStyle name="Comma 68 5 3 3" xfId="8941" xr:uid="{00000000-0005-0000-0000-0000EB220000}"/>
    <cellStyle name="Comma 68 5 3 3 2" xfId="8942" xr:uid="{00000000-0005-0000-0000-0000EC220000}"/>
    <cellStyle name="Comma 68 5 3 3 2 2" xfId="29911" xr:uid="{7EA3DEF0-49F5-471F-BC09-14B50CBC1BA0}"/>
    <cellStyle name="Comma 68 5 3 3 3" xfId="8943" xr:uid="{00000000-0005-0000-0000-0000ED220000}"/>
    <cellStyle name="Comma 68 5 3 3 3 2" xfId="29912" xr:uid="{2D8499BA-6E02-4B05-9013-F40841B8D6C2}"/>
    <cellStyle name="Comma 68 5 3 3 4" xfId="8944" xr:uid="{00000000-0005-0000-0000-0000EE220000}"/>
    <cellStyle name="Comma 68 5 3 3 4 2" xfId="29913" xr:uid="{243BDDD3-A06F-4949-8502-C6C83B1E7D4B}"/>
    <cellStyle name="Comma 68 5 3 3 5" xfId="29910" xr:uid="{B68DB95F-7808-454D-BA55-2D6E3ABEC783}"/>
    <cellStyle name="Comma 68 5 3 4" xfId="8945" xr:uid="{00000000-0005-0000-0000-0000EF220000}"/>
    <cellStyle name="Comma 68 5 3 4 2" xfId="29914" xr:uid="{A6F81A2C-1FB8-4C08-8891-CBB0938B4C52}"/>
    <cellStyle name="Comma 68 5 3 5" xfId="8946" xr:uid="{00000000-0005-0000-0000-0000F0220000}"/>
    <cellStyle name="Comma 68 5 3 5 2" xfId="29915" xr:uid="{5748EABA-C5D4-4E09-B668-6039EB97A5DA}"/>
    <cellStyle name="Comma 68 5 3 6" xfId="8947" xr:uid="{00000000-0005-0000-0000-0000F1220000}"/>
    <cellStyle name="Comma 68 5 3 6 2" xfId="29916" xr:uid="{4A20BD9B-1127-449C-9793-894076459390}"/>
    <cellStyle name="Comma 68 5 3 7" xfId="29901" xr:uid="{D25634E2-7E47-4B55-90BA-E22B0118E291}"/>
    <cellStyle name="Comma 68 5 4" xfId="8948" xr:uid="{00000000-0005-0000-0000-0000F2220000}"/>
    <cellStyle name="Comma 68 5 4 2" xfId="8949" xr:uid="{00000000-0005-0000-0000-0000F3220000}"/>
    <cellStyle name="Comma 68 5 4 2 2" xfId="8950" xr:uid="{00000000-0005-0000-0000-0000F4220000}"/>
    <cellStyle name="Comma 68 5 4 2 2 2" xfId="29919" xr:uid="{A30F3EF8-89B8-44F9-AF48-E73E19C76E53}"/>
    <cellStyle name="Comma 68 5 4 2 3" xfId="8951" xr:uid="{00000000-0005-0000-0000-0000F5220000}"/>
    <cellStyle name="Comma 68 5 4 2 3 2" xfId="29920" xr:uid="{86C5C2AC-834B-4E98-8918-74D5DD37B578}"/>
    <cellStyle name="Comma 68 5 4 2 4" xfId="8952" xr:uid="{00000000-0005-0000-0000-0000F6220000}"/>
    <cellStyle name="Comma 68 5 4 2 4 2" xfId="29921" xr:uid="{DEE79F8F-B0CA-4DED-A08E-8B15BC783C2E}"/>
    <cellStyle name="Comma 68 5 4 2 5" xfId="29918" xr:uid="{2001B4B8-0987-4DEA-8B3D-CFC95B937503}"/>
    <cellStyle name="Comma 68 5 4 3" xfId="8953" xr:uid="{00000000-0005-0000-0000-0000F7220000}"/>
    <cellStyle name="Comma 68 5 4 3 2" xfId="29922" xr:uid="{A7F3D607-5637-4731-B358-1BB1C5A76897}"/>
    <cellStyle name="Comma 68 5 4 4" xfId="8954" xr:uid="{00000000-0005-0000-0000-0000F8220000}"/>
    <cellStyle name="Comma 68 5 4 4 2" xfId="29923" xr:uid="{CD7630C8-7492-4101-9BBD-6F34E9B32513}"/>
    <cellStyle name="Comma 68 5 4 5" xfId="8955" xr:uid="{00000000-0005-0000-0000-0000F9220000}"/>
    <cellStyle name="Comma 68 5 4 5 2" xfId="29924" xr:uid="{6DCCA690-69C5-4284-9D8A-F6180EDD2850}"/>
    <cellStyle name="Comma 68 5 4 6" xfId="29917" xr:uid="{0CD6C45D-635B-40E6-8F30-8B41EAC74A60}"/>
    <cellStyle name="Comma 68 5 5" xfId="8956" xr:uid="{00000000-0005-0000-0000-0000FA220000}"/>
    <cellStyle name="Comma 68 5 5 2" xfId="8957" xr:uid="{00000000-0005-0000-0000-0000FB220000}"/>
    <cellStyle name="Comma 68 5 5 2 2" xfId="29926" xr:uid="{BEBE15AC-29A9-4BA4-B2FE-1B010E2E1649}"/>
    <cellStyle name="Comma 68 5 5 3" xfId="8958" xr:uid="{00000000-0005-0000-0000-0000FC220000}"/>
    <cellStyle name="Comma 68 5 5 3 2" xfId="29927" xr:uid="{289B72D7-7771-46D2-BA22-CE16FC8E0F2C}"/>
    <cellStyle name="Comma 68 5 5 4" xfId="8959" xr:uid="{00000000-0005-0000-0000-0000FD220000}"/>
    <cellStyle name="Comma 68 5 5 4 2" xfId="29928" xr:uid="{4A9C0976-DC97-4413-80E3-136DB6ABD83D}"/>
    <cellStyle name="Comma 68 5 5 5" xfId="29925" xr:uid="{6481185E-5CF6-491E-A58F-701FADB51603}"/>
    <cellStyle name="Comma 68 5 6" xfId="8960" xr:uid="{00000000-0005-0000-0000-0000FE220000}"/>
    <cellStyle name="Comma 68 5 6 2" xfId="29929" xr:uid="{A66C09B0-B401-4DFC-A46F-4C4C07AE05F3}"/>
    <cellStyle name="Comma 68 5 7" xfId="8961" xr:uid="{00000000-0005-0000-0000-0000FF220000}"/>
    <cellStyle name="Comma 68 5 7 2" xfId="29930" xr:uid="{65FB5636-8A9A-45E0-9E29-94B964DD680E}"/>
    <cellStyle name="Comma 68 5 8" xfId="8962" xr:uid="{00000000-0005-0000-0000-000000230000}"/>
    <cellStyle name="Comma 68 5 8 2" xfId="29931" xr:uid="{3501E8F2-9140-4CA5-8752-9B6561BB9002}"/>
    <cellStyle name="Comma 68 5 9" xfId="29884" xr:uid="{088D6AB1-5F5F-488A-9428-E7FF679EB133}"/>
    <cellStyle name="Comma 68 6" xfId="8963" xr:uid="{00000000-0005-0000-0000-000001230000}"/>
    <cellStyle name="Comma 68 6 2" xfId="8964" xr:uid="{00000000-0005-0000-0000-000002230000}"/>
    <cellStyle name="Comma 68 6 2 2" xfId="8965" xr:uid="{00000000-0005-0000-0000-000003230000}"/>
    <cellStyle name="Comma 68 6 2 2 2" xfId="8966" xr:uid="{00000000-0005-0000-0000-000004230000}"/>
    <cellStyle name="Comma 68 6 2 2 2 2" xfId="29935" xr:uid="{E8BF6F25-365E-47CF-8B94-028A76A33177}"/>
    <cellStyle name="Comma 68 6 2 2 3" xfId="8967" xr:uid="{00000000-0005-0000-0000-000005230000}"/>
    <cellStyle name="Comma 68 6 2 2 3 2" xfId="29936" xr:uid="{AAD3371D-A738-465C-B020-08E78FEDC8DB}"/>
    <cellStyle name="Comma 68 6 2 2 4" xfId="8968" xr:uid="{00000000-0005-0000-0000-000006230000}"/>
    <cellStyle name="Comma 68 6 2 2 4 2" xfId="29937" xr:uid="{4177E2AE-DF71-4726-8295-BDB8A0FB630B}"/>
    <cellStyle name="Comma 68 6 2 2 5" xfId="29934" xr:uid="{70AA086C-EAAD-4758-919C-92C23CB63188}"/>
    <cellStyle name="Comma 68 6 2 3" xfId="8969" xr:uid="{00000000-0005-0000-0000-000007230000}"/>
    <cellStyle name="Comma 68 6 2 3 2" xfId="29938" xr:uid="{6766524F-76B3-41AC-A8E3-47BEAB263749}"/>
    <cellStyle name="Comma 68 6 2 4" xfId="8970" xr:uid="{00000000-0005-0000-0000-000008230000}"/>
    <cellStyle name="Comma 68 6 2 4 2" xfId="29939" xr:uid="{19AF6803-147D-49C3-8313-A080E16E716A}"/>
    <cellStyle name="Comma 68 6 2 5" xfId="8971" xr:uid="{00000000-0005-0000-0000-000009230000}"/>
    <cellStyle name="Comma 68 6 2 5 2" xfId="29940" xr:uid="{6AC61DFE-4AF4-4984-958E-EC782788544D}"/>
    <cellStyle name="Comma 68 6 2 6" xfId="29933" xr:uid="{90CDF955-66BC-4A97-B9EA-09FD9B754593}"/>
    <cellStyle name="Comma 68 6 3" xfId="8972" xr:uid="{00000000-0005-0000-0000-00000A230000}"/>
    <cellStyle name="Comma 68 6 3 2" xfId="8973" xr:uid="{00000000-0005-0000-0000-00000B230000}"/>
    <cellStyle name="Comma 68 6 3 2 2" xfId="29942" xr:uid="{E63AA991-4179-4C48-84D6-A787D8979B60}"/>
    <cellStyle name="Comma 68 6 3 3" xfId="8974" xr:uid="{00000000-0005-0000-0000-00000C230000}"/>
    <cellStyle name="Comma 68 6 3 3 2" xfId="29943" xr:uid="{80AE84E2-60D7-4800-9EAF-8F145A13841B}"/>
    <cellStyle name="Comma 68 6 3 4" xfId="8975" xr:uid="{00000000-0005-0000-0000-00000D230000}"/>
    <cellStyle name="Comma 68 6 3 4 2" xfId="29944" xr:uid="{A495DDB4-D503-41A2-ADC2-C0C414FD2261}"/>
    <cellStyle name="Comma 68 6 3 5" xfId="29941" xr:uid="{36F0AC76-0A62-4DE0-8B14-F8EB0E6DFE49}"/>
    <cellStyle name="Comma 68 6 4" xfId="8976" xr:uid="{00000000-0005-0000-0000-00000E230000}"/>
    <cellStyle name="Comma 68 6 4 2" xfId="29945" xr:uid="{6F395824-6B0A-44F6-9DB3-11415969A653}"/>
    <cellStyle name="Comma 68 6 5" xfId="8977" xr:uid="{00000000-0005-0000-0000-00000F230000}"/>
    <cellStyle name="Comma 68 6 5 2" xfId="29946" xr:uid="{5DE69F8A-ED34-4A9C-BEA4-52D4C09C2DF9}"/>
    <cellStyle name="Comma 68 6 6" xfId="8978" xr:uid="{00000000-0005-0000-0000-000010230000}"/>
    <cellStyle name="Comma 68 6 6 2" xfId="29947" xr:uid="{54A832E2-11DC-440F-84ED-8C0D3FA039B7}"/>
    <cellStyle name="Comma 68 6 7" xfId="29932" xr:uid="{862EFBE2-FAF5-49B7-BD2B-DCE3281E2F10}"/>
    <cellStyle name="Comma 68 7" xfId="8979" xr:uid="{00000000-0005-0000-0000-000011230000}"/>
    <cellStyle name="Comma 68 7 2" xfId="8980" xr:uid="{00000000-0005-0000-0000-000012230000}"/>
    <cellStyle name="Comma 68 7 2 2" xfId="8981" xr:uid="{00000000-0005-0000-0000-000013230000}"/>
    <cellStyle name="Comma 68 7 2 2 2" xfId="8982" xr:uid="{00000000-0005-0000-0000-000014230000}"/>
    <cellStyle name="Comma 68 7 2 2 2 2" xfId="29951" xr:uid="{C397CB99-4512-4D05-9237-969819E71B88}"/>
    <cellStyle name="Comma 68 7 2 2 3" xfId="8983" xr:uid="{00000000-0005-0000-0000-000015230000}"/>
    <cellStyle name="Comma 68 7 2 2 3 2" xfId="29952" xr:uid="{5F51829F-1BB3-4E3B-B3CC-002A2034B5C6}"/>
    <cellStyle name="Comma 68 7 2 2 4" xfId="8984" xr:uid="{00000000-0005-0000-0000-000016230000}"/>
    <cellStyle name="Comma 68 7 2 2 4 2" xfId="29953" xr:uid="{7813AB87-B241-4076-90D8-71250FA13638}"/>
    <cellStyle name="Comma 68 7 2 2 5" xfId="29950" xr:uid="{AEA93D8C-93B0-48AE-B0E7-90916BF1F515}"/>
    <cellStyle name="Comma 68 7 2 3" xfId="8985" xr:uid="{00000000-0005-0000-0000-000017230000}"/>
    <cellStyle name="Comma 68 7 2 3 2" xfId="29954" xr:uid="{BF0CC77D-69F9-460A-A68D-6FD996395B33}"/>
    <cellStyle name="Comma 68 7 2 4" xfId="8986" xr:uid="{00000000-0005-0000-0000-000018230000}"/>
    <cellStyle name="Comma 68 7 2 4 2" xfId="29955" xr:uid="{FFB77F1F-1FBA-4EFA-B369-D611ED95295A}"/>
    <cellStyle name="Comma 68 7 2 5" xfId="8987" xr:uid="{00000000-0005-0000-0000-000019230000}"/>
    <cellStyle name="Comma 68 7 2 5 2" xfId="29956" xr:uid="{4AECC27A-B2C0-4204-87DF-470D0F5DE139}"/>
    <cellStyle name="Comma 68 7 2 6" xfId="29949" xr:uid="{00B45C81-8736-4F74-97F8-A077CAED4744}"/>
    <cellStyle name="Comma 68 7 3" xfId="8988" xr:uid="{00000000-0005-0000-0000-00001A230000}"/>
    <cellStyle name="Comma 68 7 3 2" xfId="8989" xr:uid="{00000000-0005-0000-0000-00001B230000}"/>
    <cellStyle name="Comma 68 7 3 2 2" xfId="29958" xr:uid="{9B9B8051-5810-4B6B-85A3-E7793DF3E3A8}"/>
    <cellStyle name="Comma 68 7 3 3" xfId="8990" xr:uid="{00000000-0005-0000-0000-00001C230000}"/>
    <cellStyle name="Comma 68 7 3 3 2" xfId="29959" xr:uid="{6AA01D2B-1FCE-410A-A71E-610DC253457E}"/>
    <cellStyle name="Comma 68 7 3 4" xfId="8991" xr:uid="{00000000-0005-0000-0000-00001D230000}"/>
    <cellStyle name="Comma 68 7 3 4 2" xfId="29960" xr:uid="{18FD3A8A-B37B-417A-8E84-794987EC305F}"/>
    <cellStyle name="Comma 68 7 3 5" xfId="29957" xr:uid="{555EE9E9-3425-4C7E-A4F6-16BE8796A25D}"/>
    <cellStyle name="Comma 68 7 4" xfId="8992" xr:uid="{00000000-0005-0000-0000-00001E230000}"/>
    <cellStyle name="Comma 68 7 4 2" xfId="29961" xr:uid="{1867E176-B552-42FB-9F77-2E9E6488C832}"/>
    <cellStyle name="Comma 68 7 5" xfId="8993" xr:uid="{00000000-0005-0000-0000-00001F230000}"/>
    <cellStyle name="Comma 68 7 5 2" xfId="29962" xr:uid="{060143DB-B27A-4B88-8385-DA97A7A833AD}"/>
    <cellStyle name="Comma 68 7 6" xfId="8994" xr:uid="{00000000-0005-0000-0000-000020230000}"/>
    <cellStyle name="Comma 68 7 6 2" xfId="29963" xr:uid="{CD6CFC5C-4125-48B1-AC52-B0318207FFC9}"/>
    <cellStyle name="Comma 68 7 7" xfId="29948" xr:uid="{D38CB38A-7B34-42C9-9433-9D01AE445DF5}"/>
    <cellStyle name="Comma 68 8" xfId="8995" xr:uid="{00000000-0005-0000-0000-000021230000}"/>
    <cellStyle name="Comma 68 8 2" xfId="8996" xr:uid="{00000000-0005-0000-0000-000022230000}"/>
    <cellStyle name="Comma 68 8 2 2" xfId="8997" xr:uid="{00000000-0005-0000-0000-000023230000}"/>
    <cellStyle name="Comma 68 8 2 2 2" xfId="29966" xr:uid="{417F2BEB-FDE0-4D0C-84B1-C0D86D259381}"/>
    <cellStyle name="Comma 68 8 2 3" xfId="8998" xr:uid="{00000000-0005-0000-0000-000024230000}"/>
    <cellStyle name="Comma 68 8 2 3 2" xfId="29967" xr:uid="{730E03C8-6926-49FE-A3D4-FA5AFA9D1241}"/>
    <cellStyle name="Comma 68 8 2 4" xfId="8999" xr:uid="{00000000-0005-0000-0000-000025230000}"/>
    <cellStyle name="Comma 68 8 2 4 2" xfId="29968" xr:uid="{73753EBA-754D-4AF9-9448-77413C9776AE}"/>
    <cellStyle name="Comma 68 8 2 5" xfId="29965" xr:uid="{8435C2B1-5345-437B-8851-E70D05347B33}"/>
    <cellStyle name="Comma 68 8 3" xfId="9000" xr:uid="{00000000-0005-0000-0000-000026230000}"/>
    <cellStyle name="Comma 68 8 3 2" xfId="29969" xr:uid="{18C2FDC6-4A0F-4DD1-AC32-B6A209642CB2}"/>
    <cellStyle name="Comma 68 8 4" xfId="9001" xr:uid="{00000000-0005-0000-0000-000027230000}"/>
    <cellStyle name="Comma 68 8 4 2" xfId="29970" xr:uid="{B2D8CBE7-504D-4E95-A54B-A0D5AE165061}"/>
    <cellStyle name="Comma 68 8 5" xfId="9002" xr:uid="{00000000-0005-0000-0000-000028230000}"/>
    <cellStyle name="Comma 68 8 5 2" xfId="29971" xr:uid="{06B1B821-BBF2-457F-9846-BACC88CA9BEF}"/>
    <cellStyle name="Comma 68 8 6" xfId="29964" xr:uid="{5AF8C710-24A2-4D53-9874-6AF6FFEA8EDB}"/>
    <cellStyle name="Comma 68 9" xfId="9003" xr:uid="{00000000-0005-0000-0000-000029230000}"/>
    <cellStyle name="Comma 68 9 2" xfId="9004" xr:uid="{00000000-0005-0000-0000-00002A230000}"/>
    <cellStyle name="Comma 68 9 2 2" xfId="29973" xr:uid="{6E5D8E5A-AA63-4A9D-952E-6B04EC5B2095}"/>
    <cellStyle name="Comma 68 9 3" xfId="9005" xr:uid="{00000000-0005-0000-0000-00002B230000}"/>
    <cellStyle name="Comma 68 9 3 2" xfId="29974" xr:uid="{2086D91B-60E3-4CD9-ACC2-2058FD6CEDF5}"/>
    <cellStyle name="Comma 68 9 4" xfId="9006" xr:uid="{00000000-0005-0000-0000-00002C230000}"/>
    <cellStyle name="Comma 68 9 4 2" xfId="29975" xr:uid="{73EDF7A5-99E5-44A6-B24C-646B375AAE4F}"/>
    <cellStyle name="Comma 68 9 5" xfId="29972" xr:uid="{9B94A2B3-8F2B-411C-B02F-C0424CE1E4CE}"/>
    <cellStyle name="Comma 69" xfId="9007" xr:uid="{00000000-0005-0000-0000-00002D230000}"/>
    <cellStyle name="Comma 69 2" xfId="29976" xr:uid="{EF97F9DE-18C7-41D7-8095-2CC5B0332B7D}"/>
    <cellStyle name="Comma 7" xfId="9008" xr:uid="{00000000-0005-0000-0000-00002E230000}"/>
    <cellStyle name="Comma 7 2" xfId="9009" xr:uid="{00000000-0005-0000-0000-00002F230000}"/>
    <cellStyle name="Comma 7 2 2" xfId="9010" xr:uid="{00000000-0005-0000-0000-000030230000}"/>
    <cellStyle name="Comma 7 2 2 2" xfId="9011" xr:uid="{00000000-0005-0000-0000-000031230000}"/>
    <cellStyle name="Comma 7 2 2 2 2" xfId="29980" xr:uid="{CB6D80ED-AD5A-40AE-9D04-326965376B36}"/>
    <cellStyle name="Comma 7 2 2 3" xfId="29979" xr:uid="{07284BA5-A2CC-4B79-9A3E-DD655AF56FA7}"/>
    <cellStyle name="Comma 7 2 3" xfId="9012" xr:uid="{00000000-0005-0000-0000-000032230000}"/>
    <cellStyle name="Comma 7 2 3 2" xfId="29981" xr:uid="{B32FEC96-1008-4A96-97EC-1845EE508627}"/>
    <cellStyle name="Comma 7 2 4" xfId="9013" xr:uid="{00000000-0005-0000-0000-000033230000}"/>
    <cellStyle name="Comma 7 2 4 2" xfId="29982" xr:uid="{EE65D28F-15C5-4995-9E4E-AD1893D41EE2}"/>
    <cellStyle name="Comma 7 2 5" xfId="9014" xr:uid="{00000000-0005-0000-0000-000034230000}"/>
    <cellStyle name="Comma 7 2 5 2" xfId="29983" xr:uid="{B450F355-7524-43AD-8BC2-07F538A1F063}"/>
    <cellStyle name="Comma 7 2 6" xfId="9015" xr:uid="{00000000-0005-0000-0000-000035230000}"/>
    <cellStyle name="Comma 7 2 6 2" xfId="29984" xr:uid="{8419BC0E-0799-4758-8ED1-072366FA5687}"/>
    <cellStyle name="Comma 7 2 7" xfId="9016" xr:uid="{00000000-0005-0000-0000-000036230000}"/>
    <cellStyle name="Comma 7 2 7 2" xfId="29985" xr:uid="{E6069F94-8AC8-48D1-8408-A1AB82E584D7}"/>
    <cellStyle name="Comma 7 2 8" xfId="29978" xr:uid="{AB7B2A74-1938-468D-AE8F-57D2CF014296}"/>
    <cellStyle name="Comma 7 3" xfId="9017" xr:uid="{00000000-0005-0000-0000-000037230000}"/>
    <cellStyle name="Comma 7 3 2" xfId="9018" xr:uid="{00000000-0005-0000-0000-000038230000}"/>
    <cellStyle name="Comma 7 3 2 2" xfId="29987" xr:uid="{40AD81FB-9639-4468-B33B-6549D2D4861D}"/>
    <cellStyle name="Comma 7 3 3" xfId="29986" xr:uid="{473508B1-BFBA-4399-9042-44FD81581942}"/>
    <cellStyle name="Comma 7 4" xfId="9019" xr:uid="{00000000-0005-0000-0000-000039230000}"/>
    <cellStyle name="Comma 7 4 2" xfId="9020" xr:uid="{00000000-0005-0000-0000-00003A230000}"/>
    <cellStyle name="Comma 7 4 2 2" xfId="29989" xr:uid="{EB0BAE9C-0FC8-49E7-819C-81D364399331}"/>
    <cellStyle name="Comma 7 4 3" xfId="9021" xr:uid="{00000000-0005-0000-0000-00003B230000}"/>
    <cellStyle name="Comma 7 4 3 2" xfId="29990" xr:uid="{15266B87-D5CA-44DA-A95A-F1EF446D7C69}"/>
    <cellStyle name="Comma 7 4 4" xfId="29988" xr:uid="{D938D91D-C50A-404F-B90D-520C78B126E2}"/>
    <cellStyle name="Comma 7 5" xfId="29977" xr:uid="{63BF8AA9-A75B-4BC5-8C69-F9F1F2348FBC}"/>
    <cellStyle name="Comma 70" xfId="9022" xr:uid="{00000000-0005-0000-0000-00003C230000}"/>
    <cellStyle name="Comma 70 2" xfId="29991" xr:uid="{A3681F37-1605-4C11-94FB-539452B17D86}"/>
    <cellStyle name="Comma 71" xfId="9023" xr:uid="{00000000-0005-0000-0000-00003D230000}"/>
    <cellStyle name="Comma 71 2" xfId="29992" xr:uid="{05F8141D-BFB8-4BFB-9502-09CBBE4E06D1}"/>
    <cellStyle name="Comma 72" xfId="9024" xr:uid="{00000000-0005-0000-0000-00003E230000}"/>
    <cellStyle name="Comma 72 2" xfId="29993" xr:uid="{429E7BD7-ECD5-448E-B4B5-E15A060BC3C1}"/>
    <cellStyle name="Comma 73" xfId="9025" xr:uid="{00000000-0005-0000-0000-00003F230000}"/>
    <cellStyle name="Comma 73 2" xfId="29994" xr:uid="{45B306D2-6923-4CE9-B874-48C5B896F991}"/>
    <cellStyle name="Comma 74" xfId="9026" xr:uid="{00000000-0005-0000-0000-000040230000}"/>
    <cellStyle name="Comma 74 2" xfId="29995" xr:uid="{BBA90C92-A67A-483C-A29B-EDF364BF1733}"/>
    <cellStyle name="Comma 75" xfId="9027" xr:uid="{00000000-0005-0000-0000-000041230000}"/>
    <cellStyle name="Comma 75 2" xfId="29996" xr:uid="{43F52DCD-818D-4AFF-9844-94F2D3703C20}"/>
    <cellStyle name="Comma 76" xfId="9028" xr:uid="{00000000-0005-0000-0000-000042230000}"/>
    <cellStyle name="Comma 76 2" xfId="29997" xr:uid="{A25297DC-6A5D-4356-8C85-E2EB2A490DCF}"/>
    <cellStyle name="Comma 77" xfId="9029" xr:uid="{00000000-0005-0000-0000-000043230000}"/>
    <cellStyle name="Comma 77 2" xfId="29998" xr:uid="{40780443-8789-493D-A48E-38263914AEB7}"/>
    <cellStyle name="Comma 78" xfId="9030" xr:uid="{00000000-0005-0000-0000-000044230000}"/>
    <cellStyle name="Comma 78 2" xfId="29999" xr:uid="{ED8A90AF-62B7-431E-A11C-FCC0D079924B}"/>
    <cellStyle name="Comma 79" xfId="9031" xr:uid="{00000000-0005-0000-0000-000045230000}"/>
    <cellStyle name="Comma 79 2" xfId="30000" xr:uid="{24389256-EA88-4F84-A64A-F05DCDB40B91}"/>
    <cellStyle name="Comma 8" xfId="9032" xr:uid="{00000000-0005-0000-0000-000046230000}"/>
    <cellStyle name="Comma 8 10" xfId="9033" xr:uid="{00000000-0005-0000-0000-000047230000}"/>
    <cellStyle name="Comma 8 10 2" xfId="30002" xr:uid="{FACB8AB7-2BA3-4A98-AEA3-629071D0AF15}"/>
    <cellStyle name="Comma 8 11" xfId="9034" xr:uid="{00000000-0005-0000-0000-000048230000}"/>
    <cellStyle name="Comma 8 11 2" xfId="30003" xr:uid="{5F5FAE1E-ACBD-415B-AAF3-EE4D71320B0D}"/>
    <cellStyle name="Comma 8 12" xfId="30001" xr:uid="{B55E8FB2-2582-47E3-A363-3BD0732B5754}"/>
    <cellStyle name="Comma 8 2" xfId="9035" xr:uid="{00000000-0005-0000-0000-000049230000}"/>
    <cellStyle name="Comma 8 2 2" xfId="9036" xr:uid="{00000000-0005-0000-0000-00004A230000}"/>
    <cellStyle name="Comma 8 2 2 2" xfId="9037" xr:uid="{00000000-0005-0000-0000-00004B230000}"/>
    <cellStyle name="Comma 8 2 2 2 2" xfId="30006" xr:uid="{284B58A5-4119-4B71-8C49-BBBF48170039}"/>
    <cellStyle name="Comma 8 2 2 3" xfId="30005" xr:uid="{02BA394C-F7BC-49D1-872E-2FC809C947C7}"/>
    <cellStyle name="Comma 8 2 3" xfId="9038" xr:uid="{00000000-0005-0000-0000-00004C230000}"/>
    <cellStyle name="Comma 8 2 3 2" xfId="30007" xr:uid="{38AFEC1F-54BE-4ADE-AD95-D8D2D2AAD335}"/>
    <cellStyle name="Comma 8 2 4" xfId="9039" xr:uid="{00000000-0005-0000-0000-00004D230000}"/>
    <cellStyle name="Comma 8 2 4 2" xfId="30008" xr:uid="{DE072BDD-0149-487C-9206-FF2526A733CC}"/>
    <cellStyle name="Comma 8 2 5" xfId="9040" xr:uid="{00000000-0005-0000-0000-00004E230000}"/>
    <cellStyle name="Comma 8 2 5 2" xfId="30009" xr:uid="{8747835A-0D25-41CA-A817-77F2AFCEAEAD}"/>
    <cellStyle name="Comma 8 2 6" xfId="9041" xr:uid="{00000000-0005-0000-0000-00004F230000}"/>
    <cellStyle name="Comma 8 2 6 2" xfId="30010" xr:uid="{525B4778-C24F-41DE-92AA-A74553E5F158}"/>
    <cellStyle name="Comma 8 2 7" xfId="9042" xr:uid="{00000000-0005-0000-0000-000050230000}"/>
    <cellStyle name="Comma 8 2 7 2" xfId="30011" xr:uid="{8C40726E-87F5-49CB-8D8E-21F086AB94AB}"/>
    <cellStyle name="Comma 8 2 8" xfId="9043" xr:uid="{00000000-0005-0000-0000-000051230000}"/>
    <cellStyle name="Comma 8 2 8 2" xfId="30012" xr:uid="{25D8B35F-C17F-4D67-B399-8C08E17C8752}"/>
    <cellStyle name="Comma 8 2 9" xfId="30004" xr:uid="{8FC322B2-E0E9-4BEF-9340-B56F66936BD5}"/>
    <cellStyle name="Comma 8 3" xfId="9044" xr:uid="{00000000-0005-0000-0000-000052230000}"/>
    <cellStyle name="Comma 8 3 2" xfId="9045" xr:uid="{00000000-0005-0000-0000-000053230000}"/>
    <cellStyle name="Comma 8 3 2 2" xfId="30014" xr:uid="{458ACC0B-7A7A-44C6-9258-1FF73FC6E6A1}"/>
    <cellStyle name="Comma 8 3 3" xfId="30013" xr:uid="{A719DD0E-25A3-41A8-B869-BC849E062964}"/>
    <cellStyle name="Comma 8 4" xfId="9046" xr:uid="{00000000-0005-0000-0000-000054230000}"/>
    <cellStyle name="Comma 8 4 2" xfId="9047" xr:uid="{00000000-0005-0000-0000-000055230000}"/>
    <cellStyle name="Comma 8 4 2 2" xfId="30016" xr:uid="{7830D24D-BFB5-4CE8-B764-0AC449AEC6E4}"/>
    <cellStyle name="Comma 8 4 3" xfId="30015" xr:uid="{CF53E7A4-58A3-4FE8-A2B2-FB02C98F32F6}"/>
    <cellStyle name="Comma 8 5" xfId="9048" xr:uid="{00000000-0005-0000-0000-000056230000}"/>
    <cellStyle name="Comma 8 5 2" xfId="30017" xr:uid="{0D9A9E7F-E18F-42CA-B7F1-E713C249E231}"/>
    <cellStyle name="Comma 8 6" xfId="9049" xr:uid="{00000000-0005-0000-0000-000057230000}"/>
    <cellStyle name="Comma 8 6 2" xfId="30018" xr:uid="{1923758B-6D2B-42E2-AF75-D7168A3A1D3F}"/>
    <cellStyle name="Comma 8 7" xfId="9050" xr:uid="{00000000-0005-0000-0000-000058230000}"/>
    <cellStyle name="Comma 8 7 2" xfId="30019" xr:uid="{09A1DFBC-BD20-4219-B7CD-269D46BD8586}"/>
    <cellStyle name="Comma 8 8" xfId="9051" xr:uid="{00000000-0005-0000-0000-000059230000}"/>
    <cellStyle name="Comma 8 8 2" xfId="30020" xr:uid="{1D98E410-D73A-4B61-8F54-DD93A8922551}"/>
    <cellStyle name="Comma 8 9" xfId="9052" xr:uid="{00000000-0005-0000-0000-00005A230000}"/>
    <cellStyle name="Comma 8 9 2" xfId="30021" xr:uid="{EB1A7F98-E897-477A-B3D7-7CE2E174ADFC}"/>
    <cellStyle name="Comma 80" xfId="9053" xr:uid="{00000000-0005-0000-0000-00005B230000}"/>
    <cellStyle name="Comma 80 2" xfId="30022" xr:uid="{351DFAF4-F101-46D5-9BB8-AF92F7479539}"/>
    <cellStyle name="Comma 81" xfId="9054" xr:uid="{00000000-0005-0000-0000-00005C230000}"/>
    <cellStyle name="Comma 81 2" xfId="30023" xr:uid="{3FD9E77E-C49B-4127-9CD7-FF631FE8A587}"/>
    <cellStyle name="Comma 82" xfId="9055" xr:uid="{00000000-0005-0000-0000-00005D230000}"/>
    <cellStyle name="Comma 82 2" xfId="30024" xr:uid="{8327F52C-9B0E-4751-AE64-5FB2BC4C4823}"/>
    <cellStyle name="Comma 83" xfId="9056" xr:uid="{00000000-0005-0000-0000-00005E230000}"/>
    <cellStyle name="Comma 83 2" xfId="30025" xr:uid="{52394AE2-7EC6-4E2B-9FE0-98F1AECB0173}"/>
    <cellStyle name="Comma 84" xfId="9057" xr:uid="{00000000-0005-0000-0000-00005F230000}"/>
    <cellStyle name="Comma 84 2" xfId="30026" xr:uid="{B5F6B618-B1AB-4C26-82A4-47CE7FD01997}"/>
    <cellStyle name="Comma 85" xfId="9058" xr:uid="{00000000-0005-0000-0000-000060230000}"/>
    <cellStyle name="Comma 85 2" xfId="30027" xr:uid="{6B1C3CB5-054E-4AAF-85DF-26CD2C37151C}"/>
    <cellStyle name="Comma 86" xfId="9059" xr:uid="{00000000-0005-0000-0000-000061230000}"/>
    <cellStyle name="Comma 86 2" xfId="30028" xr:uid="{7A3F5259-60F6-4046-BD8E-EFC826590321}"/>
    <cellStyle name="Comma 87" xfId="9060" xr:uid="{00000000-0005-0000-0000-000062230000}"/>
    <cellStyle name="Comma 87 2" xfId="30029" xr:uid="{33B85D83-E953-44E0-A3B2-6BA9933C8CE9}"/>
    <cellStyle name="Comma 88" xfId="9061" xr:uid="{00000000-0005-0000-0000-000063230000}"/>
    <cellStyle name="Comma 88 2" xfId="30030" xr:uid="{89501D89-5571-4638-84E2-6225C1330146}"/>
    <cellStyle name="Comma 89" xfId="9062" xr:uid="{00000000-0005-0000-0000-000064230000}"/>
    <cellStyle name="Comma 89 2" xfId="30031" xr:uid="{E3E2FF5C-9214-41C8-8D60-96D42F58B947}"/>
    <cellStyle name="Comma 9" xfId="9063" xr:uid="{00000000-0005-0000-0000-000065230000}"/>
    <cellStyle name="Comma 9 10" xfId="9064" xr:uid="{00000000-0005-0000-0000-000066230000}"/>
    <cellStyle name="Comma 9 10 2" xfId="30033" xr:uid="{D5DACDA4-F6A6-4ACB-A406-C9C69E135D6E}"/>
    <cellStyle name="Comma 9 11" xfId="9065" xr:uid="{00000000-0005-0000-0000-000067230000}"/>
    <cellStyle name="Comma 9 11 2" xfId="30034" xr:uid="{D5C613F1-7067-41FA-BC04-0A7D4694330F}"/>
    <cellStyle name="Comma 9 12" xfId="9066" xr:uid="{00000000-0005-0000-0000-000068230000}"/>
    <cellStyle name="Comma 9 12 2" xfId="30035" xr:uid="{9ED1BA14-504D-440F-BFBD-A1DA37789480}"/>
    <cellStyle name="Comma 9 13" xfId="9067" xr:uid="{00000000-0005-0000-0000-000069230000}"/>
    <cellStyle name="Comma 9 13 2" xfId="30036" xr:uid="{B5A0D710-A350-491F-B779-AE39B4D8BEDF}"/>
    <cellStyle name="Comma 9 14" xfId="30032" xr:uid="{8ABD12F0-42FE-4928-87B5-D1F1A062BFC8}"/>
    <cellStyle name="Comma 9 2" xfId="9068" xr:uid="{00000000-0005-0000-0000-00006A230000}"/>
    <cellStyle name="Comma 9 2 2" xfId="9069" xr:uid="{00000000-0005-0000-0000-00006B230000}"/>
    <cellStyle name="Comma 9 2 2 2" xfId="9070" xr:uid="{00000000-0005-0000-0000-00006C230000}"/>
    <cellStyle name="Comma 9 2 2 2 2" xfId="30039" xr:uid="{5E0DEAAB-D8DA-4CC4-B169-F7275FE630B1}"/>
    <cellStyle name="Comma 9 2 2 3" xfId="30038" xr:uid="{170FD190-0C96-4557-82C5-5F277D546A8D}"/>
    <cellStyle name="Comma 9 2 3" xfId="9071" xr:uid="{00000000-0005-0000-0000-00006D230000}"/>
    <cellStyle name="Comma 9 2 3 2" xfId="9072" xr:uid="{00000000-0005-0000-0000-00006E230000}"/>
    <cellStyle name="Comma 9 2 3 2 2" xfId="30041" xr:uid="{307E7990-5DCF-43C9-985B-B92AA129C4D2}"/>
    <cellStyle name="Comma 9 2 3 3" xfId="30040" xr:uid="{B04E7E51-9DEA-4FDB-B28D-23D1FA6E20B0}"/>
    <cellStyle name="Comma 9 2 4" xfId="30037" xr:uid="{B55B104D-23AB-42D6-8C38-FD887F5FA95E}"/>
    <cellStyle name="Comma 9 3" xfId="9073" xr:uid="{00000000-0005-0000-0000-00006F230000}"/>
    <cellStyle name="Comma 9 3 2" xfId="9074" xr:uid="{00000000-0005-0000-0000-000070230000}"/>
    <cellStyle name="Comma 9 3 2 2" xfId="9075" xr:uid="{00000000-0005-0000-0000-000071230000}"/>
    <cellStyle name="Comma 9 3 2 2 2" xfId="30044" xr:uid="{22DE7ABF-8C54-4A7F-B8E8-94A41139D27F}"/>
    <cellStyle name="Comma 9 3 2 3" xfId="30043" xr:uid="{CFBB3A57-75DC-4B3A-8C9C-0457A962EDDD}"/>
    <cellStyle name="Comma 9 3 3" xfId="9076" xr:uid="{00000000-0005-0000-0000-000072230000}"/>
    <cellStyle name="Comma 9 3 3 2" xfId="30045" xr:uid="{0715A472-319D-472B-ADD0-23D49D9CFDFB}"/>
    <cellStyle name="Comma 9 3 4" xfId="9077" xr:uid="{00000000-0005-0000-0000-000073230000}"/>
    <cellStyle name="Comma 9 3 4 2" xfId="30046" xr:uid="{DEF7847D-4F17-4B0D-B0B5-6661E8136EAF}"/>
    <cellStyle name="Comma 9 3 5" xfId="9078" xr:uid="{00000000-0005-0000-0000-000074230000}"/>
    <cellStyle name="Comma 9 3 5 2" xfId="30047" xr:uid="{D5226469-47E7-486E-8BF9-FCA64431540C}"/>
    <cellStyle name="Comma 9 3 6" xfId="9079" xr:uid="{00000000-0005-0000-0000-000075230000}"/>
    <cellStyle name="Comma 9 3 6 2" xfId="30048" xr:uid="{53115703-CAEB-4F7E-8CD3-6795F84491B4}"/>
    <cellStyle name="Comma 9 3 7" xfId="9080" xr:uid="{00000000-0005-0000-0000-000076230000}"/>
    <cellStyle name="Comma 9 3 7 2" xfId="30049" xr:uid="{F9EAAC0E-AEBF-4DFA-B33E-32FBEEC51A7C}"/>
    <cellStyle name="Comma 9 3 8" xfId="30042" xr:uid="{1E5AB4DD-E44D-435A-9FC4-ABBB5D2FCE6D}"/>
    <cellStyle name="Comma 9 4" xfId="9081" xr:uid="{00000000-0005-0000-0000-000077230000}"/>
    <cellStyle name="Comma 9 4 2" xfId="30050" xr:uid="{EF7741ED-A4D0-4AEC-AFD3-A0E3C8F6ADB2}"/>
    <cellStyle name="Comma 9 5" xfId="9082" xr:uid="{00000000-0005-0000-0000-000078230000}"/>
    <cellStyle name="Comma 9 5 2" xfId="30051" xr:uid="{8B45A18C-39E7-4268-9656-DA892887E2DC}"/>
    <cellStyle name="Comma 9 6" xfId="9083" xr:uid="{00000000-0005-0000-0000-000079230000}"/>
    <cellStyle name="Comma 9 6 2" xfId="30052" xr:uid="{2F8CDB8D-81C5-44AF-A471-24530A2053E6}"/>
    <cellStyle name="Comma 9 7" xfId="9084" xr:uid="{00000000-0005-0000-0000-00007A230000}"/>
    <cellStyle name="Comma 9 7 2" xfId="30053" xr:uid="{65C85CAE-50E6-4DF5-9571-2E6A0CFC59E6}"/>
    <cellStyle name="Comma 9 8" xfId="9085" xr:uid="{00000000-0005-0000-0000-00007B230000}"/>
    <cellStyle name="Comma 9 8 2" xfId="30054" xr:uid="{93109AB5-7EEF-4561-AFF5-4AC53342DDED}"/>
    <cellStyle name="Comma 9 9" xfId="9086" xr:uid="{00000000-0005-0000-0000-00007C230000}"/>
    <cellStyle name="Comma 9 9 2" xfId="9087" xr:uid="{00000000-0005-0000-0000-00007D230000}"/>
    <cellStyle name="Comma 9 9 2 2" xfId="30056" xr:uid="{62A714C1-923A-45F6-BB03-EBBD9E4BCFF5}"/>
    <cellStyle name="Comma 9 9 3" xfId="30055" xr:uid="{72C452DC-7E7C-411A-9DB4-C4F72300266C}"/>
    <cellStyle name="Comma 90" xfId="9088" xr:uid="{00000000-0005-0000-0000-00007E230000}"/>
    <cellStyle name="Comma 90 2" xfId="30057" xr:uid="{4DDF80D4-89A1-4B7C-B882-398EF5A9F89A}"/>
    <cellStyle name="Comma 91" xfId="9089" xr:uid="{00000000-0005-0000-0000-00007F230000}"/>
    <cellStyle name="Comma 91 2" xfId="30058" xr:uid="{CEA0345E-240B-4D5F-8F7B-A40F2405BA80}"/>
    <cellStyle name="Comma 92" xfId="9090" xr:uid="{00000000-0005-0000-0000-000080230000}"/>
    <cellStyle name="Comma 92 2" xfId="30059" xr:uid="{60E816E1-879C-46AE-9F87-F13DD36EE9BB}"/>
    <cellStyle name="Comma 93" xfId="9091" xr:uid="{00000000-0005-0000-0000-000081230000}"/>
    <cellStyle name="Comma 93 2" xfId="30060" xr:uid="{8F891AB7-95AA-4169-9E71-919B64541751}"/>
    <cellStyle name="Comma 94" xfId="9092" xr:uid="{00000000-0005-0000-0000-000082230000}"/>
    <cellStyle name="Comma 94 2" xfId="30061" xr:uid="{17BC927C-2541-4CB1-853F-334FEB483BE0}"/>
    <cellStyle name="Comma 95" xfId="9093" xr:uid="{00000000-0005-0000-0000-000083230000}"/>
    <cellStyle name="Comma 95 2" xfId="30062" xr:uid="{FED6B8ED-ACF8-4243-B7BC-F8354CAB6AA9}"/>
    <cellStyle name="Comma 96" xfId="9094" xr:uid="{00000000-0005-0000-0000-000084230000}"/>
    <cellStyle name="Comma 96 2" xfId="30063" xr:uid="{1866E754-B459-4E71-8E1C-0B286D5ABBFF}"/>
    <cellStyle name="Comma 97" xfId="9095" xr:uid="{00000000-0005-0000-0000-000085230000}"/>
    <cellStyle name="Comma 97 2" xfId="30064" xr:uid="{1264194B-5D1D-44D1-9BA2-B9D3AA9AA990}"/>
    <cellStyle name="Comma 98" xfId="9096" xr:uid="{00000000-0005-0000-0000-000086230000}"/>
    <cellStyle name="Comma 98 2" xfId="9097" xr:uid="{00000000-0005-0000-0000-000087230000}"/>
    <cellStyle name="Comma 98 2 2" xfId="30066" xr:uid="{9C58AE72-A0B0-4020-8DC8-CAB9E958AF85}"/>
    <cellStyle name="Comma 98 3" xfId="30065" xr:uid="{AAAE7C74-A07A-428B-9D0E-537DA9661F64}"/>
    <cellStyle name="Comma 99" xfId="9098" xr:uid="{00000000-0005-0000-0000-000088230000}"/>
    <cellStyle name="Comma 99 2" xfId="30067" xr:uid="{4DB1E433-6DED-4DA2-813E-C7F53E83830A}"/>
    <cellStyle name="Comma0 - Style3" xfId="9099" xr:uid="{00000000-0005-0000-0000-000089230000}"/>
    <cellStyle name="Comma0 - Style3 2" xfId="30068" xr:uid="{331F8F0B-EB1C-4349-A2E4-E76BE875EC84}"/>
    <cellStyle name="Currency [00]" xfId="9100" xr:uid="{00000000-0005-0000-0000-00008A230000}"/>
    <cellStyle name="Currency [00] 2" xfId="30069" xr:uid="{4FD40CC0-B1C2-450B-8AF4-4D79EC296844}"/>
    <cellStyle name="Currency 10" xfId="9101" xr:uid="{00000000-0005-0000-0000-00008B230000}"/>
    <cellStyle name="Currency 10 2" xfId="30070" xr:uid="{B1362D68-5F5A-48FA-8870-3A3206E1065F}"/>
    <cellStyle name="Currency 2" xfId="9102" xr:uid="{00000000-0005-0000-0000-00008C230000}"/>
    <cellStyle name="Currency 2 2" xfId="9103" xr:uid="{00000000-0005-0000-0000-00008D230000}"/>
    <cellStyle name="Currency 2 2 2" xfId="9104" xr:uid="{00000000-0005-0000-0000-00008E230000}"/>
    <cellStyle name="Currency 2 2 2 2" xfId="9105" xr:uid="{00000000-0005-0000-0000-00008F230000}"/>
    <cellStyle name="Currency 2 2 2 2 2" xfId="30074" xr:uid="{6EDA0FB7-04EC-4DFD-9EA8-C424F029B72A}"/>
    <cellStyle name="Currency 2 2 2 3" xfId="9106" xr:uid="{00000000-0005-0000-0000-000090230000}"/>
    <cellStyle name="Currency 2 2 2 3 2" xfId="30075" xr:uid="{BB08B7D4-B137-44A0-81FE-DDDB16D0E46E}"/>
    <cellStyle name="Currency 2 2 2 4" xfId="9107" xr:uid="{00000000-0005-0000-0000-000091230000}"/>
    <cellStyle name="Currency 2 2 2 4 2" xfId="30076" xr:uid="{EFC96A31-EBA3-4847-A246-34D992F4C72E}"/>
    <cellStyle name="Currency 2 2 2 5" xfId="30073" xr:uid="{20EED6F5-7D4B-4659-AF1B-C0016E11D454}"/>
    <cellStyle name="Currency 2 2 3" xfId="30072" xr:uid="{10607377-0D34-421A-B74F-396893223B41}"/>
    <cellStyle name="Currency 2 3" xfId="9108" xr:uid="{00000000-0005-0000-0000-000092230000}"/>
    <cellStyle name="Currency 2 3 2" xfId="30077" xr:uid="{9BAF35CF-EAB0-4BA0-9F17-A81B9ADB82EB}"/>
    <cellStyle name="Currency 2 4" xfId="9109" xr:uid="{00000000-0005-0000-0000-000093230000}"/>
    <cellStyle name="Currency 2 4 2" xfId="30078" xr:uid="{E649BEF5-4048-4C57-A915-B091C3098093}"/>
    <cellStyle name="Currency 2 5" xfId="9110" xr:uid="{00000000-0005-0000-0000-000094230000}"/>
    <cellStyle name="Currency 2 5 2" xfId="30079" xr:uid="{F2CC333A-FB5C-4E6C-A9C1-C13024A9D46F}"/>
    <cellStyle name="Currency 2 6" xfId="9111" xr:uid="{00000000-0005-0000-0000-000095230000}"/>
    <cellStyle name="Currency 2 6 2" xfId="30080" xr:uid="{785AEFFA-0CD9-4ACA-94D9-3E963AB85CCA}"/>
    <cellStyle name="Currency 2 7" xfId="9112" xr:uid="{00000000-0005-0000-0000-000096230000}"/>
    <cellStyle name="Currency 2 7 2" xfId="9113" xr:uid="{00000000-0005-0000-0000-000097230000}"/>
    <cellStyle name="Currency 2 7 2 2" xfId="30082" xr:uid="{AFE853B5-1AA8-47E3-A1F5-90947DF0D4EE}"/>
    <cellStyle name="Currency 2 7 3" xfId="9114" xr:uid="{00000000-0005-0000-0000-000098230000}"/>
    <cellStyle name="Currency 2 7 3 2" xfId="30083" xr:uid="{EE846506-49E5-42C1-83E9-08AD2019ADFC}"/>
    <cellStyle name="Currency 2 7 4" xfId="9115" xr:uid="{00000000-0005-0000-0000-000099230000}"/>
    <cellStyle name="Currency 2 7 4 2" xfId="30084" xr:uid="{BF0D1F46-6D12-464B-A4BA-A8775C35916F}"/>
    <cellStyle name="Currency 2 7 5" xfId="30081" xr:uid="{3F798368-87C8-43EA-89FE-D2AD1A4E1346}"/>
    <cellStyle name="Currency 2 8" xfId="30071" xr:uid="{A92870D0-5B68-4D72-9FEF-EA34E7C924C9}"/>
    <cellStyle name="Currency 3" xfId="9116" xr:uid="{00000000-0005-0000-0000-00009A230000}"/>
    <cellStyle name="Currency 3 2" xfId="9117" xr:uid="{00000000-0005-0000-0000-00009B230000}"/>
    <cellStyle name="Currency 3 2 2" xfId="30086" xr:uid="{9F3F6438-C3C7-428D-B1AE-85939B1901FB}"/>
    <cellStyle name="Currency 3 3" xfId="30085" xr:uid="{11DEA47E-61D7-4EE6-BBFC-9447FEAF0960}"/>
    <cellStyle name="Currency 4" xfId="9118" xr:uid="{00000000-0005-0000-0000-00009C230000}"/>
    <cellStyle name="Currency 4 2" xfId="30087" xr:uid="{BB537C13-7A40-47C6-B36A-A5CBA684E09F}"/>
    <cellStyle name="Currency 5" xfId="9119" xr:uid="{00000000-0005-0000-0000-00009D230000}"/>
    <cellStyle name="Currency 5 2" xfId="30088" xr:uid="{FD797B8E-8FD8-4E96-95B0-B3195B493C50}"/>
    <cellStyle name="Currency 6" xfId="9120" xr:uid="{00000000-0005-0000-0000-00009E230000}"/>
    <cellStyle name="Currency 6 2" xfId="30089" xr:uid="{FA195B7E-6BFD-4B0F-8F3D-E14FEB95C23E}"/>
    <cellStyle name="Currency 7" xfId="9121" xr:uid="{00000000-0005-0000-0000-00009F230000}"/>
    <cellStyle name="Currency 7 2" xfId="30090" xr:uid="{77F2E961-D6FE-4BE6-8D44-15DDCB781A52}"/>
    <cellStyle name="Currency 8" xfId="9122" xr:uid="{00000000-0005-0000-0000-0000A0230000}"/>
    <cellStyle name="Currency 8 2" xfId="30091" xr:uid="{9CAA42AF-CC19-41DB-9C80-F220B21493E1}"/>
    <cellStyle name="Currency 9" xfId="9123" xr:uid="{00000000-0005-0000-0000-0000A1230000}"/>
    <cellStyle name="Currency 9 2" xfId="30092" xr:uid="{CD8D8686-70FC-4E88-A902-3E5D4BF27297}"/>
    <cellStyle name="Date - Style2" xfId="9124" xr:uid="{00000000-0005-0000-0000-0000A2230000}"/>
    <cellStyle name="Date - Style2 2" xfId="30093" xr:uid="{5635E672-B667-40F6-8B02-3B918007E222}"/>
    <cellStyle name="Date Short" xfId="9125" xr:uid="{00000000-0005-0000-0000-0000A3230000}"/>
    <cellStyle name="Date Short 2" xfId="30094" xr:uid="{9C1F0404-7D96-4875-A55C-D7DAC8490A2E}"/>
    <cellStyle name="DELTA" xfId="9126" xr:uid="{00000000-0005-0000-0000-0000A4230000}"/>
    <cellStyle name="DELTA 2" xfId="9127" xr:uid="{00000000-0005-0000-0000-0000A5230000}"/>
    <cellStyle name="DELTA 2 2" xfId="30096" xr:uid="{8F86B8B1-3506-4559-8455-C9A941FF2A48}"/>
    <cellStyle name="DELTA 3" xfId="9128" xr:uid="{00000000-0005-0000-0000-0000A6230000}"/>
    <cellStyle name="DELTA 3 2" xfId="30097" xr:uid="{6E217B74-62A8-4CAD-B7F6-965F484CC5E0}"/>
    <cellStyle name="DELTA 4" xfId="9129" xr:uid="{00000000-0005-0000-0000-0000A7230000}"/>
    <cellStyle name="DELTA 4 2" xfId="30098" xr:uid="{34BAD844-4B07-41D3-9527-AEE96C680F24}"/>
    <cellStyle name="DELTA 5" xfId="9130" xr:uid="{00000000-0005-0000-0000-0000A8230000}"/>
    <cellStyle name="DELTA 5 2" xfId="30099" xr:uid="{DCDA6F17-2F67-4701-9210-7465443AF938}"/>
    <cellStyle name="DELTA 6" xfId="9131" xr:uid="{00000000-0005-0000-0000-0000A9230000}"/>
    <cellStyle name="DELTA 6 2" xfId="30100" xr:uid="{6CEFCFE7-7C32-40C0-916B-A31CC77BC0D4}"/>
    <cellStyle name="DELTA 7" xfId="9132" xr:uid="{00000000-0005-0000-0000-0000AA230000}"/>
    <cellStyle name="DELTA 7 2" xfId="30101" xr:uid="{3147BCB4-6A05-4173-9332-B1B6827311E2}"/>
    <cellStyle name="DELTA 8" xfId="30095" xr:uid="{16A9A43B-3ACF-4302-A336-79A30DF24A7C}"/>
    <cellStyle name="Dezimal [0]" xfId="9133" xr:uid="{00000000-0005-0000-0000-0000AB230000}"/>
    <cellStyle name="Dezimal [0] 2" xfId="30102" xr:uid="{52AC14A5-448E-485D-9E43-94A7581ECC48}"/>
    <cellStyle name="Dezimal_AX-5-Loan-Portfolio-Efficiency-310899" xfId="9134" xr:uid="{00000000-0005-0000-0000-0000AC230000}"/>
    <cellStyle name="Emphasis 1" xfId="9135" xr:uid="{00000000-0005-0000-0000-0000AD230000}"/>
    <cellStyle name="Emphasis 1 2" xfId="30103" xr:uid="{AEFA3AA3-4694-4AE5-9103-27A09298FFAE}"/>
    <cellStyle name="Emphasis 2" xfId="9136" xr:uid="{00000000-0005-0000-0000-0000AE230000}"/>
    <cellStyle name="Emphasis 2 2" xfId="30104" xr:uid="{C224491B-F122-4101-9115-E048F50C9511}"/>
    <cellStyle name="Emphasis 3" xfId="9137" xr:uid="{00000000-0005-0000-0000-0000AF230000}"/>
    <cellStyle name="Emphasis 3 2" xfId="30105" xr:uid="{E7C3057D-B2CB-4924-893D-AC55897C01A6}"/>
    <cellStyle name="Enter Currency (0)" xfId="9138" xr:uid="{00000000-0005-0000-0000-0000B0230000}"/>
    <cellStyle name="Enter Currency (0) 2" xfId="30106" xr:uid="{95B6922B-06E6-4D14-8341-EBECFEE6B612}"/>
    <cellStyle name="Enter Currency (2)" xfId="9139" xr:uid="{00000000-0005-0000-0000-0000B1230000}"/>
    <cellStyle name="Enter Currency (2) 2" xfId="30107" xr:uid="{2B2FC57E-3F4B-41DC-ABEB-F8DED09C463C}"/>
    <cellStyle name="Enter Units (0)" xfId="9140" xr:uid="{00000000-0005-0000-0000-0000B2230000}"/>
    <cellStyle name="Enter Units (0) 2" xfId="30108" xr:uid="{7B75BF8B-F233-409C-8305-751A42329E27}"/>
    <cellStyle name="Enter Units (1)" xfId="9141" xr:uid="{00000000-0005-0000-0000-0000B3230000}"/>
    <cellStyle name="Enter Units (1) 2" xfId="30109" xr:uid="{F925CC9A-B378-4695-A110-B6430E7C119F}"/>
    <cellStyle name="Enter Units (2)" xfId="9142" xr:uid="{00000000-0005-0000-0000-0000B4230000}"/>
    <cellStyle name="Enter Units (2) 2" xfId="30110" xr:uid="{1479237B-9725-4E1E-A932-98DA974AB4B8}"/>
    <cellStyle name="Euro" xfId="9143" xr:uid="{00000000-0005-0000-0000-0000B5230000}"/>
    <cellStyle name="Euro 2" xfId="9144" xr:uid="{00000000-0005-0000-0000-0000B6230000}"/>
    <cellStyle name="Euro 2 2" xfId="30112" xr:uid="{3CBAE8EA-C167-4F75-BCEF-017AFF0D4C67}"/>
    <cellStyle name="Euro 3" xfId="9145" xr:uid="{00000000-0005-0000-0000-0000B7230000}"/>
    <cellStyle name="Euro 3 2" xfId="30113" xr:uid="{6DBCB75B-A1AA-44BC-90A6-9E08ACDD8470}"/>
    <cellStyle name="Euro 4" xfId="30111" xr:uid="{C42DD697-028A-4234-BA17-2C49BBEF8500}"/>
    <cellStyle name="Explanatory Text 2" xfId="9146" xr:uid="{00000000-0005-0000-0000-0000B8230000}"/>
    <cellStyle name="Explanatory Text 2 10" xfId="9147" xr:uid="{00000000-0005-0000-0000-0000B9230000}"/>
    <cellStyle name="Explanatory Text 2 10 2" xfId="30115" xr:uid="{267E8911-0DD6-47D0-B3FC-E9D5264FADD6}"/>
    <cellStyle name="Explanatory Text 2 11" xfId="9148" xr:uid="{00000000-0005-0000-0000-0000BA230000}"/>
    <cellStyle name="Explanatory Text 2 11 2" xfId="30116" xr:uid="{D746150F-3BE7-44C6-B3D3-3AE6425DDE2E}"/>
    <cellStyle name="Explanatory Text 2 12" xfId="9149" xr:uid="{00000000-0005-0000-0000-0000BB230000}"/>
    <cellStyle name="Explanatory Text 2 12 2" xfId="30117" xr:uid="{3E6C848C-9E85-4C7E-9AD7-BEBC415762B5}"/>
    <cellStyle name="Explanatory Text 2 13" xfId="30114" xr:uid="{2BB31EB9-5940-4370-8FD7-314C2C93F176}"/>
    <cellStyle name="Explanatory Text 2 2" xfId="9150" xr:uid="{00000000-0005-0000-0000-0000BC230000}"/>
    <cellStyle name="Explanatory Text 2 2 2" xfId="9151" xr:uid="{00000000-0005-0000-0000-0000BD230000}"/>
    <cellStyle name="Explanatory Text 2 2 2 2" xfId="30119" xr:uid="{FE67D3D4-A848-4925-A5AB-7A7E900D72C3}"/>
    <cellStyle name="Explanatory Text 2 2 3" xfId="30118" xr:uid="{69190A4F-7E78-4E72-87CF-B959CE5088D3}"/>
    <cellStyle name="Explanatory Text 2 3" xfId="9152" xr:uid="{00000000-0005-0000-0000-0000BE230000}"/>
    <cellStyle name="Explanatory Text 2 3 2" xfId="30120" xr:uid="{297FCCE3-B075-4658-A7FA-2B12269E983C}"/>
    <cellStyle name="Explanatory Text 2 4" xfId="9153" xr:uid="{00000000-0005-0000-0000-0000BF230000}"/>
    <cellStyle name="Explanatory Text 2 4 2" xfId="30121" xr:uid="{CE695ADB-F3EC-46EF-BE5A-6C062D25B355}"/>
    <cellStyle name="Explanatory Text 2 5" xfId="9154" xr:uid="{00000000-0005-0000-0000-0000C0230000}"/>
    <cellStyle name="Explanatory Text 2 5 2" xfId="30122" xr:uid="{2E43C395-EF6C-478D-85EA-103E2CE46726}"/>
    <cellStyle name="Explanatory Text 2 6" xfId="9155" xr:uid="{00000000-0005-0000-0000-0000C1230000}"/>
    <cellStyle name="Explanatory Text 2 6 2" xfId="30123" xr:uid="{D228D3CA-5181-4F19-9F5A-B98DCBE59598}"/>
    <cellStyle name="Explanatory Text 2 7" xfId="9156" xr:uid="{00000000-0005-0000-0000-0000C2230000}"/>
    <cellStyle name="Explanatory Text 2 7 2" xfId="30124" xr:uid="{4262C3F2-D490-4CF9-A6DA-70FF9ABA7B22}"/>
    <cellStyle name="Explanatory Text 2 8" xfId="9157" xr:uid="{00000000-0005-0000-0000-0000C3230000}"/>
    <cellStyle name="Explanatory Text 2 8 2" xfId="30125" xr:uid="{F85EF873-255A-4CFC-B8E4-2D5B059BD5E7}"/>
    <cellStyle name="Explanatory Text 2 9" xfId="9158" xr:uid="{00000000-0005-0000-0000-0000C4230000}"/>
    <cellStyle name="Explanatory Text 2 9 2" xfId="30126" xr:uid="{BCC8F9F9-50C7-4D71-AC7E-AE2CF916EB9B}"/>
    <cellStyle name="Explanatory Text 3" xfId="9159" xr:uid="{00000000-0005-0000-0000-0000C5230000}"/>
    <cellStyle name="Explanatory Text 3 2" xfId="9160" xr:uid="{00000000-0005-0000-0000-0000C6230000}"/>
    <cellStyle name="Explanatory Text 3 2 2" xfId="30128" xr:uid="{843779D9-D627-4BB4-AE19-C71D888F371B}"/>
    <cellStyle name="Explanatory Text 3 3" xfId="9161" xr:uid="{00000000-0005-0000-0000-0000C7230000}"/>
    <cellStyle name="Explanatory Text 3 3 2" xfId="30129" xr:uid="{0D4256B7-F222-4EE2-A11B-A538277DA00A}"/>
    <cellStyle name="Explanatory Text 3 4" xfId="30127" xr:uid="{960E6C24-AB74-4D4F-A4A7-35CCBC575BC1}"/>
    <cellStyle name="Explanatory Text 4" xfId="9162" xr:uid="{00000000-0005-0000-0000-0000C8230000}"/>
    <cellStyle name="Explanatory Text 4 2" xfId="9163" xr:uid="{00000000-0005-0000-0000-0000C9230000}"/>
    <cellStyle name="Explanatory Text 4 2 2" xfId="30131" xr:uid="{D4FB7074-7196-466F-B408-3FA3B1012BF6}"/>
    <cellStyle name="Explanatory Text 4 3" xfId="9164" xr:uid="{00000000-0005-0000-0000-0000CA230000}"/>
    <cellStyle name="Explanatory Text 4 3 2" xfId="30132" xr:uid="{018BE741-E4EF-4BB1-820E-CB57BA76038B}"/>
    <cellStyle name="Explanatory Text 4 4" xfId="30130" xr:uid="{23AE644D-FD5E-4D2E-974F-FAD7253506AB}"/>
    <cellStyle name="Explanatory Text 5" xfId="9165" xr:uid="{00000000-0005-0000-0000-0000CB230000}"/>
    <cellStyle name="Explanatory Text 5 2" xfId="9166" xr:uid="{00000000-0005-0000-0000-0000CC230000}"/>
    <cellStyle name="Explanatory Text 5 2 2" xfId="30134" xr:uid="{F4375254-6AB3-4C47-9CEE-16D562BC669C}"/>
    <cellStyle name="Explanatory Text 5 3" xfId="9167" xr:uid="{00000000-0005-0000-0000-0000CD230000}"/>
    <cellStyle name="Explanatory Text 5 3 2" xfId="30135" xr:uid="{EDC34077-1EE3-4DC4-9F4A-9EE0EAFC14A3}"/>
    <cellStyle name="Explanatory Text 5 4" xfId="30133" xr:uid="{D055A87D-AF35-42B9-B0B4-124CDFAB23C7}"/>
    <cellStyle name="Explanatory Text 6" xfId="9168" xr:uid="{00000000-0005-0000-0000-0000CE230000}"/>
    <cellStyle name="Explanatory Text 6 2" xfId="9169" xr:uid="{00000000-0005-0000-0000-0000CF230000}"/>
    <cellStyle name="Explanatory Text 6 2 2" xfId="30137" xr:uid="{90E9088E-CC32-4135-9E52-13B4CFB52E8C}"/>
    <cellStyle name="Explanatory Text 6 3" xfId="9170" xr:uid="{00000000-0005-0000-0000-0000D0230000}"/>
    <cellStyle name="Explanatory Text 6 3 2" xfId="30138" xr:uid="{28A67BDE-E312-4832-AC9E-974A8C1CD6BE}"/>
    <cellStyle name="Explanatory Text 6 4" xfId="30136" xr:uid="{C416BBC9-DAAE-42F4-BBF3-9AFD413992AA}"/>
    <cellStyle name="Explanatory Text 7" xfId="9171" xr:uid="{00000000-0005-0000-0000-0000D1230000}"/>
    <cellStyle name="Explanatory Text 7 2" xfId="30139" xr:uid="{F97C221C-25D9-4255-AB9E-FD7030763EE3}"/>
    <cellStyle name="Flag" xfId="9172" xr:uid="{00000000-0005-0000-0000-0000D2230000}"/>
    <cellStyle name="Flag 2" xfId="9173" xr:uid="{00000000-0005-0000-0000-0000D3230000}"/>
    <cellStyle name="Flag 2 2" xfId="30141" xr:uid="{06AF4C31-8FD6-4FB4-96A1-788F6EA13E4C}"/>
    <cellStyle name="Flag 3" xfId="9174" xr:uid="{00000000-0005-0000-0000-0000D4230000}"/>
    <cellStyle name="Flag 3 2" xfId="30142" xr:uid="{4073A45C-AB97-4BAE-9506-7A2C7D23498D}"/>
    <cellStyle name="Flag 4" xfId="30140" xr:uid="{C60FF8D5-995F-488D-ABEA-CC7852BD2AAB}"/>
    <cellStyle name="Gia's" xfId="9175" xr:uid="{00000000-0005-0000-0000-0000D5230000}"/>
    <cellStyle name="Gia's 10" xfId="9176" xr:uid="{00000000-0005-0000-0000-0000D6230000}"/>
    <cellStyle name="Gia's 10 2" xfId="42260" xr:uid="{93A05BEE-69EA-4975-9A32-25E69D5C4B26}"/>
    <cellStyle name="Gia's 10 3" xfId="30144" xr:uid="{87CAAC3A-9927-4BD3-8E1B-BF2A1862C143}"/>
    <cellStyle name="Gia's 11" xfId="42261" xr:uid="{2AA35443-5F72-4A90-8D9A-B666D306EEA2}"/>
    <cellStyle name="Gia's 12" xfId="30143" xr:uid="{08AFE9FB-8374-477F-A76E-D7E874A85F96}"/>
    <cellStyle name="Gia's 2" xfId="9177" xr:uid="{00000000-0005-0000-0000-0000D7230000}"/>
    <cellStyle name="Gia's 2 2" xfId="42259" xr:uid="{4F53197D-962F-490E-91A2-9D2E039A3286}"/>
    <cellStyle name="Gia's 2 3" xfId="30145" xr:uid="{8C7634F5-8984-4513-BAAE-32A0A5138DDF}"/>
    <cellStyle name="Gia's 3" xfId="9178" xr:uid="{00000000-0005-0000-0000-0000D8230000}"/>
    <cellStyle name="Gia's 3 2" xfId="42258" xr:uid="{01AAAF85-8562-474A-927C-40AE5A48632D}"/>
    <cellStyle name="Gia's 3 3" xfId="30146" xr:uid="{A8D66B4E-44AC-4613-BF6E-416E29175549}"/>
    <cellStyle name="Gia's 4" xfId="9179" xr:uid="{00000000-0005-0000-0000-0000D9230000}"/>
    <cellStyle name="Gia's 4 2" xfId="42257" xr:uid="{9A3010DA-449A-4936-B3AF-4E181D8AB51B}"/>
    <cellStyle name="Gia's 4 3" xfId="30147" xr:uid="{40F7F4AF-0B36-40C4-A6E7-C2C6A20BA8AA}"/>
    <cellStyle name="Gia's 5" xfId="9180" xr:uid="{00000000-0005-0000-0000-0000DA230000}"/>
    <cellStyle name="Gia's 5 2" xfId="42256" xr:uid="{64C7515E-04E3-40E0-9E72-F4166E1ADA86}"/>
    <cellStyle name="Gia's 5 3" xfId="30148" xr:uid="{2851C6E3-F098-4741-AD8A-DC8510BD8D82}"/>
    <cellStyle name="Gia's 6" xfId="9181" xr:uid="{00000000-0005-0000-0000-0000DB230000}"/>
    <cellStyle name="Gia's 6 2" xfId="42255" xr:uid="{AA6CEB55-0CCF-44BD-B46E-F15ABFF8A9CE}"/>
    <cellStyle name="Gia's 6 3" xfId="30149" xr:uid="{7EDC4A20-9D2D-4B64-A923-21740FAD268D}"/>
    <cellStyle name="Gia's 7" xfId="9182" xr:uid="{00000000-0005-0000-0000-0000DC230000}"/>
    <cellStyle name="Gia's 7 2" xfId="42254" xr:uid="{6C8AAE7E-99ED-44D2-B577-6982EF32210E}"/>
    <cellStyle name="Gia's 7 3" xfId="30150" xr:uid="{EB2DB559-ACB1-4DAE-92F2-411B600538D1}"/>
    <cellStyle name="Gia's 8" xfId="9183" xr:uid="{00000000-0005-0000-0000-0000DD230000}"/>
    <cellStyle name="Gia's 8 2" xfId="42253" xr:uid="{3009CBEC-AD1A-4F2A-AEDC-FFC53BEC3F17}"/>
    <cellStyle name="Gia's 8 3" xfId="30151" xr:uid="{001CE17E-B41A-4B10-86E4-AF0F618D0782}"/>
    <cellStyle name="Gia's 9" xfId="9184" xr:uid="{00000000-0005-0000-0000-0000DE230000}"/>
    <cellStyle name="Gia's 9 2" xfId="42252" xr:uid="{5DE17EDE-38ED-4331-A5FF-3051F0F3973B}"/>
    <cellStyle name="Gia's 9 3" xfId="30152" xr:uid="{5E2E5CE7-5652-4EF4-8AA5-208C9B44BB18}"/>
    <cellStyle name="Good 2" xfId="9185" xr:uid="{00000000-0005-0000-0000-0000DF230000}"/>
    <cellStyle name="Good 2 10" xfId="9186" xr:uid="{00000000-0005-0000-0000-0000E0230000}"/>
    <cellStyle name="Good 2 10 2" xfId="30154" xr:uid="{645E9599-C422-454A-9A8E-DD39A7E684D4}"/>
    <cellStyle name="Good 2 11" xfId="9187" xr:uid="{00000000-0005-0000-0000-0000E1230000}"/>
    <cellStyle name="Good 2 11 2" xfId="30155" xr:uid="{5BF66869-B74F-4FA3-8C41-A718ED2D16EE}"/>
    <cellStyle name="Good 2 12" xfId="9188" xr:uid="{00000000-0005-0000-0000-0000E2230000}"/>
    <cellStyle name="Good 2 12 2" xfId="30156" xr:uid="{565A7A8A-992D-4254-9F56-4305AD6A5EBD}"/>
    <cellStyle name="Good 2 13" xfId="30153" xr:uid="{03568D9B-6EB1-4B3A-8A80-1ECCB6FD9495}"/>
    <cellStyle name="Good 2 2" xfId="9189" xr:uid="{00000000-0005-0000-0000-0000E3230000}"/>
    <cellStyle name="Good 2 2 2" xfId="9190" xr:uid="{00000000-0005-0000-0000-0000E4230000}"/>
    <cellStyle name="Good 2 2 2 2" xfId="30158" xr:uid="{62EB5AB8-9A49-4A37-ADB8-E1C18BDBF5AE}"/>
    <cellStyle name="Good 2 2 3" xfId="30157" xr:uid="{659FF4B3-580D-4073-8D77-65CED7C65FB8}"/>
    <cellStyle name="Good 2 3" xfId="9191" xr:uid="{00000000-0005-0000-0000-0000E5230000}"/>
    <cellStyle name="Good 2 3 2" xfId="30159" xr:uid="{4BBE2F26-94B7-402A-83D4-C482BBAA17D7}"/>
    <cellStyle name="Good 2 4" xfId="9192" xr:uid="{00000000-0005-0000-0000-0000E6230000}"/>
    <cellStyle name="Good 2 4 2" xfId="30160" xr:uid="{4EFB6C14-4021-4D77-8A66-0A5F53B222EC}"/>
    <cellStyle name="Good 2 5" xfId="9193" xr:uid="{00000000-0005-0000-0000-0000E7230000}"/>
    <cellStyle name="Good 2 5 2" xfId="30161" xr:uid="{3862FDAC-800B-4304-8E6F-33841D53717C}"/>
    <cellStyle name="Good 2 6" xfId="9194" xr:uid="{00000000-0005-0000-0000-0000E8230000}"/>
    <cellStyle name="Good 2 6 2" xfId="30162" xr:uid="{CEA1FFD8-6F37-4448-B77B-1CE56443FEDE}"/>
    <cellStyle name="Good 2 7" xfId="9195" xr:uid="{00000000-0005-0000-0000-0000E9230000}"/>
    <cellStyle name="Good 2 7 2" xfId="30163" xr:uid="{A2230A8A-66CA-492E-9A44-B960A1488DF4}"/>
    <cellStyle name="Good 2 8" xfId="9196" xr:uid="{00000000-0005-0000-0000-0000EA230000}"/>
    <cellStyle name="Good 2 8 2" xfId="30164" xr:uid="{951582EA-1104-40BA-B109-BDA67FB74E7B}"/>
    <cellStyle name="Good 2 9" xfId="9197" xr:uid="{00000000-0005-0000-0000-0000EB230000}"/>
    <cellStyle name="Good 2 9 2" xfId="30165" xr:uid="{291AFE95-2E34-4A25-A9D9-1662C48D5B40}"/>
    <cellStyle name="Good 3" xfId="9198" xr:uid="{00000000-0005-0000-0000-0000EC230000}"/>
    <cellStyle name="Good 3 2" xfId="9199" xr:uid="{00000000-0005-0000-0000-0000ED230000}"/>
    <cellStyle name="Good 3 2 2" xfId="30167" xr:uid="{04A09B30-5D95-4052-BA55-648B6745201E}"/>
    <cellStyle name="Good 3 3" xfId="9200" xr:uid="{00000000-0005-0000-0000-0000EE230000}"/>
    <cellStyle name="Good 3 3 2" xfId="30168" xr:uid="{E8E08377-A477-4D00-A4D4-4780B27324F0}"/>
    <cellStyle name="Good 3 4" xfId="30166" xr:uid="{026D4E8E-F33F-421A-AAA6-A7850E54B93F}"/>
    <cellStyle name="Good 4" xfId="9201" xr:uid="{00000000-0005-0000-0000-0000EF230000}"/>
    <cellStyle name="Good 4 2" xfId="9202" xr:uid="{00000000-0005-0000-0000-0000F0230000}"/>
    <cellStyle name="Good 4 2 2" xfId="30170" xr:uid="{65EA6BBE-ABEB-454A-BE1C-8FD69FFD2822}"/>
    <cellStyle name="Good 4 3" xfId="9203" xr:uid="{00000000-0005-0000-0000-0000F1230000}"/>
    <cellStyle name="Good 4 3 2" xfId="30171" xr:uid="{624B536F-0F0C-4AB7-AF1E-B1A7F362B106}"/>
    <cellStyle name="Good 4 4" xfId="30169" xr:uid="{07DC1351-C559-4DCE-87D8-675A90BFAE31}"/>
    <cellStyle name="Good 5" xfId="9204" xr:uid="{00000000-0005-0000-0000-0000F2230000}"/>
    <cellStyle name="Good 5 2" xfId="9205" xr:uid="{00000000-0005-0000-0000-0000F3230000}"/>
    <cellStyle name="Good 5 2 2" xfId="30173" xr:uid="{4EEEFC0C-42A1-4D50-B8D3-1103F761D28E}"/>
    <cellStyle name="Good 5 3" xfId="9206" xr:uid="{00000000-0005-0000-0000-0000F4230000}"/>
    <cellStyle name="Good 5 3 2" xfId="30174" xr:uid="{3BEF6FAF-89B2-4BE8-8133-653B8D78C085}"/>
    <cellStyle name="Good 5 4" xfId="30172" xr:uid="{BF510E80-4B60-40DE-8F07-16915AB523CE}"/>
    <cellStyle name="Good 6" xfId="9207" xr:uid="{00000000-0005-0000-0000-0000F5230000}"/>
    <cellStyle name="Good 6 2" xfId="9208" xr:uid="{00000000-0005-0000-0000-0000F6230000}"/>
    <cellStyle name="Good 6 2 2" xfId="30176" xr:uid="{5F01B084-2D3A-42A4-BA44-D22E38F45603}"/>
    <cellStyle name="Good 6 3" xfId="9209" xr:uid="{00000000-0005-0000-0000-0000F7230000}"/>
    <cellStyle name="Good 6 3 2" xfId="30177" xr:uid="{79200F6E-2134-4EF4-A118-C025501873BF}"/>
    <cellStyle name="Good 6 4" xfId="30175" xr:uid="{F76F617A-AFD8-4942-843A-A0559789D498}"/>
    <cellStyle name="Good 7" xfId="9210" xr:uid="{00000000-0005-0000-0000-0000F8230000}"/>
    <cellStyle name="Good 7 2" xfId="30178" xr:uid="{546FEE63-ED64-444B-9A53-0280BD69F751}"/>
    <cellStyle name="greyed" xfId="9211" xr:uid="{00000000-0005-0000-0000-0000F9230000}"/>
    <cellStyle name="greyed 2" xfId="42251" xr:uid="{887E561D-60E5-40B2-9E34-13583C25B13E}"/>
    <cellStyle name="greyed 3" xfId="30179" xr:uid="{BCFA9333-6B1B-4F93-B90F-3390639A4A49}"/>
    <cellStyle name="Header1" xfId="9212" xr:uid="{00000000-0005-0000-0000-0000FA230000}"/>
    <cellStyle name="Header1 2" xfId="9213" xr:uid="{00000000-0005-0000-0000-0000FB230000}"/>
    <cellStyle name="Header1 2 2" xfId="30181" xr:uid="{374E8598-0516-4A8D-A1DE-893E56BB9ACC}"/>
    <cellStyle name="Header1 3" xfId="9214" xr:uid="{00000000-0005-0000-0000-0000FC230000}"/>
    <cellStyle name="Header1 3 2" xfId="30182" xr:uid="{F1586D21-BEC4-4282-946C-ED504131C2E0}"/>
    <cellStyle name="Header1 4" xfId="30180" xr:uid="{E838DE75-C205-4E48-BC42-4A45C69886D6}"/>
    <cellStyle name="Header2" xfId="9215" xr:uid="{00000000-0005-0000-0000-0000FD230000}"/>
    <cellStyle name="Header2 2" xfId="9216" xr:uid="{00000000-0005-0000-0000-0000FE230000}"/>
    <cellStyle name="Header2 2 2" xfId="42249" xr:uid="{9F90D2E8-B65F-4A25-9E86-82ACAF525FC7}"/>
    <cellStyle name="Header2 2 3" xfId="30184" xr:uid="{98ED64C8-A43D-4ED0-A349-1069859E230B}"/>
    <cellStyle name="Header2 3" xfId="9217" xr:uid="{00000000-0005-0000-0000-0000FF230000}"/>
    <cellStyle name="Header2 3 2" xfId="42248" xr:uid="{4BC57AFD-CDC3-4880-80CA-9FC53FF6741A}"/>
    <cellStyle name="Header2 3 3" xfId="30185" xr:uid="{B19D6655-50FA-47E4-BFA2-E8B1BD35104A}"/>
    <cellStyle name="Header2 4" xfId="42250" xr:uid="{C3DA0C01-40F7-423C-AC3C-4BD95E87D0AE}"/>
    <cellStyle name="Header2 5" xfId="30183" xr:uid="{ED30D1A0-5441-4670-ADEC-29B00BE40A63}"/>
    <cellStyle name="Heading 1 2" xfId="9218" xr:uid="{00000000-0005-0000-0000-000000240000}"/>
    <cellStyle name="Heading 1 2 2" xfId="9219" xr:uid="{00000000-0005-0000-0000-000001240000}"/>
    <cellStyle name="Heading 1 2 2 2" xfId="9220" xr:uid="{00000000-0005-0000-0000-000002240000}"/>
    <cellStyle name="Heading 1 2 2 2 2" xfId="30188" xr:uid="{4F980F71-C65C-4079-A02B-C5B6C4154A7D}"/>
    <cellStyle name="Heading 1 2 2 3" xfId="30187" xr:uid="{F660C3EB-1009-4052-8A8C-48D4575C8773}"/>
    <cellStyle name="Heading 1 2 3" xfId="9221" xr:uid="{00000000-0005-0000-0000-000003240000}"/>
    <cellStyle name="Heading 1 2 3 2" xfId="30189" xr:uid="{C927E796-7673-420A-A1A0-3B8705690FEF}"/>
    <cellStyle name="Heading 1 2 4" xfId="9222" xr:uid="{00000000-0005-0000-0000-000004240000}"/>
    <cellStyle name="Heading 1 2 4 2" xfId="30190" xr:uid="{1F1DA954-AEA0-4D06-A15A-8A122AC76481}"/>
    <cellStyle name="Heading 1 2 5" xfId="30186" xr:uid="{F0695060-94D4-421C-A30A-2D7F1FF386D6}"/>
    <cellStyle name="Heading 1 3" xfId="9223" xr:uid="{00000000-0005-0000-0000-000005240000}"/>
    <cellStyle name="Heading 1 3 2" xfId="9224" xr:uid="{00000000-0005-0000-0000-000006240000}"/>
    <cellStyle name="Heading 1 3 2 2" xfId="30192" xr:uid="{ADC71203-9415-442C-939B-5453901BF579}"/>
    <cellStyle name="Heading 1 3 3" xfId="9225" xr:uid="{00000000-0005-0000-0000-000007240000}"/>
    <cellStyle name="Heading 1 3 3 2" xfId="30193" xr:uid="{85E090A0-9305-43DC-87BB-EF0820F222DB}"/>
    <cellStyle name="Heading 1 3 4" xfId="30191" xr:uid="{45D5B369-4573-4BB1-B445-E86B140E463F}"/>
    <cellStyle name="Heading 1 4" xfId="9226" xr:uid="{00000000-0005-0000-0000-000008240000}"/>
    <cellStyle name="Heading 1 4 2" xfId="9227" xr:uid="{00000000-0005-0000-0000-000009240000}"/>
    <cellStyle name="Heading 1 4 2 2" xfId="30195" xr:uid="{D63350D7-CB49-4A6E-92B0-D341CCF6BA8D}"/>
    <cellStyle name="Heading 1 4 3" xfId="9228" xr:uid="{00000000-0005-0000-0000-00000A240000}"/>
    <cellStyle name="Heading 1 4 3 2" xfId="30196" xr:uid="{C7B1FDEC-E7D7-4A9F-8A10-ADAB7C5DAE82}"/>
    <cellStyle name="Heading 1 4 4" xfId="30194" xr:uid="{E0B57F4C-D9CB-4E23-9EC2-453DE052CCDC}"/>
    <cellStyle name="Heading 1 5" xfId="9229" xr:uid="{00000000-0005-0000-0000-00000B240000}"/>
    <cellStyle name="Heading 1 5 2" xfId="9230" xr:uid="{00000000-0005-0000-0000-00000C240000}"/>
    <cellStyle name="Heading 1 5 2 2" xfId="30198" xr:uid="{E8DDBB81-7446-4CA9-A62E-CA1576420F79}"/>
    <cellStyle name="Heading 1 5 3" xfId="9231" xr:uid="{00000000-0005-0000-0000-00000D240000}"/>
    <cellStyle name="Heading 1 5 3 2" xfId="30199" xr:uid="{CBE0F564-F844-40EF-B08D-15B281DDBA85}"/>
    <cellStyle name="Heading 1 5 4" xfId="30197" xr:uid="{B4C53504-B875-4BF5-84BB-34BF27B0BBD7}"/>
    <cellStyle name="Heading 1 6" xfId="9232" xr:uid="{00000000-0005-0000-0000-00000E240000}"/>
    <cellStyle name="Heading 1 6 2" xfId="9233" xr:uid="{00000000-0005-0000-0000-00000F240000}"/>
    <cellStyle name="Heading 1 6 2 2" xfId="30201" xr:uid="{2A73CC22-0EBE-4395-89F0-763D1C53AEAD}"/>
    <cellStyle name="Heading 1 6 3" xfId="9234" xr:uid="{00000000-0005-0000-0000-000010240000}"/>
    <cellStyle name="Heading 1 6 3 2" xfId="30202" xr:uid="{1DA1DADD-236A-4385-8332-B9EF899F066E}"/>
    <cellStyle name="Heading 1 6 4" xfId="30200" xr:uid="{B06BD498-358F-428D-B2FC-08C42DAFB4F5}"/>
    <cellStyle name="Heading 1 7" xfId="9235" xr:uid="{00000000-0005-0000-0000-000011240000}"/>
    <cellStyle name="Heading 1 7 2" xfId="30203" xr:uid="{1272E872-164E-46B0-9DA3-8A69899E7503}"/>
    <cellStyle name="Heading 2 2" xfId="9236" xr:uid="{00000000-0005-0000-0000-000012240000}"/>
    <cellStyle name="Heading 2 2 2" xfId="9237" xr:uid="{00000000-0005-0000-0000-000013240000}"/>
    <cellStyle name="Heading 2 2 2 2" xfId="9238" xr:uid="{00000000-0005-0000-0000-000014240000}"/>
    <cellStyle name="Heading 2 2 2 2 2" xfId="30206" xr:uid="{E024CBEB-E8CB-45E7-939E-AFBF035E115F}"/>
    <cellStyle name="Heading 2 2 2 3" xfId="30205" xr:uid="{01ABC8D5-A1B7-4724-97FB-9BDE2F5DF19B}"/>
    <cellStyle name="Heading 2 2 3" xfId="9239" xr:uid="{00000000-0005-0000-0000-000015240000}"/>
    <cellStyle name="Heading 2 2 3 2" xfId="30207" xr:uid="{41C2D31A-63DF-4ED4-A9A1-344A4A841273}"/>
    <cellStyle name="Heading 2 2 4" xfId="9240" xr:uid="{00000000-0005-0000-0000-000016240000}"/>
    <cellStyle name="Heading 2 2 4 2" xfId="30208" xr:uid="{8F864EE7-5E48-4AFE-89A2-A3DD59E3FB3D}"/>
    <cellStyle name="Heading 2 2 5" xfId="30204" xr:uid="{80B31803-B766-44EA-B080-EC9E6037C1ED}"/>
    <cellStyle name="Heading 2 3" xfId="9241" xr:uid="{00000000-0005-0000-0000-000017240000}"/>
    <cellStyle name="Heading 2 3 2" xfId="9242" xr:uid="{00000000-0005-0000-0000-000018240000}"/>
    <cellStyle name="Heading 2 3 2 2" xfId="30210" xr:uid="{5DA802E8-BA72-4FC2-98EB-53838C02A17E}"/>
    <cellStyle name="Heading 2 3 3" xfId="9243" xr:uid="{00000000-0005-0000-0000-000019240000}"/>
    <cellStyle name="Heading 2 3 3 2" xfId="30211" xr:uid="{9C7550B6-80A4-4830-818E-009A5FDF6447}"/>
    <cellStyle name="Heading 2 3 4" xfId="30209" xr:uid="{3CC5D282-DB9B-438D-A826-3ED85065621D}"/>
    <cellStyle name="Heading 2 4" xfId="9244" xr:uid="{00000000-0005-0000-0000-00001A240000}"/>
    <cellStyle name="Heading 2 4 2" xfId="9245" xr:uid="{00000000-0005-0000-0000-00001B240000}"/>
    <cellStyle name="Heading 2 4 2 2" xfId="30213" xr:uid="{1B6E394A-9EF5-449D-BB1E-64EFB158CC15}"/>
    <cellStyle name="Heading 2 4 3" xfId="9246" xr:uid="{00000000-0005-0000-0000-00001C240000}"/>
    <cellStyle name="Heading 2 4 3 2" xfId="30214" xr:uid="{513AE69E-A51D-4864-A9BC-C797CC604763}"/>
    <cellStyle name="Heading 2 4 4" xfId="30212" xr:uid="{919AFFCE-2059-4C05-9ADA-D66F7D551704}"/>
    <cellStyle name="Heading 2 5" xfId="9247" xr:uid="{00000000-0005-0000-0000-00001D240000}"/>
    <cellStyle name="Heading 2 5 2" xfId="9248" xr:uid="{00000000-0005-0000-0000-00001E240000}"/>
    <cellStyle name="Heading 2 5 2 2" xfId="30216" xr:uid="{C27DD489-4DD9-4751-BB60-BB36203DE307}"/>
    <cellStyle name="Heading 2 5 3" xfId="9249" xr:uid="{00000000-0005-0000-0000-00001F240000}"/>
    <cellStyle name="Heading 2 5 3 2" xfId="30217" xr:uid="{049F1F6A-637A-4141-A85F-D9E43B1DCBB7}"/>
    <cellStyle name="Heading 2 5 4" xfId="30215" xr:uid="{6565B5DE-FD78-4B8A-B858-57157FE7B4E9}"/>
    <cellStyle name="Heading 2 6" xfId="9250" xr:uid="{00000000-0005-0000-0000-000020240000}"/>
    <cellStyle name="Heading 2 6 2" xfId="9251" xr:uid="{00000000-0005-0000-0000-000021240000}"/>
    <cellStyle name="Heading 2 6 2 2" xfId="30219" xr:uid="{C11799DD-3A0C-41EC-B22F-4E59A559BF54}"/>
    <cellStyle name="Heading 2 6 3" xfId="9252" xr:uid="{00000000-0005-0000-0000-000022240000}"/>
    <cellStyle name="Heading 2 6 3 2" xfId="30220" xr:uid="{F955EB04-314F-4730-B9A2-2346628CE5ED}"/>
    <cellStyle name="Heading 2 6 4" xfId="30218" xr:uid="{526A903D-141C-4502-9640-DD71EA8E43A1}"/>
    <cellStyle name="Heading 2 7" xfId="9253" xr:uid="{00000000-0005-0000-0000-000023240000}"/>
    <cellStyle name="Heading 2 7 2" xfId="30221" xr:uid="{B7275B8A-82B8-4BE8-8E8E-4D8E5516C016}"/>
    <cellStyle name="Heading 3 2" xfId="9254" xr:uid="{00000000-0005-0000-0000-000024240000}"/>
    <cellStyle name="Heading 3 2 2" xfId="9255" xr:uid="{00000000-0005-0000-0000-000025240000}"/>
    <cellStyle name="Heading 3 2 2 2" xfId="9256" xr:uid="{00000000-0005-0000-0000-000026240000}"/>
    <cellStyle name="Heading 3 2 2 2 2" xfId="30224" xr:uid="{9F0793B0-F02C-4A88-8556-EE3AC8BE1A80}"/>
    <cellStyle name="Heading 3 2 2 3" xfId="30223" xr:uid="{8ABB8AE3-C687-447B-BE9F-0BD433CE34B0}"/>
    <cellStyle name="Heading 3 2 3" xfId="9257" xr:uid="{00000000-0005-0000-0000-000027240000}"/>
    <cellStyle name="Heading 3 2 3 2" xfId="9258" xr:uid="{00000000-0005-0000-0000-000028240000}"/>
    <cellStyle name="Heading 3 2 3 2 2" xfId="30226" xr:uid="{D06B8C36-1E77-4ACB-8DA9-9DEA85FA4EBB}"/>
    <cellStyle name="Heading 3 2 3 3" xfId="30225" xr:uid="{14DAE653-A5A6-4DCB-AB0D-E12EB2FDB8B1}"/>
    <cellStyle name="Heading 3 2 4" xfId="9259" xr:uid="{00000000-0005-0000-0000-000029240000}"/>
    <cellStyle name="Heading 3 2 4 2" xfId="9260" xr:uid="{00000000-0005-0000-0000-00002A240000}"/>
    <cellStyle name="Heading 3 2 4 2 2" xfId="30228" xr:uid="{0143E099-7B59-48D2-AF84-E457EB007862}"/>
    <cellStyle name="Heading 3 2 4 3" xfId="30227" xr:uid="{D74CABC6-D774-4DBF-A650-2361C254A94E}"/>
    <cellStyle name="Heading 3 2 5" xfId="9261" xr:uid="{00000000-0005-0000-0000-00002B240000}"/>
    <cellStyle name="Heading 3 2 5 2" xfId="30229" xr:uid="{2DAE3F38-8ED4-435A-83B4-72BA84AB87C9}"/>
    <cellStyle name="Heading 3 2 6" xfId="30222" xr:uid="{270846D2-6FC7-4F72-9F36-80F538144C5A}"/>
    <cellStyle name="Heading 3 3" xfId="9262" xr:uid="{00000000-0005-0000-0000-00002C240000}"/>
    <cellStyle name="Heading 3 3 2" xfId="9263" xr:uid="{00000000-0005-0000-0000-00002D240000}"/>
    <cellStyle name="Heading 3 3 2 2" xfId="30231" xr:uid="{06EDC454-7851-49D4-B332-40150D5ED32A}"/>
    <cellStyle name="Heading 3 3 3" xfId="9264" xr:uid="{00000000-0005-0000-0000-00002E240000}"/>
    <cellStyle name="Heading 3 3 3 2" xfId="30232" xr:uid="{EAFEE77A-EF84-4514-8772-CD9CA12A645E}"/>
    <cellStyle name="Heading 3 3 4" xfId="30230" xr:uid="{16234E09-06F0-4BBA-8E36-4890113BB82F}"/>
    <cellStyle name="Heading 3 4" xfId="9265" xr:uid="{00000000-0005-0000-0000-00002F240000}"/>
    <cellStyle name="Heading 3 4 2" xfId="9266" xr:uid="{00000000-0005-0000-0000-000030240000}"/>
    <cellStyle name="Heading 3 4 2 2" xfId="30234" xr:uid="{9252AFD9-F23A-47F1-B2FB-764A075F28DC}"/>
    <cellStyle name="Heading 3 4 3" xfId="9267" xr:uid="{00000000-0005-0000-0000-000031240000}"/>
    <cellStyle name="Heading 3 4 3 2" xfId="30235" xr:uid="{940F6827-2358-46F7-AEA3-131455E98FB2}"/>
    <cellStyle name="Heading 3 4 4" xfId="30233" xr:uid="{3E57C713-4FE7-4EAE-A2F6-C917C450BC9E}"/>
    <cellStyle name="Heading 3 5" xfId="9268" xr:uid="{00000000-0005-0000-0000-000032240000}"/>
    <cellStyle name="Heading 3 5 2" xfId="9269" xr:uid="{00000000-0005-0000-0000-000033240000}"/>
    <cellStyle name="Heading 3 5 2 2" xfId="30237" xr:uid="{244348BB-37A8-49F5-97CE-B87D89C4A223}"/>
    <cellStyle name="Heading 3 5 3" xfId="9270" xr:uid="{00000000-0005-0000-0000-000034240000}"/>
    <cellStyle name="Heading 3 5 3 2" xfId="30238" xr:uid="{17C47D1B-8228-4164-951F-AA5539D48AA5}"/>
    <cellStyle name="Heading 3 5 4" xfId="30236" xr:uid="{80D703E2-7BB0-4EF2-A048-41CE2DE26259}"/>
    <cellStyle name="Heading 3 6" xfId="9271" xr:uid="{00000000-0005-0000-0000-000035240000}"/>
    <cellStyle name="Heading 3 6 2" xfId="9272" xr:uid="{00000000-0005-0000-0000-000036240000}"/>
    <cellStyle name="Heading 3 6 2 2" xfId="30240" xr:uid="{7C3A4990-1A15-4AEF-8B92-E8F7A5CDC035}"/>
    <cellStyle name="Heading 3 6 3" xfId="9273" xr:uid="{00000000-0005-0000-0000-000037240000}"/>
    <cellStyle name="Heading 3 6 3 2" xfId="30241" xr:uid="{DB3BC538-69AF-406D-B8FC-AC441B795045}"/>
    <cellStyle name="Heading 3 6 4" xfId="30239" xr:uid="{F0B89684-D63A-43F1-A4FB-9F4F836D662B}"/>
    <cellStyle name="Heading 3 7" xfId="9274" xr:uid="{00000000-0005-0000-0000-000038240000}"/>
    <cellStyle name="Heading 3 7 2" xfId="30242" xr:uid="{666DFBB5-FF65-4EA1-AB22-3E8B97F11331}"/>
    <cellStyle name="Heading 4 2" xfId="9275" xr:uid="{00000000-0005-0000-0000-000039240000}"/>
    <cellStyle name="Heading 4 2 2" xfId="9276" xr:uid="{00000000-0005-0000-0000-00003A240000}"/>
    <cellStyle name="Heading 4 2 2 2" xfId="9277" xr:uid="{00000000-0005-0000-0000-00003B240000}"/>
    <cellStyle name="Heading 4 2 2 2 2" xfId="30245" xr:uid="{4AA5A81A-38D8-4A97-B225-21B96FDD942A}"/>
    <cellStyle name="Heading 4 2 2 3" xfId="30244" xr:uid="{7BD944BA-9A86-437D-9440-CF9CADC73D5E}"/>
    <cellStyle name="Heading 4 2 3" xfId="9278" xr:uid="{00000000-0005-0000-0000-00003C240000}"/>
    <cellStyle name="Heading 4 2 3 2" xfId="30246" xr:uid="{79B68701-D345-49C9-A021-48F5795DFF7E}"/>
    <cellStyle name="Heading 4 2 4" xfId="9279" xr:uid="{00000000-0005-0000-0000-00003D240000}"/>
    <cellStyle name="Heading 4 2 4 2" xfId="30247" xr:uid="{364A279F-FEF0-4534-8CAA-F8BF6AA86E14}"/>
    <cellStyle name="Heading 4 2 5" xfId="30243" xr:uid="{B61F127E-0EE5-42BA-A434-67D33FA93404}"/>
    <cellStyle name="Heading 4 3" xfId="9280" xr:uid="{00000000-0005-0000-0000-00003E240000}"/>
    <cellStyle name="Heading 4 3 2" xfId="9281" xr:uid="{00000000-0005-0000-0000-00003F240000}"/>
    <cellStyle name="Heading 4 3 2 2" xfId="30249" xr:uid="{0CC33F11-4CBE-49DD-9CD1-B08CFE3373D8}"/>
    <cellStyle name="Heading 4 3 3" xfId="9282" xr:uid="{00000000-0005-0000-0000-000040240000}"/>
    <cellStyle name="Heading 4 3 3 2" xfId="30250" xr:uid="{A2B1E6FB-F7C9-405E-8FAB-41C1A1D5AC7F}"/>
    <cellStyle name="Heading 4 3 4" xfId="30248" xr:uid="{C97188EB-C4A2-4664-AB37-C1805AD4FF75}"/>
    <cellStyle name="Heading 4 4" xfId="9283" xr:uid="{00000000-0005-0000-0000-000041240000}"/>
    <cellStyle name="Heading 4 4 2" xfId="9284" xr:uid="{00000000-0005-0000-0000-000042240000}"/>
    <cellStyle name="Heading 4 4 2 2" xfId="30252" xr:uid="{79E6ADD5-E5D8-4970-97CA-863CF3D2AC4B}"/>
    <cellStyle name="Heading 4 4 3" xfId="9285" xr:uid="{00000000-0005-0000-0000-000043240000}"/>
    <cellStyle name="Heading 4 4 3 2" xfId="30253" xr:uid="{42E7AE4D-AD02-4C36-A717-9EDE94B0DC0E}"/>
    <cellStyle name="Heading 4 4 4" xfId="30251" xr:uid="{3377128D-E5BE-4FA1-836C-E468F4B6070C}"/>
    <cellStyle name="Heading 4 5" xfId="9286" xr:uid="{00000000-0005-0000-0000-000044240000}"/>
    <cellStyle name="Heading 4 5 2" xfId="9287" xr:uid="{00000000-0005-0000-0000-000045240000}"/>
    <cellStyle name="Heading 4 5 2 2" xfId="30255" xr:uid="{6C6260E4-DA4F-4971-A1FC-0486FBF3CB39}"/>
    <cellStyle name="Heading 4 5 3" xfId="9288" xr:uid="{00000000-0005-0000-0000-000046240000}"/>
    <cellStyle name="Heading 4 5 3 2" xfId="30256" xr:uid="{1C67C2D0-7832-4312-846B-3CB8453F5065}"/>
    <cellStyle name="Heading 4 5 4" xfId="30254" xr:uid="{15DBB469-5542-4C48-A2E5-BB45F0BC1A32}"/>
    <cellStyle name="Heading 4 6" xfId="9289" xr:uid="{00000000-0005-0000-0000-000047240000}"/>
    <cellStyle name="Heading 4 6 2" xfId="9290" xr:uid="{00000000-0005-0000-0000-000048240000}"/>
    <cellStyle name="Heading 4 6 2 2" xfId="30258" xr:uid="{6A628AC4-F0D9-4A68-B53E-219A0CEE00A5}"/>
    <cellStyle name="Heading 4 6 3" xfId="9291" xr:uid="{00000000-0005-0000-0000-000049240000}"/>
    <cellStyle name="Heading 4 6 3 2" xfId="30259" xr:uid="{706C68D9-7617-4581-8AF8-4C0272996259}"/>
    <cellStyle name="Heading 4 6 4" xfId="30257" xr:uid="{49BAF3EE-C375-422F-86E9-358C24C22B93}"/>
    <cellStyle name="Heading 4 7" xfId="9292" xr:uid="{00000000-0005-0000-0000-00004A240000}"/>
    <cellStyle name="Heading 4 7 2" xfId="30260" xr:uid="{5E8B5523-2EE7-42C1-9640-CEEF9B8298CC}"/>
    <cellStyle name="Heading A" xfId="9293" xr:uid="{00000000-0005-0000-0000-00004B240000}"/>
    <cellStyle name="Heading A 2" xfId="30261" xr:uid="{7F87216A-876C-4ABF-A98A-7240738E3F20}"/>
    <cellStyle name="Heading1" xfId="9294" xr:uid="{00000000-0005-0000-0000-00004C240000}"/>
    <cellStyle name="Heading1 2" xfId="9295" xr:uid="{00000000-0005-0000-0000-00004D240000}"/>
    <cellStyle name="Heading1 2 2" xfId="30263" xr:uid="{7487D90D-54FF-4C9B-83B9-05DABD4ECC6F}"/>
    <cellStyle name="Heading1 3" xfId="9296" xr:uid="{00000000-0005-0000-0000-00004E240000}"/>
    <cellStyle name="Heading1 3 2" xfId="30264" xr:uid="{6BFDEC22-EF01-4A8B-BA7C-BC94333E2D41}"/>
    <cellStyle name="Heading1 4" xfId="30262" xr:uid="{B7CA1E0E-323C-4747-BD0E-6C7B607B04FB}"/>
    <cellStyle name="Heading2" xfId="9297" xr:uid="{00000000-0005-0000-0000-00004F240000}"/>
    <cellStyle name="Heading2 2" xfId="9298" xr:uid="{00000000-0005-0000-0000-000050240000}"/>
    <cellStyle name="Heading2 2 2" xfId="30266" xr:uid="{7DB2FBE0-F9DD-481F-8F16-85DEC7CA66ED}"/>
    <cellStyle name="Heading2 3" xfId="9299" xr:uid="{00000000-0005-0000-0000-000051240000}"/>
    <cellStyle name="Heading2 3 2" xfId="30267" xr:uid="{5CFEAC2F-227C-43CE-BFA0-08C40719D608}"/>
    <cellStyle name="Heading2 4" xfId="30265" xr:uid="{996F6F7F-8590-431B-98FA-7663BBEA68C2}"/>
    <cellStyle name="Heading3" xfId="9300" xr:uid="{00000000-0005-0000-0000-000052240000}"/>
    <cellStyle name="Heading3 2" xfId="9301" xr:uid="{00000000-0005-0000-0000-000053240000}"/>
    <cellStyle name="Heading3 2 2" xfId="30269" xr:uid="{14FAE942-0C33-4DB9-BB3F-9B3E036E8D33}"/>
    <cellStyle name="Heading3 3" xfId="9302" xr:uid="{00000000-0005-0000-0000-000054240000}"/>
    <cellStyle name="Heading3 3 2" xfId="30270" xr:uid="{EDDB6566-62F4-4B1D-AD2C-1445479248E1}"/>
    <cellStyle name="Heading3 4" xfId="30268" xr:uid="{F4C553E4-5BA8-408D-9591-F9A4D4ACCB4D}"/>
    <cellStyle name="Heading4" xfId="9303" xr:uid="{00000000-0005-0000-0000-000055240000}"/>
    <cellStyle name="Heading4 2" xfId="9304" xr:uid="{00000000-0005-0000-0000-000056240000}"/>
    <cellStyle name="Heading4 2 2" xfId="30272" xr:uid="{24A325A4-8592-48CA-B3DE-7D22253C2C59}"/>
    <cellStyle name="Heading4 3" xfId="9305" xr:uid="{00000000-0005-0000-0000-000057240000}"/>
    <cellStyle name="Heading4 3 2" xfId="30273" xr:uid="{EFDB3228-74C9-4B0D-BE8C-E26500E2CB07}"/>
    <cellStyle name="Heading4 4" xfId="30271" xr:uid="{05AB1424-DCDF-4EB2-8B51-A707E55DAAE4}"/>
    <cellStyle name="Heading5" xfId="9306" xr:uid="{00000000-0005-0000-0000-000058240000}"/>
    <cellStyle name="Heading5 2" xfId="9307" xr:uid="{00000000-0005-0000-0000-000059240000}"/>
    <cellStyle name="Heading5 2 2" xfId="30275" xr:uid="{874D25D2-416F-48E0-B6FF-880561E699EA}"/>
    <cellStyle name="Heading5 3" xfId="9308" xr:uid="{00000000-0005-0000-0000-00005A240000}"/>
    <cellStyle name="Heading5 3 2" xfId="30276" xr:uid="{E080E8E5-2BA3-4A9F-8EA7-2B9B17EA352A}"/>
    <cellStyle name="Heading5 4" xfId="30274" xr:uid="{F62F40BB-1F51-4FEA-93B5-B9E53E70BCF2}"/>
    <cellStyle name="Heading6" xfId="9309" xr:uid="{00000000-0005-0000-0000-00005B240000}"/>
    <cellStyle name="Heading6 2" xfId="9310" xr:uid="{00000000-0005-0000-0000-00005C240000}"/>
    <cellStyle name="Heading6 2 2" xfId="30278" xr:uid="{C3F64D5E-52B0-44A4-8F79-1CCCA1BF9AE0}"/>
    <cellStyle name="Heading6 3" xfId="9311" xr:uid="{00000000-0005-0000-0000-00005D240000}"/>
    <cellStyle name="Heading6 3 2" xfId="30279" xr:uid="{2F5646CE-850C-4DCB-B194-EBD0EF2634C0}"/>
    <cellStyle name="Heading6 4" xfId="30277" xr:uid="{3C834225-B94B-4126-A853-44C689F023CC}"/>
    <cellStyle name="HeadingTable" xfId="9312" xr:uid="{00000000-0005-0000-0000-00005E240000}"/>
    <cellStyle name="HeadingTable 2" xfId="42247" xr:uid="{DE3D3F75-0152-456E-A51F-127802438B53}"/>
    <cellStyle name="HeadingTable 3" xfId="30280" xr:uid="{341B0ABB-30EF-4066-A10D-BFB2E21FDE7A}"/>
    <cellStyle name="highlightExposure" xfId="9313" xr:uid="{00000000-0005-0000-0000-00005F240000}"/>
    <cellStyle name="highlightExposure 2" xfId="42246" xr:uid="{DA000165-F7BB-41D1-B5A2-C4D97D9BECAD}"/>
    <cellStyle name="highlightExposure 3" xfId="30281" xr:uid="{47AC43E3-AA47-4CCC-AC02-4E67B51AD595}"/>
    <cellStyle name="highlightPercentage" xfId="9314" xr:uid="{00000000-0005-0000-0000-000060240000}"/>
    <cellStyle name="highlightPercentage 2" xfId="42245" xr:uid="{B3237A89-A6D0-402F-8664-AC233F41BB1B}"/>
    <cellStyle name="highlightPercentage 3" xfId="30282" xr:uid="{52F18A1B-3844-4C24-A232-76BDE413B840}"/>
    <cellStyle name="highlightText" xfId="9315" xr:uid="{00000000-0005-0000-0000-000061240000}"/>
    <cellStyle name="highlightText 2" xfId="42244" xr:uid="{F6C9A93E-FC2B-4678-A787-B0BF20B5753D}"/>
    <cellStyle name="highlightText 3" xfId="30283" xr:uid="{45185D95-C032-4C7A-B161-07771B7F4A0B}"/>
    <cellStyle name="Horizontal" xfId="9316" xr:uid="{00000000-0005-0000-0000-000062240000}"/>
    <cellStyle name="Horizontal 2" xfId="9317" xr:uid="{00000000-0005-0000-0000-000063240000}"/>
    <cellStyle name="Horizontal 2 2" xfId="30285" xr:uid="{391D7A52-63B5-4D0E-B3BD-4B2650DE6450}"/>
    <cellStyle name="Horizontal 3" xfId="9318" xr:uid="{00000000-0005-0000-0000-000064240000}"/>
    <cellStyle name="Horizontal 3 2" xfId="30286" xr:uid="{089D4749-0382-436D-8961-ACC7AFAD23C3}"/>
    <cellStyle name="Horizontal 4" xfId="30284" xr:uid="{C8524E8C-D12D-4458-B622-733A0A5369A8}"/>
    <cellStyle name="Hyperlink 2" xfId="9319" xr:uid="{00000000-0005-0000-0000-000066240000}"/>
    <cellStyle name="Hyperlink 2 2" xfId="9320" xr:uid="{00000000-0005-0000-0000-000067240000}"/>
    <cellStyle name="Hyperlink 2 2 2" xfId="30288" xr:uid="{48E6C47B-F6B7-447D-8EA6-BC576754EB13}"/>
    <cellStyle name="Hyperlink 2 3" xfId="9321" xr:uid="{00000000-0005-0000-0000-000068240000}"/>
    <cellStyle name="Hyperlink 2 3 2" xfId="30289" xr:uid="{0B1B1534-FCED-4615-AED2-ED2945751F22}"/>
    <cellStyle name="Hyperlink 2 4" xfId="30287" xr:uid="{759D9CAD-EDC1-4F9B-AED0-897369D5F0E8}"/>
    <cellStyle name="Hyperlink 3" xfId="20976" xr:uid="{3EC9A3E8-274C-4657-931F-00FA8ED4EFAC}"/>
    <cellStyle name="Îáû÷íûé_23_1 " xfId="9322" xr:uid="{00000000-0005-0000-0000-000069240000}"/>
    <cellStyle name="Input 2" xfId="9323" xr:uid="{00000000-0005-0000-0000-00006A240000}"/>
    <cellStyle name="Input 2 10" xfId="9324" xr:uid="{00000000-0005-0000-0000-00006B240000}"/>
    <cellStyle name="Input 2 10 2" xfId="9325" xr:uid="{00000000-0005-0000-0000-00006C240000}"/>
    <cellStyle name="Input 2 10 2 2" xfId="42242" xr:uid="{458C4CCC-880C-4647-909A-F2727BA34768}"/>
    <cellStyle name="Input 2 10 2 3" xfId="30292" xr:uid="{776978FC-3DE5-4CFE-81F1-FB12C9BF1D0E}"/>
    <cellStyle name="Input 2 10 3" xfId="9326" xr:uid="{00000000-0005-0000-0000-00006D240000}"/>
    <cellStyle name="Input 2 10 3 2" xfId="42241" xr:uid="{98EE2616-FA48-43DA-B0C8-0BDE500A2D73}"/>
    <cellStyle name="Input 2 10 3 3" xfId="30293" xr:uid="{18DEB7B7-B4ED-4BC1-8C07-2DE0E6F1139B}"/>
    <cellStyle name="Input 2 10 4" xfId="9327" xr:uid="{00000000-0005-0000-0000-00006E240000}"/>
    <cellStyle name="Input 2 10 4 2" xfId="42240" xr:uid="{57A6F9BC-CE88-4DE0-A29E-9C92826A9D7D}"/>
    <cellStyle name="Input 2 10 4 3" xfId="30294" xr:uid="{9E5CFF6E-B703-4143-A6B8-0320F4F24FD4}"/>
    <cellStyle name="Input 2 10 5" xfId="9328" xr:uid="{00000000-0005-0000-0000-00006F240000}"/>
    <cellStyle name="Input 2 10 5 2" xfId="42239" xr:uid="{77CC7381-687E-4FE7-B0D1-916E7336462F}"/>
    <cellStyle name="Input 2 10 5 3" xfId="30295" xr:uid="{8FCE2538-DC70-4E99-8DA2-8F7DB28F5570}"/>
    <cellStyle name="Input 2 10 6" xfId="30291" xr:uid="{8146ECFD-30E0-4440-B293-72B26BD84668}"/>
    <cellStyle name="Input 2 11" xfId="9329" xr:uid="{00000000-0005-0000-0000-000070240000}"/>
    <cellStyle name="Input 2 11 2" xfId="9330" xr:uid="{00000000-0005-0000-0000-000071240000}"/>
    <cellStyle name="Input 2 11 2 2" xfId="42237" xr:uid="{5F4A6F76-7396-4839-9DF3-7302F6BE98FE}"/>
    <cellStyle name="Input 2 11 2 3" xfId="30297" xr:uid="{48BEC7D3-B919-4F7C-B4AC-C9212F9F8464}"/>
    <cellStyle name="Input 2 11 3" xfId="9331" xr:uid="{00000000-0005-0000-0000-000072240000}"/>
    <cellStyle name="Input 2 11 3 2" xfId="42236" xr:uid="{4B2E173A-760A-485D-9FA3-B821A74C968C}"/>
    <cellStyle name="Input 2 11 3 3" xfId="30298" xr:uid="{BB0101E7-951F-484D-8B7F-278AD5A81FB7}"/>
    <cellStyle name="Input 2 11 4" xfId="9332" xr:uid="{00000000-0005-0000-0000-000073240000}"/>
    <cellStyle name="Input 2 11 4 2" xfId="42235" xr:uid="{BE11A982-FA24-4978-8E18-35E9CB1A75EE}"/>
    <cellStyle name="Input 2 11 4 3" xfId="30299" xr:uid="{DF230FCA-19A8-4899-8B8E-CCBB83C3C704}"/>
    <cellStyle name="Input 2 11 5" xfId="9333" xr:uid="{00000000-0005-0000-0000-000074240000}"/>
    <cellStyle name="Input 2 11 5 2" xfId="42234" xr:uid="{07F40396-5442-4C8B-A134-A5AA88693473}"/>
    <cellStyle name="Input 2 11 5 3" xfId="30300" xr:uid="{45F68EE0-5C58-40D6-A2A3-07D1A6CE7A53}"/>
    <cellStyle name="Input 2 11 6" xfId="42238" xr:uid="{9A250C48-7F9E-44A7-B5EE-5810A6E57B04}"/>
    <cellStyle name="Input 2 11 7" xfId="30296" xr:uid="{9DBE45F4-0321-43C9-B713-FE2CE636557B}"/>
    <cellStyle name="Input 2 12" xfId="9334" xr:uid="{00000000-0005-0000-0000-000075240000}"/>
    <cellStyle name="Input 2 12 2" xfId="9335" xr:uid="{00000000-0005-0000-0000-000076240000}"/>
    <cellStyle name="Input 2 12 2 2" xfId="42232" xr:uid="{D90D8421-38D1-4DE2-AAEC-F6F0CD9EA3B5}"/>
    <cellStyle name="Input 2 12 2 3" xfId="30302" xr:uid="{64C6122B-61A8-4721-9CEE-F540928A3561}"/>
    <cellStyle name="Input 2 12 3" xfId="9336" xr:uid="{00000000-0005-0000-0000-000077240000}"/>
    <cellStyle name="Input 2 12 3 2" xfId="42231" xr:uid="{03F8EFE5-1869-4446-BF7E-B41C89F61CD3}"/>
    <cellStyle name="Input 2 12 3 3" xfId="30303" xr:uid="{E41EC8CB-CF1F-42B2-890C-85B7089A72AC}"/>
    <cellStyle name="Input 2 12 4" xfId="9337" xr:uid="{00000000-0005-0000-0000-000078240000}"/>
    <cellStyle name="Input 2 12 4 2" xfId="42230" xr:uid="{D3591380-01A1-4713-892C-AF85460CC77A}"/>
    <cellStyle name="Input 2 12 4 3" xfId="30304" xr:uid="{C2E8EE69-4864-43BC-AFC4-7FDB2C8BB31C}"/>
    <cellStyle name="Input 2 12 5" xfId="9338" xr:uid="{00000000-0005-0000-0000-000079240000}"/>
    <cellStyle name="Input 2 12 5 2" xfId="42229" xr:uid="{6ED94BE5-348D-40E7-9355-BD0D5D703AE6}"/>
    <cellStyle name="Input 2 12 5 3" xfId="30305" xr:uid="{96AF9A93-222F-427E-AC56-493BC273FCFD}"/>
    <cellStyle name="Input 2 12 6" xfId="42233" xr:uid="{BA5E82F8-9B90-40B6-A797-EEFEB84DA463}"/>
    <cellStyle name="Input 2 12 7" xfId="30301" xr:uid="{DF8597D6-C006-4707-A37C-A3BF8A1EE6FA}"/>
    <cellStyle name="Input 2 13" xfId="9339" xr:uid="{00000000-0005-0000-0000-00007A240000}"/>
    <cellStyle name="Input 2 13 2" xfId="9340" xr:uid="{00000000-0005-0000-0000-00007B240000}"/>
    <cellStyle name="Input 2 13 2 2" xfId="42227" xr:uid="{885818DA-D7DF-4E3D-87D6-2982DB4F54B0}"/>
    <cellStyle name="Input 2 13 2 3" xfId="30307" xr:uid="{8810B45C-584D-4326-9746-1A9A0001AFB4}"/>
    <cellStyle name="Input 2 13 3" xfId="9341" xr:uid="{00000000-0005-0000-0000-00007C240000}"/>
    <cellStyle name="Input 2 13 3 2" xfId="42226" xr:uid="{AF532A02-F40E-425F-9243-9A847A5E2C10}"/>
    <cellStyle name="Input 2 13 3 3" xfId="30308" xr:uid="{D987FC52-3935-4D12-B9AD-763D85AD2B40}"/>
    <cellStyle name="Input 2 13 4" xfId="9342" xr:uid="{00000000-0005-0000-0000-00007D240000}"/>
    <cellStyle name="Input 2 13 4 2" xfId="42225" xr:uid="{6BD53B9C-D004-4F0E-814F-816389E655B5}"/>
    <cellStyle name="Input 2 13 4 3" xfId="30309" xr:uid="{B2828D4D-DCE3-4824-8736-A1C10A32578F}"/>
    <cellStyle name="Input 2 13 5" xfId="42228" xr:uid="{F2AF8F7E-B7C3-4C97-BB76-47FC09857203}"/>
    <cellStyle name="Input 2 13 6" xfId="30306" xr:uid="{73840E80-B451-4DE7-BCF8-EA815EAC8E92}"/>
    <cellStyle name="Input 2 14" xfId="9343" xr:uid="{00000000-0005-0000-0000-00007E240000}"/>
    <cellStyle name="Input 2 14 2" xfId="42224" xr:uid="{8A11263D-0E5A-4046-936E-5027DC0CA900}"/>
    <cellStyle name="Input 2 14 3" xfId="30310" xr:uid="{425D0F51-7645-4FFB-A798-6895F236430D}"/>
    <cellStyle name="Input 2 15" xfId="9344" xr:uid="{00000000-0005-0000-0000-00007F240000}"/>
    <cellStyle name="Input 2 15 2" xfId="42223" xr:uid="{5046E3FC-5302-4BEC-9473-5BB8E4690370}"/>
    <cellStyle name="Input 2 15 3" xfId="30311" xr:uid="{F6EB448E-7AC8-4448-94AD-15AD24CEE9B4}"/>
    <cellStyle name="Input 2 16" xfId="9345" xr:uid="{00000000-0005-0000-0000-000080240000}"/>
    <cellStyle name="Input 2 16 2" xfId="42222" xr:uid="{5CECE90F-8C10-40EE-900B-0DA20ACE3544}"/>
    <cellStyle name="Input 2 16 3" xfId="30312" xr:uid="{FA1219A7-009D-46DD-93EF-BBBCDFB2D0A8}"/>
    <cellStyle name="Input 2 17" xfId="42243" xr:uid="{0533FFA9-1B7E-4257-A84B-6CA92BBEE54A}"/>
    <cellStyle name="Input 2 18" xfId="30290" xr:uid="{F1684BEC-61AE-4018-B045-C19F604E70D6}"/>
    <cellStyle name="Input 2 2" xfId="9346" xr:uid="{00000000-0005-0000-0000-000081240000}"/>
    <cellStyle name="Input 2 2 10" xfId="42221" xr:uid="{3DC61130-738C-4139-89C8-723F104B2974}"/>
    <cellStyle name="Input 2 2 11" xfId="30313" xr:uid="{580E00A8-670A-40A3-AB9F-25AE1E66383C}"/>
    <cellStyle name="Input 2 2 2" xfId="9347" xr:uid="{00000000-0005-0000-0000-000082240000}"/>
    <cellStyle name="Input 2 2 2 2" xfId="9348" xr:uid="{00000000-0005-0000-0000-000083240000}"/>
    <cellStyle name="Input 2 2 2 2 2" xfId="42219" xr:uid="{D73F9C7D-DA39-4BE9-9C2D-54117350BD7F}"/>
    <cellStyle name="Input 2 2 2 2 3" xfId="30315" xr:uid="{F529EEA5-8C48-4CDF-99D6-CF680F37D51C}"/>
    <cellStyle name="Input 2 2 2 3" xfId="9349" xr:uid="{00000000-0005-0000-0000-000084240000}"/>
    <cellStyle name="Input 2 2 2 3 2" xfId="42218" xr:uid="{1FA5FF90-2249-4D0E-B2CD-19D3C78C1BA6}"/>
    <cellStyle name="Input 2 2 2 3 3" xfId="30316" xr:uid="{CF96FA75-C7A9-446F-8D28-E54D994FCE50}"/>
    <cellStyle name="Input 2 2 2 4" xfId="9350" xr:uid="{00000000-0005-0000-0000-000085240000}"/>
    <cellStyle name="Input 2 2 2 4 2" xfId="42217" xr:uid="{85421DB4-4873-438F-BE9F-17F89BC95EB6}"/>
    <cellStyle name="Input 2 2 2 4 3" xfId="30317" xr:uid="{E86874D3-2AEC-4983-88DD-285FB3DC3A89}"/>
    <cellStyle name="Input 2 2 2 5" xfId="42220" xr:uid="{E67A20A2-B163-45E5-9B19-A8EB08E3A8CD}"/>
    <cellStyle name="Input 2 2 2 6" xfId="30314" xr:uid="{5EF23CD1-9BA4-4FDF-8D96-FEA19CD17A98}"/>
    <cellStyle name="Input 2 2 3" xfId="9351" xr:uid="{00000000-0005-0000-0000-000086240000}"/>
    <cellStyle name="Input 2 2 3 2" xfId="9352" xr:uid="{00000000-0005-0000-0000-000087240000}"/>
    <cellStyle name="Input 2 2 3 2 2" xfId="42215" xr:uid="{F9A18D0E-840A-405C-9D31-46DBF4CD17A8}"/>
    <cellStyle name="Input 2 2 3 2 3" xfId="30319" xr:uid="{BFE9C9EF-DAF3-4AAC-A26A-53151C5ED270}"/>
    <cellStyle name="Input 2 2 3 3" xfId="9353" xr:uid="{00000000-0005-0000-0000-000088240000}"/>
    <cellStyle name="Input 2 2 3 3 2" xfId="42214" xr:uid="{77E48A18-6FB0-4173-954A-72E78CA25003}"/>
    <cellStyle name="Input 2 2 3 3 3" xfId="30320" xr:uid="{AA7F1ACC-9450-4ACE-8932-25132693A1DB}"/>
    <cellStyle name="Input 2 2 3 4" xfId="9354" xr:uid="{00000000-0005-0000-0000-000089240000}"/>
    <cellStyle name="Input 2 2 3 4 2" xfId="42213" xr:uid="{58ADC65C-0FE0-4F12-AFE5-8456D0FFAB1F}"/>
    <cellStyle name="Input 2 2 3 4 3" xfId="30321" xr:uid="{6B6A40AB-3541-471A-B483-A36B63F50C15}"/>
    <cellStyle name="Input 2 2 3 5" xfId="42216" xr:uid="{76119A89-C9C7-4F2C-98AE-36A9EFAAE92F}"/>
    <cellStyle name="Input 2 2 3 6" xfId="30318" xr:uid="{EC68DF08-60AF-4912-A771-E1872A22E3F5}"/>
    <cellStyle name="Input 2 2 4" xfId="9355" xr:uid="{00000000-0005-0000-0000-00008A240000}"/>
    <cellStyle name="Input 2 2 4 2" xfId="9356" xr:uid="{00000000-0005-0000-0000-00008B240000}"/>
    <cellStyle name="Input 2 2 4 2 2" xfId="42211" xr:uid="{A66FCF69-55D2-4898-AE1E-CC017B2855CB}"/>
    <cellStyle name="Input 2 2 4 2 3" xfId="30323" xr:uid="{948961F1-269D-431B-B701-242B268C1BDE}"/>
    <cellStyle name="Input 2 2 4 3" xfId="9357" xr:uid="{00000000-0005-0000-0000-00008C240000}"/>
    <cellStyle name="Input 2 2 4 3 2" xfId="42210" xr:uid="{57F89EB2-9B79-4FBD-AA00-35762FE95ECE}"/>
    <cellStyle name="Input 2 2 4 3 3" xfId="30324" xr:uid="{481FBF79-0180-4023-B541-D6ABB9BDBC62}"/>
    <cellStyle name="Input 2 2 4 4" xfId="9358" xr:uid="{00000000-0005-0000-0000-00008D240000}"/>
    <cellStyle name="Input 2 2 4 4 2" xfId="42209" xr:uid="{6B95FDC3-27CD-4C9A-83D8-92B5874BAC34}"/>
    <cellStyle name="Input 2 2 4 4 3" xfId="30325" xr:uid="{38F611D5-89DA-4503-9B78-E1EDB5755A54}"/>
    <cellStyle name="Input 2 2 4 5" xfId="42212" xr:uid="{E251D190-B878-411B-BF41-239395BC1527}"/>
    <cellStyle name="Input 2 2 4 6" xfId="30322" xr:uid="{D5ABB2AD-984D-4B3D-9FB1-3887A7131CA9}"/>
    <cellStyle name="Input 2 2 5" xfId="9359" xr:uid="{00000000-0005-0000-0000-00008E240000}"/>
    <cellStyle name="Input 2 2 5 2" xfId="9360" xr:uid="{00000000-0005-0000-0000-00008F240000}"/>
    <cellStyle name="Input 2 2 5 2 2" xfId="42207" xr:uid="{E22A98DD-8D00-43D1-B3BC-594A223A3F80}"/>
    <cellStyle name="Input 2 2 5 2 3" xfId="30327" xr:uid="{71CA6A60-A17E-4A88-BAA9-2823BD05ECA0}"/>
    <cellStyle name="Input 2 2 5 3" xfId="9361" xr:uid="{00000000-0005-0000-0000-000090240000}"/>
    <cellStyle name="Input 2 2 5 3 2" xfId="42206" xr:uid="{C844EDFD-DAA7-4D64-ADB2-1676486AA2D0}"/>
    <cellStyle name="Input 2 2 5 3 3" xfId="30328" xr:uid="{4CE05570-9AB5-4261-8214-33999ADFA9E1}"/>
    <cellStyle name="Input 2 2 5 4" xfId="9362" xr:uid="{00000000-0005-0000-0000-000091240000}"/>
    <cellStyle name="Input 2 2 5 4 2" xfId="42205" xr:uid="{6F539F48-F63C-4B00-B13D-83271EB096D7}"/>
    <cellStyle name="Input 2 2 5 4 3" xfId="30329" xr:uid="{14AFB30D-2497-4F0E-99CD-45F08DB88DCE}"/>
    <cellStyle name="Input 2 2 5 5" xfId="42208" xr:uid="{732E9EB2-ED3A-4B3A-971F-9825B94BC4EE}"/>
    <cellStyle name="Input 2 2 5 6" xfId="30326" xr:uid="{2AFE5E1F-6DA2-45F8-8E6A-CE293797A471}"/>
    <cellStyle name="Input 2 2 6" xfId="9363" xr:uid="{00000000-0005-0000-0000-000092240000}"/>
    <cellStyle name="Input 2 2 6 2" xfId="42204" xr:uid="{3957C3F6-CAF2-4647-86C8-551C7B7B0657}"/>
    <cellStyle name="Input 2 2 6 3" xfId="30330" xr:uid="{8050435C-3FFD-4C50-85EC-81F05F2F639E}"/>
    <cellStyle name="Input 2 2 7" xfId="9364" xr:uid="{00000000-0005-0000-0000-000093240000}"/>
    <cellStyle name="Input 2 2 7 2" xfId="42203" xr:uid="{8361260A-B442-4C09-AC8B-2E43A625610D}"/>
    <cellStyle name="Input 2 2 7 3" xfId="30331" xr:uid="{364CAD96-9FDA-4B1C-9A53-2D2955C945D8}"/>
    <cellStyle name="Input 2 2 8" xfId="9365" xr:uid="{00000000-0005-0000-0000-000094240000}"/>
    <cellStyle name="Input 2 2 8 2" xfId="42202" xr:uid="{ABBB1132-E15C-412F-977A-C7B2083CF5FC}"/>
    <cellStyle name="Input 2 2 8 3" xfId="30332" xr:uid="{F262F5EA-DC6C-4C98-B711-6007D5555F22}"/>
    <cellStyle name="Input 2 2 9" xfId="9366" xr:uid="{00000000-0005-0000-0000-000095240000}"/>
    <cellStyle name="Input 2 2 9 2" xfId="42201" xr:uid="{8067FDD6-A253-4AA4-9E68-27E4388A2E2E}"/>
    <cellStyle name="Input 2 2 9 3" xfId="30333" xr:uid="{FC3454A7-AA81-49B9-A5A4-7249B7BCC5B4}"/>
    <cellStyle name="Input 2 3" xfId="9367" xr:uid="{00000000-0005-0000-0000-000096240000}"/>
    <cellStyle name="Input 2 3 2" xfId="9368" xr:uid="{00000000-0005-0000-0000-000097240000}"/>
    <cellStyle name="Input 2 3 2 2" xfId="42200" xr:uid="{FFBED93C-B07D-43BA-836B-3D635CDFDF6A}"/>
    <cellStyle name="Input 2 3 2 3" xfId="30335" xr:uid="{2C02E7FC-366B-4678-99D4-963EA91C3E8F}"/>
    <cellStyle name="Input 2 3 3" xfId="9369" xr:uid="{00000000-0005-0000-0000-000098240000}"/>
    <cellStyle name="Input 2 3 3 2" xfId="42199" xr:uid="{7A379138-16D6-485C-B5FA-C30675D2D911}"/>
    <cellStyle name="Input 2 3 3 3" xfId="30336" xr:uid="{BF854E7D-B948-4E8A-8FB2-CF41901A3201}"/>
    <cellStyle name="Input 2 3 4" xfId="9370" xr:uid="{00000000-0005-0000-0000-000099240000}"/>
    <cellStyle name="Input 2 3 4 2" xfId="42198" xr:uid="{8D5A99C9-703E-4A26-8834-7A2F42C0EDD7}"/>
    <cellStyle name="Input 2 3 4 3" xfId="30337" xr:uid="{C71C927D-70AF-4B9B-B465-9EEAA62C7DD6}"/>
    <cellStyle name="Input 2 3 5" xfId="9371" xr:uid="{00000000-0005-0000-0000-00009A240000}"/>
    <cellStyle name="Input 2 3 5 2" xfId="42197" xr:uid="{93331B37-DB8F-4D36-8B09-57FC29784A82}"/>
    <cellStyle name="Input 2 3 5 3" xfId="30338" xr:uid="{87CA777C-23F6-472F-909A-3B8047F73346}"/>
    <cellStyle name="Input 2 3 6" xfId="30334" xr:uid="{A258E592-EC57-44AC-8887-C7092CDF2148}"/>
    <cellStyle name="Input 2 4" xfId="9372" xr:uid="{00000000-0005-0000-0000-00009B240000}"/>
    <cellStyle name="Input 2 4 2" xfId="9373" xr:uid="{00000000-0005-0000-0000-00009C240000}"/>
    <cellStyle name="Input 2 4 2 2" xfId="42196" xr:uid="{B282E7BB-4881-4B34-8E96-DA08C3BB7A08}"/>
    <cellStyle name="Input 2 4 2 3" xfId="30340" xr:uid="{B2C4E79F-41E1-40F6-84B1-5DC50472632A}"/>
    <cellStyle name="Input 2 4 3" xfId="9374" xr:uid="{00000000-0005-0000-0000-00009D240000}"/>
    <cellStyle name="Input 2 4 3 2" xfId="42195" xr:uid="{FC8CBA47-43EB-4D2D-BCC8-F083BDA4CB6A}"/>
    <cellStyle name="Input 2 4 3 3" xfId="30341" xr:uid="{B87815AF-52D9-467D-A218-BA6960E0E13B}"/>
    <cellStyle name="Input 2 4 4" xfId="9375" xr:uid="{00000000-0005-0000-0000-00009E240000}"/>
    <cellStyle name="Input 2 4 4 2" xfId="42194" xr:uid="{2E3B9A55-21B1-4011-8099-3D838C800921}"/>
    <cellStyle name="Input 2 4 4 3" xfId="30342" xr:uid="{A885DC29-0988-4350-BD9D-5AE669FE3C48}"/>
    <cellStyle name="Input 2 4 5" xfId="9376" xr:uid="{00000000-0005-0000-0000-00009F240000}"/>
    <cellStyle name="Input 2 4 5 2" xfId="42193" xr:uid="{D3AED532-7EC0-4FF4-81D3-ED929A1FADC3}"/>
    <cellStyle name="Input 2 4 5 3" xfId="30343" xr:uid="{DB2A1844-A5A1-486F-9E77-56B9DEAE29FB}"/>
    <cellStyle name="Input 2 4 6" xfId="30339" xr:uid="{FD0C9B03-6E9A-4FF3-9A43-54CA65699EF3}"/>
    <cellStyle name="Input 2 5" xfId="9377" xr:uid="{00000000-0005-0000-0000-0000A0240000}"/>
    <cellStyle name="Input 2 5 2" xfId="9378" xr:uid="{00000000-0005-0000-0000-0000A1240000}"/>
    <cellStyle name="Input 2 5 2 2" xfId="42192" xr:uid="{6D6FE8C1-315A-4D0F-B91E-610405C7AB7A}"/>
    <cellStyle name="Input 2 5 2 3" xfId="30345" xr:uid="{E84212EA-0781-4DF3-AC1C-068B6F5DD3DC}"/>
    <cellStyle name="Input 2 5 3" xfId="9379" xr:uid="{00000000-0005-0000-0000-0000A2240000}"/>
    <cellStyle name="Input 2 5 3 2" xfId="42191" xr:uid="{72DEF3BD-2EE0-407D-BAD2-6835FDAA4336}"/>
    <cellStyle name="Input 2 5 3 3" xfId="30346" xr:uid="{C2734A25-7E3A-4073-A6FC-A20A340CCA38}"/>
    <cellStyle name="Input 2 5 4" xfId="9380" xr:uid="{00000000-0005-0000-0000-0000A3240000}"/>
    <cellStyle name="Input 2 5 4 2" xfId="42190" xr:uid="{6C8BB590-A8BA-4760-8EA8-E598BA06FF39}"/>
    <cellStyle name="Input 2 5 4 3" xfId="30347" xr:uid="{9D580BE4-ABD1-4887-A12F-85C4DB82CB75}"/>
    <cellStyle name="Input 2 5 5" xfId="9381" xr:uid="{00000000-0005-0000-0000-0000A4240000}"/>
    <cellStyle name="Input 2 5 5 2" xfId="42189" xr:uid="{016DC087-F942-4FA8-A04A-2188FD7934FE}"/>
    <cellStyle name="Input 2 5 5 3" xfId="30348" xr:uid="{362E473C-26EC-4CF5-80F9-CD872DC91DFD}"/>
    <cellStyle name="Input 2 5 6" xfId="30344" xr:uid="{F99F128A-0544-4603-AE3E-F78A69D7BF37}"/>
    <cellStyle name="Input 2 6" xfId="9382" xr:uid="{00000000-0005-0000-0000-0000A5240000}"/>
    <cellStyle name="Input 2 6 2" xfId="9383" xr:uid="{00000000-0005-0000-0000-0000A6240000}"/>
    <cellStyle name="Input 2 6 2 2" xfId="42188" xr:uid="{0711B8F5-C3A4-43CC-9C6A-5F45BD15F431}"/>
    <cellStyle name="Input 2 6 2 3" xfId="30350" xr:uid="{1AD3EADD-6A83-495C-8167-3A3F5092C36F}"/>
    <cellStyle name="Input 2 6 3" xfId="9384" xr:uid="{00000000-0005-0000-0000-0000A7240000}"/>
    <cellStyle name="Input 2 6 3 2" xfId="42187" xr:uid="{05474A35-8D88-4B39-B588-A6F65C740E77}"/>
    <cellStyle name="Input 2 6 3 3" xfId="30351" xr:uid="{43A9CBB5-150F-4155-AA6D-5F70A402EFCC}"/>
    <cellStyle name="Input 2 6 4" xfId="9385" xr:uid="{00000000-0005-0000-0000-0000A8240000}"/>
    <cellStyle name="Input 2 6 4 2" xfId="42186" xr:uid="{12194788-1BBB-418A-B2CC-A96D58A1D400}"/>
    <cellStyle name="Input 2 6 4 3" xfId="30352" xr:uid="{B901B326-AA6C-4978-A8DB-B1D8D440B144}"/>
    <cellStyle name="Input 2 6 5" xfId="9386" xr:uid="{00000000-0005-0000-0000-0000A9240000}"/>
    <cellStyle name="Input 2 6 5 2" xfId="42185" xr:uid="{6EB14A08-3B00-4D63-A2BC-DEA0BA0B9C8E}"/>
    <cellStyle name="Input 2 6 5 3" xfId="30353" xr:uid="{4A6233FD-4FF4-4AD7-8C6A-B59EDC1CBD51}"/>
    <cellStyle name="Input 2 6 6" xfId="30349" xr:uid="{11EE54B7-DD3D-4F13-B445-8E69A982220D}"/>
    <cellStyle name="Input 2 7" xfId="9387" xr:uid="{00000000-0005-0000-0000-0000AA240000}"/>
    <cellStyle name="Input 2 7 2" xfId="9388" xr:uid="{00000000-0005-0000-0000-0000AB240000}"/>
    <cellStyle name="Input 2 7 2 2" xfId="42184" xr:uid="{37C024F4-6332-428B-91BE-65BA291F828D}"/>
    <cellStyle name="Input 2 7 2 3" xfId="30355" xr:uid="{D0932840-5022-4F4A-B205-2EBFBD47F371}"/>
    <cellStyle name="Input 2 7 3" xfId="9389" xr:uid="{00000000-0005-0000-0000-0000AC240000}"/>
    <cellStyle name="Input 2 7 3 2" xfId="42183" xr:uid="{55A42ABC-23EB-426C-8EAB-77C68BB13550}"/>
    <cellStyle name="Input 2 7 3 3" xfId="30356" xr:uid="{5C3F9D4A-A458-4A4F-9EBC-AB4A17B3C4EA}"/>
    <cellStyle name="Input 2 7 4" xfId="9390" xr:uid="{00000000-0005-0000-0000-0000AD240000}"/>
    <cellStyle name="Input 2 7 4 2" xfId="42182" xr:uid="{C9F89572-CB49-456C-BAD8-F8F241333321}"/>
    <cellStyle name="Input 2 7 4 3" xfId="30357" xr:uid="{A734430B-756A-44F9-87A5-BBD9AD1B944F}"/>
    <cellStyle name="Input 2 7 5" xfId="9391" xr:uid="{00000000-0005-0000-0000-0000AE240000}"/>
    <cellStyle name="Input 2 7 5 2" xfId="42181" xr:uid="{203C654E-3EE9-44CE-9B2E-B5D54028B42C}"/>
    <cellStyle name="Input 2 7 5 3" xfId="30358" xr:uid="{1672500C-EA41-4A50-899A-8C742ED579B8}"/>
    <cellStyle name="Input 2 7 6" xfId="30354" xr:uid="{09BC9A85-8743-4CFB-990A-3D26EE05E1E5}"/>
    <cellStyle name="Input 2 8" xfId="9392" xr:uid="{00000000-0005-0000-0000-0000AF240000}"/>
    <cellStyle name="Input 2 8 2" xfId="9393" xr:uid="{00000000-0005-0000-0000-0000B0240000}"/>
    <cellStyle name="Input 2 8 2 2" xfId="42180" xr:uid="{C10C6B69-82B2-4893-A04A-9A9FCB9C455D}"/>
    <cellStyle name="Input 2 8 2 3" xfId="30360" xr:uid="{9931D0B0-BF9B-458E-8BDF-612E9E2D796D}"/>
    <cellStyle name="Input 2 8 3" xfId="9394" xr:uid="{00000000-0005-0000-0000-0000B1240000}"/>
    <cellStyle name="Input 2 8 3 2" xfId="42179" xr:uid="{685BC7D7-7AD9-4E6C-9451-B45081544815}"/>
    <cellStyle name="Input 2 8 3 3" xfId="30361" xr:uid="{8086E0F0-F823-413C-AFAF-73CCE3523894}"/>
    <cellStyle name="Input 2 8 4" xfId="9395" xr:uid="{00000000-0005-0000-0000-0000B2240000}"/>
    <cellStyle name="Input 2 8 4 2" xfId="42178" xr:uid="{03B5BE1F-858B-4A15-8C6E-B161CED867F5}"/>
    <cellStyle name="Input 2 8 4 3" xfId="30362" xr:uid="{B26AECBD-F7D3-448D-B518-DC8725F77E15}"/>
    <cellStyle name="Input 2 8 5" xfId="9396" xr:uid="{00000000-0005-0000-0000-0000B3240000}"/>
    <cellStyle name="Input 2 8 5 2" xfId="42177" xr:uid="{E37DE9B3-AE4B-4A23-9EFB-C94738710BAD}"/>
    <cellStyle name="Input 2 8 5 3" xfId="30363" xr:uid="{A7B57F7C-D183-4D65-B9B8-DD97DC890A18}"/>
    <cellStyle name="Input 2 8 6" xfId="30359" xr:uid="{E2A0E73E-CBD7-4243-928C-268C28C27C34}"/>
    <cellStyle name="Input 2 9" xfId="9397" xr:uid="{00000000-0005-0000-0000-0000B4240000}"/>
    <cellStyle name="Input 2 9 2" xfId="9398" xr:uid="{00000000-0005-0000-0000-0000B5240000}"/>
    <cellStyle name="Input 2 9 2 2" xfId="42176" xr:uid="{D3BB6180-8C08-426C-AC9E-E39D14337706}"/>
    <cellStyle name="Input 2 9 2 3" xfId="30365" xr:uid="{63BB0EDC-0555-47EF-BF54-873BC671214A}"/>
    <cellStyle name="Input 2 9 3" xfId="9399" xr:uid="{00000000-0005-0000-0000-0000B6240000}"/>
    <cellStyle name="Input 2 9 3 2" xfId="42175" xr:uid="{AA441131-BC33-4E33-B286-326261465DF0}"/>
    <cellStyle name="Input 2 9 3 3" xfId="30366" xr:uid="{40B6C873-485A-43BD-B0CD-FCDDE2B3E73F}"/>
    <cellStyle name="Input 2 9 4" xfId="9400" xr:uid="{00000000-0005-0000-0000-0000B7240000}"/>
    <cellStyle name="Input 2 9 4 2" xfId="42174" xr:uid="{C0856CE6-9A39-4352-8F28-6CE7E47C2A14}"/>
    <cellStyle name="Input 2 9 4 3" xfId="30367" xr:uid="{A9CF7A83-3CC8-4CA8-AB07-A1A50DDBC5BE}"/>
    <cellStyle name="Input 2 9 5" xfId="9401" xr:uid="{00000000-0005-0000-0000-0000B8240000}"/>
    <cellStyle name="Input 2 9 5 2" xfId="42173" xr:uid="{07E47AF8-B272-4728-A6C1-76BA67B561D9}"/>
    <cellStyle name="Input 2 9 5 3" xfId="30368" xr:uid="{9073A69A-3DA0-4DB3-A0EA-DCB871286913}"/>
    <cellStyle name="Input 2 9 6" xfId="30364" xr:uid="{7D4A0343-6646-4FCC-B742-ABA05C00CB52}"/>
    <cellStyle name="Input 3" xfId="9402" xr:uid="{00000000-0005-0000-0000-0000B9240000}"/>
    <cellStyle name="Input 3 2" xfId="9403" xr:uid="{00000000-0005-0000-0000-0000BA240000}"/>
    <cellStyle name="Input 3 2 2" xfId="42171" xr:uid="{DEAE8849-1D3C-4730-AC92-1A61E350AFCB}"/>
    <cellStyle name="Input 3 2 3" xfId="30370" xr:uid="{161E8CFE-7B65-4D51-94E4-469167C0750B}"/>
    <cellStyle name="Input 3 3" xfId="9404" xr:uid="{00000000-0005-0000-0000-0000BB240000}"/>
    <cellStyle name="Input 3 3 2" xfId="42170" xr:uid="{3B888A49-0402-443F-8102-6CC08C01170E}"/>
    <cellStyle name="Input 3 3 3" xfId="30371" xr:uid="{89C26F97-5D74-41FF-98DD-91FD833A2693}"/>
    <cellStyle name="Input 3 4" xfId="42172" xr:uid="{BAA4F77D-F77B-4BBF-8FAC-53411649B12D}"/>
    <cellStyle name="Input 3 5" xfId="30369" xr:uid="{62D8217C-B068-49A9-AB7F-99635187F8C6}"/>
    <cellStyle name="Input 4" xfId="9405" xr:uid="{00000000-0005-0000-0000-0000BC240000}"/>
    <cellStyle name="Input 4 2" xfId="9406" xr:uid="{00000000-0005-0000-0000-0000BD240000}"/>
    <cellStyle name="Input 4 2 2" xfId="42168" xr:uid="{A2E9BFF9-FF8B-47CC-9013-E27E5A13C449}"/>
    <cellStyle name="Input 4 2 3" xfId="30373" xr:uid="{9FE3FE1D-2008-448C-B13C-9A957DAAE3E6}"/>
    <cellStyle name="Input 4 3" xfId="9407" xr:uid="{00000000-0005-0000-0000-0000BE240000}"/>
    <cellStyle name="Input 4 3 2" xfId="42167" xr:uid="{151290C5-C3F5-431C-8FBE-EAF78951A867}"/>
    <cellStyle name="Input 4 3 3" xfId="30374" xr:uid="{7EC58802-16EF-47A4-8FE3-C332865DBB76}"/>
    <cellStyle name="Input 4 4" xfId="42169" xr:uid="{F644EC2A-C574-41A7-87CE-8C20BE66F7D7}"/>
    <cellStyle name="Input 4 5" xfId="30372" xr:uid="{5B7358C8-C013-4A2A-B429-7F29A21B5068}"/>
    <cellStyle name="Input 5" xfId="9408" xr:uid="{00000000-0005-0000-0000-0000BF240000}"/>
    <cellStyle name="Input 5 2" xfId="9409" xr:uid="{00000000-0005-0000-0000-0000C0240000}"/>
    <cellStyle name="Input 5 2 2" xfId="42165" xr:uid="{F788CF91-2361-41C4-92BC-BEA7C28F26F0}"/>
    <cellStyle name="Input 5 2 3" xfId="30376" xr:uid="{6B4120B7-EE49-4D46-9EA6-05F67ADE8B76}"/>
    <cellStyle name="Input 5 3" xfId="9410" xr:uid="{00000000-0005-0000-0000-0000C1240000}"/>
    <cellStyle name="Input 5 3 2" xfId="42164" xr:uid="{5044FD12-F246-4603-9957-D81C0D55D053}"/>
    <cellStyle name="Input 5 3 3" xfId="30377" xr:uid="{A35FD9A6-71BA-452B-B755-430F04C3443B}"/>
    <cellStyle name="Input 5 4" xfId="42166" xr:uid="{2724061A-BC05-4CF4-9587-B368D1A2F03A}"/>
    <cellStyle name="Input 5 5" xfId="30375" xr:uid="{6AE37C13-1C5C-4DAC-B10E-610B8D7E1116}"/>
    <cellStyle name="Input 6" xfId="9411" xr:uid="{00000000-0005-0000-0000-0000C2240000}"/>
    <cellStyle name="Input 6 2" xfId="9412" xr:uid="{00000000-0005-0000-0000-0000C3240000}"/>
    <cellStyle name="Input 6 2 2" xfId="42162" xr:uid="{59F4074E-A91A-4F65-BBDA-66F3C33FCBF1}"/>
    <cellStyle name="Input 6 2 3" xfId="30379" xr:uid="{79931DDC-EDBA-4D10-ACC1-C2E24D621FF0}"/>
    <cellStyle name="Input 6 3" xfId="9413" xr:uid="{00000000-0005-0000-0000-0000C4240000}"/>
    <cellStyle name="Input 6 3 2" xfId="42161" xr:uid="{1C2E147F-1E50-4FEA-A002-B17FBD926B1F}"/>
    <cellStyle name="Input 6 3 3" xfId="30380" xr:uid="{07142335-CDF1-4294-873F-0B8F3B6952ED}"/>
    <cellStyle name="Input 6 4" xfId="42163" xr:uid="{C8DAEA20-ADCB-4089-B8FE-42243E724151}"/>
    <cellStyle name="Input 6 5" xfId="30378" xr:uid="{E1A34CE7-14AA-465B-BAF9-357383C6F15A}"/>
    <cellStyle name="Input 7" xfId="9414" xr:uid="{00000000-0005-0000-0000-0000C5240000}"/>
    <cellStyle name="Input 7 2" xfId="42160" xr:uid="{DFA73676-2D0F-4619-ACD6-8FA6B944F11B}"/>
    <cellStyle name="Input 7 3" xfId="30381" xr:uid="{D94DE153-4D98-43EF-99EE-1EA7AD79F127}"/>
    <cellStyle name="inputExposure" xfId="9415" xr:uid="{00000000-0005-0000-0000-0000C6240000}"/>
    <cellStyle name="inputExposure 2" xfId="42159" xr:uid="{D2157AFD-777A-43E8-9DC2-19D9BA1D3858}"/>
    <cellStyle name="inputExposure 3" xfId="30382" xr:uid="{CDF017DF-F52C-49AB-B0F3-9FF9322BD18F}"/>
    <cellStyle name="Link Currency (0)" xfId="9416" xr:uid="{00000000-0005-0000-0000-0000C7240000}"/>
    <cellStyle name="Link Currency (0) 2" xfId="30383" xr:uid="{5CF3A44F-75E1-415A-8C29-59AC9D9F6CA9}"/>
    <cellStyle name="Link Currency (2)" xfId="9417" xr:uid="{00000000-0005-0000-0000-0000C8240000}"/>
    <cellStyle name="Link Currency (2) 2" xfId="30384" xr:uid="{EC7545E3-6EED-43C4-867E-8827172B7576}"/>
    <cellStyle name="Link Units (0)" xfId="9418" xr:uid="{00000000-0005-0000-0000-0000C9240000}"/>
    <cellStyle name="Link Units (0) 2" xfId="30385" xr:uid="{17DC2700-3008-4C1E-8CDA-22DA58BB06A0}"/>
    <cellStyle name="Link Units (1)" xfId="9419" xr:uid="{00000000-0005-0000-0000-0000CA240000}"/>
    <cellStyle name="Link Units (1) 2" xfId="30386" xr:uid="{9A71D4E1-A130-465F-93A9-410CC0674552}"/>
    <cellStyle name="Link Units (2)" xfId="9420" xr:uid="{00000000-0005-0000-0000-0000CB240000}"/>
    <cellStyle name="Link Units (2) 2" xfId="30387" xr:uid="{6B3EEE60-7E62-4BB2-BCE7-8E6B57A7BD33}"/>
    <cellStyle name="Linked Cell 2" xfId="9421" xr:uid="{00000000-0005-0000-0000-0000CC240000}"/>
    <cellStyle name="Linked Cell 2 10" xfId="9422" xr:uid="{00000000-0005-0000-0000-0000CD240000}"/>
    <cellStyle name="Linked Cell 2 10 2" xfId="30389" xr:uid="{C4833764-7ABB-46DD-B8E7-9FF2A8554018}"/>
    <cellStyle name="Linked Cell 2 11" xfId="9423" xr:uid="{00000000-0005-0000-0000-0000CE240000}"/>
    <cellStyle name="Linked Cell 2 11 2" xfId="30390" xr:uid="{3CFBCB22-B2E7-4059-B074-C751AB1D8347}"/>
    <cellStyle name="Linked Cell 2 12" xfId="9424" xr:uid="{00000000-0005-0000-0000-0000CF240000}"/>
    <cellStyle name="Linked Cell 2 12 2" xfId="30391" xr:uid="{9EBA0177-DDB3-48DB-A25B-4398D97412BA}"/>
    <cellStyle name="Linked Cell 2 13" xfId="30388" xr:uid="{FB6CF67B-A977-4AF0-BE96-AF48B5ACB662}"/>
    <cellStyle name="Linked Cell 2 2" xfId="9425" xr:uid="{00000000-0005-0000-0000-0000D0240000}"/>
    <cellStyle name="Linked Cell 2 2 2" xfId="9426" xr:uid="{00000000-0005-0000-0000-0000D1240000}"/>
    <cellStyle name="Linked Cell 2 2 2 2" xfId="30393" xr:uid="{26DD3A98-FF34-41E4-91E9-803A82F5F482}"/>
    <cellStyle name="Linked Cell 2 2 3" xfId="30392" xr:uid="{04CC5C2E-AFD3-4040-8D94-12ED51C1B096}"/>
    <cellStyle name="Linked Cell 2 3" xfId="9427" xr:uid="{00000000-0005-0000-0000-0000D2240000}"/>
    <cellStyle name="Linked Cell 2 3 2" xfId="30394" xr:uid="{36590A75-81C5-498B-8BE6-3F157F470A78}"/>
    <cellStyle name="Linked Cell 2 4" xfId="9428" xr:uid="{00000000-0005-0000-0000-0000D3240000}"/>
    <cellStyle name="Linked Cell 2 4 2" xfId="30395" xr:uid="{BC291A44-13C5-4953-8AB2-98C6A532EFD0}"/>
    <cellStyle name="Linked Cell 2 5" xfId="9429" xr:uid="{00000000-0005-0000-0000-0000D4240000}"/>
    <cellStyle name="Linked Cell 2 5 2" xfId="30396" xr:uid="{3124BC61-A507-41BC-B07E-F247F80F1AF3}"/>
    <cellStyle name="Linked Cell 2 6" xfId="9430" xr:uid="{00000000-0005-0000-0000-0000D5240000}"/>
    <cellStyle name="Linked Cell 2 6 2" xfId="30397" xr:uid="{6B248A3D-6273-4C96-9458-C38CA5B3A4BA}"/>
    <cellStyle name="Linked Cell 2 7" xfId="9431" xr:uid="{00000000-0005-0000-0000-0000D6240000}"/>
    <cellStyle name="Linked Cell 2 7 2" xfId="30398" xr:uid="{092D8FC3-7FE2-4C49-A261-F9DC129B206F}"/>
    <cellStyle name="Linked Cell 2 8" xfId="9432" xr:uid="{00000000-0005-0000-0000-0000D7240000}"/>
    <cellStyle name="Linked Cell 2 8 2" xfId="30399" xr:uid="{DF0CFB11-2291-430D-BA1C-25A5B1D9E229}"/>
    <cellStyle name="Linked Cell 2 9" xfId="9433" xr:uid="{00000000-0005-0000-0000-0000D8240000}"/>
    <cellStyle name="Linked Cell 2 9 2" xfId="30400" xr:uid="{E65B0011-AF90-484A-8EA9-8F0BDF726723}"/>
    <cellStyle name="Linked Cell 3" xfId="9434" xr:uid="{00000000-0005-0000-0000-0000D9240000}"/>
    <cellStyle name="Linked Cell 3 2" xfId="9435" xr:uid="{00000000-0005-0000-0000-0000DA240000}"/>
    <cellStyle name="Linked Cell 3 2 2" xfId="30402" xr:uid="{F0D141DD-E53E-44FA-9D0A-7F131539079D}"/>
    <cellStyle name="Linked Cell 3 3" xfId="9436" xr:uid="{00000000-0005-0000-0000-0000DB240000}"/>
    <cellStyle name="Linked Cell 3 3 2" xfId="30403" xr:uid="{10EA93BB-C105-4997-A962-0CAB9C671A2A}"/>
    <cellStyle name="Linked Cell 3 4" xfId="30401" xr:uid="{6F295FBD-1D48-4B7A-8680-E854D8133AF7}"/>
    <cellStyle name="Linked Cell 4" xfId="9437" xr:uid="{00000000-0005-0000-0000-0000DC240000}"/>
    <cellStyle name="Linked Cell 4 2" xfId="9438" xr:uid="{00000000-0005-0000-0000-0000DD240000}"/>
    <cellStyle name="Linked Cell 4 2 2" xfId="30405" xr:uid="{6F4E0CA3-E2A7-428D-8EF7-F55DD1712B51}"/>
    <cellStyle name="Linked Cell 4 3" xfId="9439" xr:uid="{00000000-0005-0000-0000-0000DE240000}"/>
    <cellStyle name="Linked Cell 4 3 2" xfId="30406" xr:uid="{20CD60CC-1F53-48B8-B9D8-9696B525E68D}"/>
    <cellStyle name="Linked Cell 4 4" xfId="30404" xr:uid="{CAEFA4C0-F435-4885-96FE-CBEA677DE9F6}"/>
    <cellStyle name="Linked Cell 5" xfId="9440" xr:uid="{00000000-0005-0000-0000-0000DF240000}"/>
    <cellStyle name="Linked Cell 5 2" xfId="9441" xr:uid="{00000000-0005-0000-0000-0000E0240000}"/>
    <cellStyle name="Linked Cell 5 2 2" xfId="30408" xr:uid="{BB12BC6A-A3C2-475F-A32F-96A543EB8EC7}"/>
    <cellStyle name="Linked Cell 5 3" xfId="9442" xr:uid="{00000000-0005-0000-0000-0000E1240000}"/>
    <cellStyle name="Linked Cell 5 3 2" xfId="30409" xr:uid="{A7844A70-2316-4C3C-8C02-70A2C0224089}"/>
    <cellStyle name="Linked Cell 5 4" xfId="30407" xr:uid="{7561B30D-3482-4652-8376-6C5B50B57800}"/>
    <cellStyle name="Linked Cell 6" xfId="9443" xr:uid="{00000000-0005-0000-0000-0000E2240000}"/>
    <cellStyle name="Linked Cell 6 2" xfId="9444" xr:uid="{00000000-0005-0000-0000-0000E3240000}"/>
    <cellStyle name="Linked Cell 6 2 2" xfId="30411" xr:uid="{EFF3BF8A-E8AB-47CE-A381-6381CC59C6B0}"/>
    <cellStyle name="Linked Cell 6 3" xfId="9445" xr:uid="{00000000-0005-0000-0000-0000E4240000}"/>
    <cellStyle name="Linked Cell 6 3 2" xfId="30412" xr:uid="{73D99923-055D-4A31-909F-B8C01914DE4B}"/>
    <cellStyle name="Linked Cell 6 4" xfId="30410" xr:uid="{EE2F9659-070B-4337-BDD1-175AE3EED353}"/>
    <cellStyle name="Linked Cell 7" xfId="9446" xr:uid="{00000000-0005-0000-0000-0000E5240000}"/>
    <cellStyle name="Linked Cell 7 2" xfId="30413" xr:uid="{3BB3F9F4-04F4-4702-B676-3F38265B8E5B}"/>
    <cellStyle name="Matrix" xfId="9447" xr:uid="{00000000-0005-0000-0000-0000E6240000}"/>
    <cellStyle name="Matrix 2" xfId="9448" xr:uid="{00000000-0005-0000-0000-0000E7240000}"/>
    <cellStyle name="Matrix 2 2" xfId="30415" xr:uid="{58BB4221-9317-4426-9358-6B541891B5BE}"/>
    <cellStyle name="Matrix 3" xfId="9449" xr:uid="{00000000-0005-0000-0000-0000E8240000}"/>
    <cellStyle name="Matrix 3 2" xfId="30416" xr:uid="{4FA9AE36-2E3A-445A-BCD8-73F9962EB87D}"/>
    <cellStyle name="Matrix 4" xfId="30414" xr:uid="{08397C6C-4235-4481-BE9B-080B3F25CB6B}"/>
    <cellStyle name="Millares [0]_A" xfId="9450" xr:uid="{00000000-0005-0000-0000-0000E9240000}"/>
    <cellStyle name="Millares_A" xfId="9451" xr:uid="{00000000-0005-0000-0000-0000EA240000}"/>
    <cellStyle name="Moneda [0]_A" xfId="9452" xr:uid="{00000000-0005-0000-0000-0000EB240000}"/>
    <cellStyle name="Moneda_A" xfId="9453" xr:uid="{00000000-0005-0000-0000-0000EC240000}"/>
    <cellStyle name="Neutral 2" xfId="9454" xr:uid="{00000000-0005-0000-0000-0000ED240000}"/>
    <cellStyle name="Neutral 2 10" xfId="9455" xr:uid="{00000000-0005-0000-0000-0000EE240000}"/>
    <cellStyle name="Neutral 2 10 2" xfId="30418" xr:uid="{A0DA4897-080E-45EB-A0C9-49AE93B1171A}"/>
    <cellStyle name="Neutral 2 11" xfId="9456" xr:uid="{00000000-0005-0000-0000-0000EF240000}"/>
    <cellStyle name="Neutral 2 11 2" xfId="30419" xr:uid="{D9B84A2D-5A72-408A-A4E0-C1E3F026ABA9}"/>
    <cellStyle name="Neutral 2 12" xfId="9457" xr:uid="{00000000-0005-0000-0000-0000F0240000}"/>
    <cellStyle name="Neutral 2 12 2" xfId="30420" xr:uid="{987032ED-1441-4F4F-BF31-358F3C62EF91}"/>
    <cellStyle name="Neutral 2 13" xfId="30417" xr:uid="{3B25BF7F-F86E-48DC-B769-9DFFC628F3FD}"/>
    <cellStyle name="Neutral 2 2" xfId="9458" xr:uid="{00000000-0005-0000-0000-0000F1240000}"/>
    <cellStyle name="Neutral 2 2 2" xfId="9459" xr:uid="{00000000-0005-0000-0000-0000F2240000}"/>
    <cellStyle name="Neutral 2 2 2 2" xfId="30422" xr:uid="{E3406F0A-2644-4389-8488-8A59ED6489E8}"/>
    <cellStyle name="Neutral 2 2 3" xfId="30421" xr:uid="{2DF4DC8C-444F-4FCC-9825-C1D67AD07C82}"/>
    <cellStyle name="Neutral 2 3" xfId="9460" xr:uid="{00000000-0005-0000-0000-0000F3240000}"/>
    <cellStyle name="Neutral 2 3 2" xfId="30423" xr:uid="{1DDE1629-85B2-48B5-80D8-061DCD2530A0}"/>
    <cellStyle name="Neutral 2 4" xfId="9461" xr:uid="{00000000-0005-0000-0000-0000F4240000}"/>
    <cellStyle name="Neutral 2 4 2" xfId="30424" xr:uid="{2C420760-F5F4-47EE-BD68-6A8B9B03423D}"/>
    <cellStyle name="Neutral 2 5" xfId="9462" xr:uid="{00000000-0005-0000-0000-0000F5240000}"/>
    <cellStyle name="Neutral 2 5 2" xfId="30425" xr:uid="{FA85986E-8248-40F9-A49C-AD21855011D3}"/>
    <cellStyle name="Neutral 2 6" xfId="9463" xr:uid="{00000000-0005-0000-0000-0000F6240000}"/>
    <cellStyle name="Neutral 2 6 2" xfId="30426" xr:uid="{FF9AAAA1-9193-4027-94A4-8CB43F934B87}"/>
    <cellStyle name="Neutral 2 7" xfId="9464" xr:uid="{00000000-0005-0000-0000-0000F7240000}"/>
    <cellStyle name="Neutral 2 7 2" xfId="30427" xr:uid="{053889A2-D160-4B79-B129-A9B56C295DAE}"/>
    <cellStyle name="Neutral 2 8" xfId="9465" xr:uid="{00000000-0005-0000-0000-0000F8240000}"/>
    <cellStyle name="Neutral 2 8 2" xfId="30428" xr:uid="{C46B33E7-8B8E-4816-8991-834E2DE889FC}"/>
    <cellStyle name="Neutral 2 9" xfId="9466" xr:uid="{00000000-0005-0000-0000-0000F9240000}"/>
    <cellStyle name="Neutral 2 9 2" xfId="30429" xr:uid="{8DDFA4E8-0C85-4D79-AC27-35D1D410F239}"/>
    <cellStyle name="Neutral 3" xfId="9467" xr:uid="{00000000-0005-0000-0000-0000FA240000}"/>
    <cellStyle name="Neutral 3 2" xfId="9468" xr:uid="{00000000-0005-0000-0000-0000FB240000}"/>
    <cellStyle name="Neutral 3 2 2" xfId="30431" xr:uid="{57CC6F3D-A0A0-421D-8DDA-4450DEDCCE6B}"/>
    <cellStyle name="Neutral 3 3" xfId="9469" xr:uid="{00000000-0005-0000-0000-0000FC240000}"/>
    <cellStyle name="Neutral 3 3 2" xfId="30432" xr:uid="{9F8F7A4F-018A-4888-86DE-5E15B402FD03}"/>
    <cellStyle name="Neutral 3 4" xfId="30430" xr:uid="{CDDB46C8-468F-4B97-9D8E-E8CDA970DB7E}"/>
    <cellStyle name="Neutral 4" xfId="9470" xr:uid="{00000000-0005-0000-0000-0000FD240000}"/>
    <cellStyle name="Neutral 4 2" xfId="9471" xr:uid="{00000000-0005-0000-0000-0000FE240000}"/>
    <cellStyle name="Neutral 4 2 2" xfId="30434" xr:uid="{FAB6669B-DD25-4D2E-9572-C5D976B557A8}"/>
    <cellStyle name="Neutral 4 3" xfId="9472" xr:uid="{00000000-0005-0000-0000-0000FF240000}"/>
    <cellStyle name="Neutral 4 3 2" xfId="30435" xr:uid="{EC2FB3A3-0D62-4531-A14C-EC7325A6B8B8}"/>
    <cellStyle name="Neutral 4 4" xfId="30433" xr:uid="{8C2C193E-FFD7-485A-85D1-0E74FA9AB4CD}"/>
    <cellStyle name="Neutral 5" xfId="9473" xr:uid="{00000000-0005-0000-0000-000000250000}"/>
    <cellStyle name="Neutral 5 2" xfId="9474" xr:uid="{00000000-0005-0000-0000-000001250000}"/>
    <cellStyle name="Neutral 5 2 2" xfId="30437" xr:uid="{C25AC916-504F-4A6A-9F20-0D68AEE78779}"/>
    <cellStyle name="Neutral 5 3" xfId="9475" xr:uid="{00000000-0005-0000-0000-000002250000}"/>
    <cellStyle name="Neutral 5 3 2" xfId="30438" xr:uid="{1DD393F7-F48A-4495-AF2C-8A05FC73CB48}"/>
    <cellStyle name="Neutral 5 4" xfId="30436" xr:uid="{BB919AEF-2743-48DB-AA91-F5C0DD545CB7}"/>
    <cellStyle name="Neutral 6" xfId="9476" xr:uid="{00000000-0005-0000-0000-000003250000}"/>
    <cellStyle name="Neutral 6 2" xfId="9477" xr:uid="{00000000-0005-0000-0000-000004250000}"/>
    <cellStyle name="Neutral 6 2 2" xfId="30440" xr:uid="{8294F822-CDAD-4A9C-A3D5-939CFBDDF5C9}"/>
    <cellStyle name="Neutral 6 3" xfId="9478" xr:uid="{00000000-0005-0000-0000-000005250000}"/>
    <cellStyle name="Neutral 6 3 2" xfId="30441" xr:uid="{DC892545-C7F3-45C4-B648-81638503459C}"/>
    <cellStyle name="Neutral 6 4" xfId="30439" xr:uid="{B293151E-0AEA-4DB3-BB6F-962A7872804B}"/>
    <cellStyle name="Neutral 7" xfId="9479" xr:uid="{00000000-0005-0000-0000-000006250000}"/>
    <cellStyle name="Neutral 7 2" xfId="30442" xr:uid="{A2DD54F1-2206-4847-804F-BC3501790B29}"/>
    <cellStyle name="nopl_WCP.XLS" xfId="9480" xr:uid="{00000000-0005-0000-0000-000007250000}"/>
    <cellStyle name="Norma11l" xfId="9481" xr:uid="{00000000-0005-0000-0000-000008250000}"/>
    <cellStyle name="Norma11l 2" xfId="9482" xr:uid="{00000000-0005-0000-0000-000009250000}"/>
    <cellStyle name="Norma11l 2 2" xfId="30444" xr:uid="{8A27D286-C9B3-4F84-892A-9F5BE574D6DA}"/>
    <cellStyle name="Norma11l 3" xfId="9483" xr:uid="{00000000-0005-0000-0000-00000A250000}"/>
    <cellStyle name="Norma11l 3 2" xfId="30445" xr:uid="{33C75B37-AD87-4EC0-85B8-ED359A9F53BA}"/>
    <cellStyle name="Norma11l 4" xfId="30443" xr:uid="{26EFE963-317D-4BE4-B358-240340295D52}"/>
    <cellStyle name="Normal" xfId="0" builtinId="0"/>
    <cellStyle name="Normal 10" xfId="9484" xr:uid="{00000000-0005-0000-0000-00000C250000}"/>
    <cellStyle name="Normal 10 10" xfId="9485" xr:uid="{00000000-0005-0000-0000-00000D250000}"/>
    <cellStyle name="Normal 10 10 2" xfId="9486" xr:uid="{00000000-0005-0000-0000-00000E250000}"/>
    <cellStyle name="Normal 10 10 2 2" xfId="9487" xr:uid="{00000000-0005-0000-0000-00000F250000}"/>
    <cellStyle name="Normal 10 10 2 2 2" xfId="9488" xr:uid="{00000000-0005-0000-0000-000010250000}"/>
    <cellStyle name="Normal 10 10 2 2 2 2" xfId="30450" xr:uid="{7E1F4298-D5F3-4188-B70F-8FA0BEB965BF}"/>
    <cellStyle name="Normal 10 10 2 2 3" xfId="9489" xr:uid="{00000000-0005-0000-0000-000011250000}"/>
    <cellStyle name="Normal 10 10 2 2 3 2" xfId="30451" xr:uid="{BCA6C481-B74D-4A76-AF7C-48DA2E66BA0D}"/>
    <cellStyle name="Normal 10 10 2 2 4" xfId="9490" xr:uid="{00000000-0005-0000-0000-000012250000}"/>
    <cellStyle name="Normal 10 10 2 2 4 2" xfId="30452" xr:uid="{A8990C08-8611-4897-A4A4-9BC45DD158B4}"/>
    <cellStyle name="Normal 10 10 2 2 5" xfId="30449" xr:uid="{DC0669D1-DE3E-4FF0-815C-B7C075237215}"/>
    <cellStyle name="Normal 10 10 2 3" xfId="9491" xr:uid="{00000000-0005-0000-0000-000013250000}"/>
    <cellStyle name="Normal 10 10 2 3 2" xfId="30453" xr:uid="{41D6F609-0337-4BFE-90D9-840B9ADAE549}"/>
    <cellStyle name="Normal 10 10 2 4" xfId="9492" xr:uid="{00000000-0005-0000-0000-000014250000}"/>
    <cellStyle name="Normal 10 10 2 4 2" xfId="30454" xr:uid="{CBBEA2E4-C9EE-47F7-BDC4-9ECBFCB1D87F}"/>
    <cellStyle name="Normal 10 10 2 5" xfId="9493" xr:uid="{00000000-0005-0000-0000-000015250000}"/>
    <cellStyle name="Normal 10 10 2 5 2" xfId="30455" xr:uid="{1AAE46B2-FFD6-4A06-BE0A-6A9D7AC67828}"/>
    <cellStyle name="Normal 10 10 2 6" xfId="30448" xr:uid="{5E617C19-35CF-4515-9C9E-3C397A4C4F54}"/>
    <cellStyle name="Normal 10 10 3" xfId="9494" xr:uid="{00000000-0005-0000-0000-000016250000}"/>
    <cellStyle name="Normal 10 10 3 2" xfId="9495" xr:uid="{00000000-0005-0000-0000-000017250000}"/>
    <cellStyle name="Normal 10 10 3 2 2" xfId="30457" xr:uid="{74FDBFD9-C25D-4DBF-A069-F2AEF03D000F}"/>
    <cellStyle name="Normal 10 10 3 3" xfId="9496" xr:uid="{00000000-0005-0000-0000-000018250000}"/>
    <cellStyle name="Normal 10 10 3 3 2" xfId="30458" xr:uid="{19BEEBAE-D11A-45E8-B189-E0A6C43616A5}"/>
    <cellStyle name="Normal 10 10 3 4" xfId="9497" xr:uid="{00000000-0005-0000-0000-000019250000}"/>
    <cellStyle name="Normal 10 10 3 4 2" xfId="30459" xr:uid="{53BBFE5C-BC79-4174-8EF2-D4C5FA368C68}"/>
    <cellStyle name="Normal 10 10 3 5" xfId="30456" xr:uid="{991CD2DD-1E8A-437B-892C-8EED86CCDD0C}"/>
    <cellStyle name="Normal 10 10 4" xfId="9498" xr:uid="{00000000-0005-0000-0000-00001A250000}"/>
    <cellStyle name="Normal 10 10 4 2" xfId="30460" xr:uid="{011ABC22-3252-4A64-80B6-C1AC6B7ACB23}"/>
    <cellStyle name="Normal 10 10 5" xfId="9499" xr:uid="{00000000-0005-0000-0000-00001B250000}"/>
    <cellStyle name="Normal 10 10 5 2" xfId="30461" xr:uid="{8CECD710-F836-4C98-8682-A6BC4B68168D}"/>
    <cellStyle name="Normal 10 10 6" xfId="9500" xr:uid="{00000000-0005-0000-0000-00001C250000}"/>
    <cellStyle name="Normal 10 10 6 2" xfId="30462" xr:uid="{C165FFCB-3E12-4B8F-A663-8940674F8E21}"/>
    <cellStyle name="Normal 10 10 7" xfId="30447" xr:uid="{079BD21F-119F-4917-8BC3-A1286084A06D}"/>
    <cellStyle name="Normal 10 11" xfId="9501" xr:uid="{00000000-0005-0000-0000-00001D250000}"/>
    <cellStyle name="Normal 10 11 2" xfId="9502" xr:uid="{00000000-0005-0000-0000-00001E250000}"/>
    <cellStyle name="Normal 10 11 2 2" xfId="9503" xr:uid="{00000000-0005-0000-0000-00001F250000}"/>
    <cellStyle name="Normal 10 11 2 2 2" xfId="9504" xr:uid="{00000000-0005-0000-0000-000020250000}"/>
    <cellStyle name="Normal 10 11 2 2 2 2" xfId="30466" xr:uid="{CC1F7F4B-D651-419C-AD4C-59939FBFD768}"/>
    <cellStyle name="Normal 10 11 2 2 3" xfId="9505" xr:uid="{00000000-0005-0000-0000-000021250000}"/>
    <cellStyle name="Normal 10 11 2 2 3 2" xfId="30467" xr:uid="{07EE821D-E135-4A1D-9CF5-FB41BD8F4BD2}"/>
    <cellStyle name="Normal 10 11 2 2 4" xfId="9506" xr:uid="{00000000-0005-0000-0000-000022250000}"/>
    <cellStyle name="Normal 10 11 2 2 4 2" xfId="30468" xr:uid="{9E949FDD-0F55-4A50-9945-A416E2500509}"/>
    <cellStyle name="Normal 10 11 2 2 5" xfId="30465" xr:uid="{BF7BD990-C2D5-4743-BFA5-59673BC16134}"/>
    <cellStyle name="Normal 10 11 2 3" xfId="9507" xr:uid="{00000000-0005-0000-0000-000023250000}"/>
    <cellStyle name="Normal 10 11 2 3 2" xfId="30469" xr:uid="{A6E71CCA-A5F5-4F81-B380-98FA3B45C6FA}"/>
    <cellStyle name="Normal 10 11 2 4" xfId="9508" xr:uid="{00000000-0005-0000-0000-000024250000}"/>
    <cellStyle name="Normal 10 11 2 4 2" xfId="30470" xr:uid="{9711E03E-A7A3-4257-81F5-1C20BD2AB265}"/>
    <cellStyle name="Normal 10 11 2 5" xfId="9509" xr:uid="{00000000-0005-0000-0000-000025250000}"/>
    <cellStyle name="Normal 10 11 2 5 2" xfId="30471" xr:uid="{72D77E10-54F0-4044-A81F-08D3197EA014}"/>
    <cellStyle name="Normal 10 11 2 6" xfId="30464" xr:uid="{26C2F643-45F8-4574-8CB1-51944208F168}"/>
    <cellStyle name="Normal 10 11 3" xfId="9510" xr:uid="{00000000-0005-0000-0000-000026250000}"/>
    <cellStyle name="Normal 10 11 3 2" xfId="9511" xr:uid="{00000000-0005-0000-0000-000027250000}"/>
    <cellStyle name="Normal 10 11 3 2 2" xfId="30473" xr:uid="{5E5E7214-CEB9-436A-8503-C92BB0A5D0EA}"/>
    <cellStyle name="Normal 10 11 3 3" xfId="9512" xr:uid="{00000000-0005-0000-0000-000028250000}"/>
    <cellStyle name="Normal 10 11 3 3 2" xfId="30474" xr:uid="{AA13E9A2-8C5D-4F08-BE20-2F2F48F160E5}"/>
    <cellStyle name="Normal 10 11 3 4" xfId="9513" xr:uid="{00000000-0005-0000-0000-000029250000}"/>
    <cellStyle name="Normal 10 11 3 4 2" xfId="30475" xr:uid="{7CB27860-19D3-48D8-A4FF-6E9F5F3E63A1}"/>
    <cellStyle name="Normal 10 11 3 5" xfId="30472" xr:uid="{0CC4AA95-0D1E-461D-9E42-947B33AC1672}"/>
    <cellStyle name="Normal 10 11 4" xfId="9514" xr:uid="{00000000-0005-0000-0000-00002A250000}"/>
    <cellStyle name="Normal 10 11 4 2" xfId="30476" xr:uid="{AA46490B-CB55-4F21-AD2C-C9EBA21F21AD}"/>
    <cellStyle name="Normal 10 11 5" xfId="9515" xr:uid="{00000000-0005-0000-0000-00002B250000}"/>
    <cellStyle name="Normal 10 11 5 2" xfId="30477" xr:uid="{68EB17FD-05E5-450D-A2D9-F1676B54A02B}"/>
    <cellStyle name="Normal 10 11 6" xfId="9516" xr:uid="{00000000-0005-0000-0000-00002C250000}"/>
    <cellStyle name="Normal 10 11 6 2" xfId="30478" xr:uid="{E141DA4F-B133-47E3-88AD-ACC720AEA407}"/>
    <cellStyle name="Normal 10 11 7" xfId="30463" xr:uid="{D6FF4392-EF57-4693-A26D-4D14FF207136}"/>
    <cellStyle name="Normal 10 12" xfId="9517" xr:uid="{00000000-0005-0000-0000-00002D250000}"/>
    <cellStyle name="Normal 10 12 2" xfId="9518" xr:uid="{00000000-0005-0000-0000-00002E250000}"/>
    <cellStyle name="Normal 10 12 2 2" xfId="30480" xr:uid="{06EB4FB2-DEB9-4A16-9E3E-2772EC3D0C0A}"/>
    <cellStyle name="Normal 10 12 3" xfId="9519" xr:uid="{00000000-0005-0000-0000-00002F250000}"/>
    <cellStyle name="Normal 10 12 3 2" xfId="30481" xr:uid="{C177BD54-7BE4-4748-A54E-E9F122F24403}"/>
    <cellStyle name="Normal 10 12 4" xfId="9520" xr:uid="{00000000-0005-0000-0000-000030250000}"/>
    <cellStyle name="Normal 10 12 4 2" xfId="30482" xr:uid="{82280324-D27E-4921-B46B-CB519D1F803E}"/>
    <cellStyle name="Normal 10 12 5" xfId="30479" xr:uid="{AAB6EA7B-5A52-4F6B-A8BA-C29BE4351FBB}"/>
    <cellStyle name="Normal 10 13" xfId="30446" xr:uid="{468B0EDD-1DDC-411E-94A8-0393A47B178B}"/>
    <cellStyle name="Normal 10 2" xfId="9521" xr:uid="{00000000-0005-0000-0000-000031250000}"/>
    <cellStyle name="Normal 10 2 2" xfId="9522" xr:uid="{00000000-0005-0000-0000-000032250000}"/>
    <cellStyle name="Normal 10 2 2 2" xfId="30484" xr:uid="{D79CEB38-0875-4298-BADA-895A681095A0}"/>
    <cellStyle name="Normal 10 2 3" xfId="9523" xr:uid="{00000000-0005-0000-0000-000033250000}"/>
    <cellStyle name="Normal 10 2 3 2" xfId="9524" xr:uid="{00000000-0005-0000-0000-000034250000}"/>
    <cellStyle name="Normal 10 2 3 2 2" xfId="9525" xr:uid="{00000000-0005-0000-0000-000035250000}"/>
    <cellStyle name="Normal 10 2 3 2 2 2" xfId="9526" xr:uid="{00000000-0005-0000-0000-000036250000}"/>
    <cellStyle name="Normal 10 2 3 2 2 2 2" xfId="30488" xr:uid="{4FBDC222-2B5F-4437-BA19-AFC615F2A2AF}"/>
    <cellStyle name="Normal 10 2 3 2 2 3" xfId="9527" xr:uid="{00000000-0005-0000-0000-000037250000}"/>
    <cellStyle name="Normal 10 2 3 2 2 3 2" xfId="30489" xr:uid="{308A0DE8-56D2-48FD-A4AE-8736EBBA8BD0}"/>
    <cellStyle name="Normal 10 2 3 2 2 4" xfId="9528" xr:uid="{00000000-0005-0000-0000-000038250000}"/>
    <cellStyle name="Normal 10 2 3 2 2 4 2" xfId="30490" xr:uid="{F7769072-51D9-4876-AA27-487A978CDDF6}"/>
    <cellStyle name="Normal 10 2 3 2 2 5" xfId="30487" xr:uid="{063FA2A9-BC8A-4FEB-A78B-3369E24212C1}"/>
    <cellStyle name="Normal 10 2 3 2 3" xfId="9529" xr:uid="{00000000-0005-0000-0000-000039250000}"/>
    <cellStyle name="Normal 10 2 3 2 3 2" xfId="30491" xr:uid="{664CE992-5B90-42F9-934D-F3D4E361A089}"/>
    <cellStyle name="Normal 10 2 3 2 4" xfId="9530" xr:uid="{00000000-0005-0000-0000-00003A250000}"/>
    <cellStyle name="Normal 10 2 3 2 4 2" xfId="30492" xr:uid="{D130CDA6-81E0-4780-8186-E4A962AEECA8}"/>
    <cellStyle name="Normal 10 2 3 2 5" xfId="9531" xr:uid="{00000000-0005-0000-0000-00003B250000}"/>
    <cellStyle name="Normal 10 2 3 2 5 2" xfId="30493" xr:uid="{A41B72BA-8957-4AB9-B827-512E950DEBAF}"/>
    <cellStyle name="Normal 10 2 3 2 6" xfId="30486" xr:uid="{09F08E91-1448-437A-BE39-6BAAB209BABC}"/>
    <cellStyle name="Normal 10 2 3 3" xfId="9532" xr:uid="{00000000-0005-0000-0000-00003C250000}"/>
    <cellStyle name="Normal 10 2 3 3 2" xfId="9533" xr:uid="{00000000-0005-0000-0000-00003D250000}"/>
    <cellStyle name="Normal 10 2 3 3 2 2" xfId="30495" xr:uid="{B83DC295-F87C-4C8A-A441-0748086DB111}"/>
    <cellStyle name="Normal 10 2 3 3 3" xfId="9534" xr:uid="{00000000-0005-0000-0000-00003E250000}"/>
    <cellStyle name="Normal 10 2 3 3 3 2" xfId="30496" xr:uid="{A4126EB7-44F7-45C0-B1E4-A76EE9C176F7}"/>
    <cellStyle name="Normal 10 2 3 3 4" xfId="9535" xr:uid="{00000000-0005-0000-0000-00003F250000}"/>
    <cellStyle name="Normal 10 2 3 3 4 2" xfId="30497" xr:uid="{A9DC9DF0-8B29-4C97-B2C3-6651EE354C14}"/>
    <cellStyle name="Normal 10 2 3 3 5" xfId="30494" xr:uid="{9793A21D-021D-4F00-9296-A52FE6F338F8}"/>
    <cellStyle name="Normal 10 2 3 4" xfId="9536" xr:uid="{00000000-0005-0000-0000-000040250000}"/>
    <cellStyle name="Normal 10 2 3 4 2" xfId="30498" xr:uid="{4AACD3D7-A30F-4CE9-9D8E-F13750AE1E7E}"/>
    <cellStyle name="Normal 10 2 3 5" xfId="9537" xr:uid="{00000000-0005-0000-0000-000041250000}"/>
    <cellStyle name="Normal 10 2 3 5 2" xfId="30499" xr:uid="{937A4D61-9FA1-45D6-8035-0D993539D680}"/>
    <cellStyle name="Normal 10 2 3 6" xfId="9538" xr:uid="{00000000-0005-0000-0000-000042250000}"/>
    <cellStyle name="Normal 10 2 3 6 2" xfId="30500" xr:uid="{9CC19288-14AC-4AE4-819E-25E4BF08632B}"/>
    <cellStyle name="Normal 10 2 3 7" xfId="30485" xr:uid="{19D26D90-8A92-467D-9FA0-0674DD0FECE3}"/>
    <cellStyle name="Normal 10 2 4" xfId="30483" xr:uid="{CC851BB5-7A9D-431A-A6FA-845F358A77EC}"/>
    <cellStyle name="Normal 10 3" xfId="9539" xr:uid="{00000000-0005-0000-0000-000043250000}"/>
    <cellStyle name="Normal 10 3 2" xfId="9540" xr:uid="{00000000-0005-0000-0000-000044250000}"/>
    <cellStyle name="Normal 10 3 2 2" xfId="30502" xr:uid="{9C7D11C8-5BEA-4C49-8384-390345405304}"/>
    <cellStyle name="Normal 10 3 3" xfId="9541" xr:uid="{00000000-0005-0000-0000-000045250000}"/>
    <cellStyle name="Normal 10 3 3 2" xfId="9542" xr:uid="{00000000-0005-0000-0000-000046250000}"/>
    <cellStyle name="Normal 10 3 3 2 2" xfId="9543" xr:uid="{00000000-0005-0000-0000-000047250000}"/>
    <cellStyle name="Normal 10 3 3 2 2 2" xfId="9544" xr:uid="{00000000-0005-0000-0000-000048250000}"/>
    <cellStyle name="Normal 10 3 3 2 2 2 2" xfId="30506" xr:uid="{733CF890-CB36-4EBD-BFF9-708E24D67826}"/>
    <cellStyle name="Normal 10 3 3 2 2 3" xfId="9545" xr:uid="{00000000-0005-0000-0000-000049250000}"/>
    <cellStyle name="Normal 10 3 3 2 2 3 2" xfId="30507" xr:uid="{46F53E66-25FC-4A7A-BC79-813408A3EC22}"/>
    <cellStyle name="Normal 10 3 3 2 2 4" xfId="9546" xr:uid="{00000000-0005-0000-0000-00004A250000}"/>
    <cellStyle name="Normal 10 3 3 2 2 4 2" xfId="30508" xr:uid="{34A98655-DCB9-4E70-B34B-1484D8B7232E}"/>
    <cellStyle name="Normal 10 3 3 2 2 5" xfId="30505" xr:uid="{0BD3700E-9A64-4C56-B903-92E49B6C64F4}"/>
    <cellStyle name="Normal 10 3 3 2 3" xfId="9547" xr:uid="{00000000-0005-0000-0000-00004B250000}"/>
    <cellStyle name="Normal 10 3 3 2 3 2" xfId="30509" xr:uid="{907D0898-E01E-4210-B657-DCC8CC618B8F}"/>
    <cellStyle name="Normal 10 3 3 2 4" xfId="9548" xr:uid="{00000000-0005-0000-0000-00004C250000}"/>
    <cellStyle name="Normal 10 3 3 2 4 2" xfId="30510" xr:uid="{6E57A312-A352-4AF3-B7C5-59F7C848E868}"/>
    <cellStyle name="Normal 10 3 3 2 5" xfId="9549" xr:uid="{00000000-0005-0000-0000-00004D250000}"/>
    <cellStyle name="Normal 10 3 3 2 5 2" xfId="30511" xr:uid="{A9E78621-653C-4C4E-8798-8D35021EDCC8}"/>
    <cellStyle name="Normal 10 3 3 2 6" xfId="30504" xr:uid="{C142529E-11C7-4ADB-ABB1-276CAF82E183}"/>
    <cellStyle name="Normal 10 3 3 3" xfId="9550" xr:uid="{00000000-0005-0000-0000-00004E250000}"/>
    <cellStyle name="Normal 10 3 3 3 2" xfId="9551" xr:uid="{00000000-0005-0000-0000-00004F250000}"/>
    <cellStyle name="Normal 10 3 3 3 2 2" xfId="30513" xr:uid="{78BF9D65-5050-476C-932C-DFF9D44E6793}"/>
    <cellStyle name="Normal 10 3 3 3 3" xfId="9552" xr:uid="{00000000-0005-0000-0000-000050250000}"/>
    <cellStyle name="Normal 10 3 3 3 3 2" xfId="30514" xr:uid="{FC7789C0-9FBE-4A56-B9D4-60AEC2C847A7}"/>
    <cellStyle name="Normal 10 3 3 3 4" xfId="9553" xr:uid="{00000000-0005-0000-0000-000051250000}"/>
    <cellStyle name="Normal 10 3 3 3 4 2" xfId="30515" xr:uid="{F728E807-C675-46E4-A96D-1AAA512226A2}"/>
    <cellStyle name="Normal 10 3 3 3 5" xfId="30512" xr:uid="{E313A1AE-9629-4EB8-919A-C809FF93AC52}"/>
    <cellStyle name="Normal 10 3 3 4" xfId="9554" xr:uid="{00000000-0005-0000-0000-000052250000}"/>
    <cellStyle name="Normal 10 3 3 4 2" xfId="30516" xr:uid="{69A0BE64-3306-422D-9F77-DF38FFF8ECEC}"/>
    <cellStyle name="Normal 10 3 3 5" xfId="9555" xr:uid="{00000000-0005-0000-0000-000053250000}"/>
    <cellStyle name="Normal 10 3 3 5 2" xfId="30517" xr:uid="{EA1697BE-8EEE-44F8-8967-FA55C62F2211}"/>
    <cellStyle name="Normal 10 3 3 6" xfId="9556" xr:uid="{00000000-0005-0000-0000-000054250000}"/>
    <cellStyle name="Normal 10 3 3 6 2" xfId="30518" xr:uid="{18743599-CE11-43CD-8853-D0B30417FE07}"/>
    <cellStyle name="Normal 10 3 3 7" xfId="30503" xr:uid="{C50059D4-A3CA-40A4-A883-A90BD74D8F13}"/>
    <cellStyle name="Normal 10 3 4" xfId="30501" xr:uid="{B319A404-2A66-41FF-A396-B4D3BF702891}"/>
    <cellStyle name="Normal 10 4" xfId="9557" xr:uid="{00000000-0005-0000-0000-000055250000}"/>
    <cellStyle name="Normal 10 4 2" xfId="9558" xr:uid="{00000000-0005-0000-0000-000056250000}"/>
    <cellStyle name="Normal 10 4 2 2" xfId="9559" xr:uid="{00000000-0005-0000-0000-000057250000}"/>
    <cellStyle name="Normal 10 4 2 2 2" xfId="9560" xr:uid="{00000000-0005-0000-0000-000058250000}"/>
    <cellStyle name="Normal 10 4 2 2 2 2" xfId="30522" xr:uid="{9C71A340-860F-4495-AB85-2FE85E456F11}"/>
    <cellStyle name="Normal 10 4 2 2 3" xfId="9561" xr:uid="{00000000-0005-0000-0000-000059250000}"/>
    <cellStyle name="Normal 10 4 2 2 3 2" xfId="30523" xr:uid="{734AA156-5B06-4C74-99F3-438AF51F7A1A}"/>
    <cellStyle name="Normal 10 4 2 2 4" xfId="9562" xr:uid="{00000000-0005-0000-0000-00005A250000}"/>
    <cellStyle name="Normal 10 4 2 2 4 2" xfId="30524" xr:uid="{89C9CA9D-BD75-4998-AE3D-660FC94040BD}"/>
    <cellStyle name="Normal 10 4 2 2 5" xfId="30521" xr:uid="{6A9D59BA-A662-414D-AE6C-1F44338BF89B}"/>
    <cellStyle name="Normal 10 4 2 3" xfId="9563" xr:uid="{00000000-0005-0000-0000-00005B250000}"/>
    <cellStyle name="Normal 10 4 2 3 2" xfId="30525" xr:uid="{906F3EDA-4118-40D5-92F3-E17CED7845A4}"/>
    <cellStyle name="Normal 10 4 2 4" xfId="9564" xr:uid="{00000000-0005-0000-0000-00005C250000}"/>
    <cellStyle name="Normal 10 4 2 4 2" xfId="30526" xr:uid="{4C35BBB7-8898-436A-B8B8-DAD5DEA81EDD}"/>
    <cellStyle name="Normal 10 4 2 5" xfId="9565" xr:uid="{00000000-0005-0000-0000-00005D250000}"/>
    <cellStyle name="Normal 10 4 2 5 2" xfId="30527" xr:uid="{94E402A3-E394-477F-A4EB-1F47EAECFED3}"/>
    <cellStyle name="Normal 10 4 2 6" xfId="30520" xr:uid="{E91D0F09-0AC3-4E21-B3AA-D0B597D21467}"/>
    <cellStyle name="Normal 10 4 3" xfId="9566" xr:uid="{00000000-0005-0000-0000-00005E250000}"/>
    <cellStyle name="Normal 10 4 3 2" xfId="30528" xr:uid="{87C7CCCB-1D9B-478C-ACF5-B32CD0BF7672}"/>
    <cellStyle name="Normal 10 4 4" xfId="9567" xr:uid="{00000000-0005-0000-0000-00005F250000}"/>
    <cellStyle name="Normal 10 4 4 2" xfId="9568" xr:uid="{00000000-0005-0000-0000-000060250000}"/>
    <cellStyle name="Normal 10 4 4 2 2" xfId="30530" xr:uid="{D2F0CABE-9124-4293-A77A-C09846F026B3}"/>
    <cellStyle name="Normal 10 4 4 3" xfId="9569" xr:uid="{00000000-0005-0000-0000-000061250000}"/>
    <cellStyle name="Normal 10 4 4 3 2" xfId="30531" xr:uid="{7181690D-A472-475A-8F8E-ADA161860D13}"/>
    <cellStyle name="Normal 10 4 4 4" xfId="9570" xr:uid="{00000000-0005-0000-0000-000062250000}"/>
    <cellStyle name="Normal 10 4 4 4 2" xfId="30532" xr:uid="{F060D080-EF13-4C52-9090-EC9FE7375350}"/>
    <cellStyle name="Normal 10 4 4 5" xfId="30529" xr:uid="{29EB2B21-6ECB-4A36-BB0F-4E6204BC9F40}"/>
    <cellStyle name="Normal 10 4 5" xfId="9571" xr:uid="{00000000-0005-0000-0000-000063250000}"/>
    <cellStyle name="Normal 10 4 5 2" xfId="30533" xr:uid="{E028AC92-F76A-4910-9F3B-EF0AEC5E7CC8}"/>
    <cellStyle name="Normal 10 4 6" xfId="9572" xr:uid="{00000000-0005-0000-0000-000064250000}"/>
    <cellStyle name="Normal 10 4 6 2" xfId="30534" xr:uid="{568998CD-61FE-4144-849B-F950BDD4A7C5}"/>
    <cellStyle name="Normal 10 4 7" xfId="9573" xr:uid="{00000000-0005-0000-0000-000065250000}"/>
    <cellStyle name="Normal 10 4 7 2" xfId="30535" xr:uid="{21A79FA8-EE15-4E0E-B6E0-D8021410466C}"/>
    <cellStyle name="Normal 10 4 8" xfId="30519" xr:uid="{D7AACFCE-ED19-48CD-BDDC-26C254032E9A}"/>
    <cellStyle name="Normal 10 5" xfId="9574" xr:uid="{00000000-0005-0000-0000-000066250000}"/>
    <cellStyle name="Normal 10 5 2" xfId="9575" xr:uid="{00000000-0005-0000-0000-000067250000}"/>
    <cellStyle name="Normal 10 5 2 2" xfId="9576" xr:uid="{00000000-0005-0000-0000-000068250000}"/>
    <cellStyle name="Normal 10 5 2 2 2" xfId="9577" xr:uid="{00000000-0005-0000-0000-000069250000}"/>
    <cellStyle name="Normal 10 5 2 2 2 2" xfId="30539" xr:uid="{E9C7CDCD-2DFE-443A-AD7E-2916019C2677}"/>
    <cellStyle name="Normal 10 5 2 2 3" xfId="9578" xr:uid="{00000000-0005-0000-0000-00006A250000}"/>
    <cellStyle name="Normal 10 5 2 2 3 2" xfId="30540" xr:uid="{6FCC4C56-4D33-47E2-B43F-8854886DAC51}"/>
    <cellStyle name="Normal 10 5 2 2 4" xfId="9579" xr:uid="{00000000-0005-0000-0000-00006B250000}"/>
    <cellStyle name="Normal 10 5 2 2 4 2" xfId="30541" xr:uid="{F311E5E1-45B2-4ECF-97BF-E1081EFE71FF}"/>
    <cellStyle name="Normal 10 5 2 2 5" xfId="30538" xr:uid="{F9695E1E-C8E0-44B4-B244-4CC78CF96261}"/>
    <cellStyle name="Normal 10 5 2 3" xfId="9580" xr:uid="{00000000-0005-0000-0000-00006C250000}"/>
    <cellStyle name="Normal 10 5 2 3 2" xfId="30542" xr:uid="{9D18A60B-AD3E-420D-A6FE-40A81E83BD77}"/>
    <cellStyle name="Normal 10 5 2 4" xfId="9581" xr:uid="{00000000-0005-0000-0000-00006D250000}"/>
    <cellStyle name="Normal 10 5 2 4 2" xfId="30543" xr:uid="{14625781-ABE1-4A1E-82B8-37C11B2DCC1B}"/>
    <cellStyle name="Normal 10 5 2 5" xfId="9582" xr:uid="{00000000-0005-0000-0000-00006E250000}"/>
    <cellStyle name="Normal 10 5 2 5 2" xfId="30544" xr:uid="{61022C76-F76B-483E-8705-289FAEC9BA46}"/>
    <cellStyle name="Normal 10 5 2 6" xfId="30537" xr:uid="{A27F8CE0-6865-4A33-A407-F6C6A008634F}"/>
    <cellStyle name="Normal 10 5 3" xfId="9583" xr:uid="{00000000-0005-0000-0000-00006F250000}"/>
    <cellStyle name="Normal 10 5 3 2" xfId="9584" xr:uid="{00000000-0005-0000-0000-000070250000}"/>
    <cellStyle name="Normal 10 5 3 2 2" xfId="30546" xr:uid="{B0F9A02F-B0B3-4E5E-8148-95B961EA4063}"/>
    <cellStyle name="Normal 10 5 3 3" xfId="9585" xr:uid="{00000000-0005-0000-0000-000071250000}"/>
    <cellStyle name="Normal 10 5 3 3 2" xfId="30547" xr:uid="{0C652490-6D12-4B43-B129-F6C79931D3D3}"/>
    <cellStyle name="Normal 10 5 3 4" xfId="9586" xr:uid="{00000000-0005-0000-0000-000072250000}"/>
    <cellStyle name="Normal 10 5 3 4 2" xfId="30548" xr:uid="{5B9CE07B-442D-4F85-9C16-2CA6D19FF31C}"/>
    <cellStyle name="Normal 10 5 3 5" xfId="30545" xr:uid="{F743237B-28A3-4BA2-9C09-9ED479BE082A}"/>
    <cellStyle name="Normal 10 5 4" xfId="9587" xr:uid="{00000000-0005-0000-0000-000073250000}"/>
    <cellStyle name="Normal 10 5 4 2" xfId="30549" xr:uid="{A447833A-7208-4BBE-9852-3FF19E0059C1}"/>
    <cellStyle name="Normal 10 5 5" xfId="9588" xr:uid="{00000000-0005-0000-0000-000074250000}"/>
    <cellStyle name="Normal 10 5 5 2" xfId="30550" xr:uid="{271A143B-E571-4654-80AA-B2CEE31A9F58}"/>
    <cellStyle name="Normal 10 5 6" xfId="9589" xr:uid="{00000000-0005-0000-0000-000075250000}"/>
    <cellStyle name="Normal 10 5 6 2" xfId="30551" xr:uid="{AF08197A-E285-482C-B99E-7FA6FFC4EA0C}"/>
    <cellStyle name="Normal 10 5 7" xfId="30536" xr:uid="{553BEFE0-FFEB-4C20-BBC9-90C51C418C15}"/>
    <cellStyle name="Normal 10 6" xfId="9590" xr:uid="{00000000-0005-0000-0000-000076250000}"/>
    <cellStyle name="Normal 10 6 2" xfId="9591" xr:uid="{00000000-0005-0000-0000-000077250000}"/>
    <cellStyle name="Normal 10 6 2 2" xfId="9592" xr:uid="{00000000-0005-0000-0000-000078250000}"/>
    <cellStyle name="Normal 10 6 2 2 2" xfId="9593" xr:uid="{00000000-0005-0000-0000-000079250000}"/>
    <cellStyle name="Normal 10 6 2 2 2 2" xfId="30555" xr:uid="{ED2D8243-3D05-4D85-8B59-4DD79C5559BF}"/>
    <cellStyle name="Normal 10 6 2 2 3" xfId="9594" xr:uid="{00000000-0005-0000-0000-00007A250000}"/>
    <cellStyle name="Normal 10 6 2 2 3 2" xfId="30556" xr:uid="{AC181F12-5742-4FB2-98B1-7872AB532959}"/>
    <cellStyle name="Normal 10 6 2 2 4" xfId="9595" xr:uid="{00000000-0005-0000-0000-00007B250000}"/>
    <cellStyle name="Normal 10 6 2 2 4 2" xfId="30557" xr:uid="{EA6AA523-D13A-40E9-AC1C-DD798596C96A}"/>
    <cellStyle name="Normal 10 6 2 2 5" xfId="30554" xr:uid="{503F76DC-AFFD-41B7-AFB7-749A2E9E7647}"/>
    <cellStyle name="Normal 10 6 2 3" xfId="9596" xr:uid="{00000000-0005-0000-0000-00007C250000}"/>
    <cellStyle name="Normal 10 6 2 3 2" xfId="30558" xr:uid="{D8559E74-13FF-49C8-A5B0-B1DCBD0E7A9A}"/>
    <cellStyle name="Normal 10 6 2 4" xfId="9597" xr:uid="{00000000-0005-0000-0000-00007D250000}"/>
    <cellStyle name="Normal 10 6 2 4 2" xfId="30559" xr:uid="{15E22AB4-6314-40B9-AE4F-60A6F18D5AF8}"/>
    <cellStyle name="Normal 10 6 2 5" xfId="9598" xr:uid="{00000000-0005-0000-0000-00007E250000}"/>
    <cellStyle name="Normal 10 6 2 5 2" xfId="30560" xr:uid="{0B8D5325-F58E-445A-B11C-83DCABCC2547}"/>
    <cellStyle name="Normal 10 6 2 6" xfId="30553" xr:uid="{B9931D81-EB99-4765-AD05-6F037939E5AA}"/>
    <cellStyle name="Normal 10 6 3" xfId="9599" xr:uid="{00000000-0005-0000-0000-00007F250000}"/>
    <cellStyle name="Normal 10 6 3 2" xfId="9600" xr:uid="{00000000-0005-0000-0000-000080250000}"/>
    <cellStyle name="Normal 10 6 3 2 2" xfId="30562" xr:uid="{01D9F989-EB7C-4404-9590-3C4A5317639D}"/>
    <cellStyle name="Normal 10 6 3 3" xfId="9601" xr:uid="{00000000-0005-0000-0000-000081250000}"/>
    <cellStyle name="Normal 10 6 3 3 2" xfId="30563" xr:uid="{6E2F5A85-E1D1-49C4-8417-15FB33A27603}"/>
    <cellStyle name="Normal 10 6 3 4" xfId="9602" xr:uid="{00000000-0005-0000-0000-000082250000}"/>
    <cellStyle name="Normal 10 6 3 4 2" xfId="30564" xr:uid="{70E010EC-814D-4208-807C-4783A64301E7}"/>
    <cellStyle name="Normal 10 6 3 5" xfId="30561" xr:uid="{37EB0C88-A297-4E8B-AC00-DF0617506F62}"/>
    <cellStyle name="Normal 10 6 4" xfId="9603" xr:uid="{00000000-0005-0000-0000-000083250000}"/>
    <cellStyle name="Normal 10 6 4 2" xfId="30565" xr:uid="{578EA027-43A2-4CF6-A49E-0883BC94C197}"/>
    <cellStyle name="Normal 10 6 5" xfId="9604" xr:uid="{00000000-0005-0000-0000-000084250000}"/>
    <cellStyle name="Normal 10 6 5 2" xfId="30566" xr:uid="{F08861D7-909A-4B03-A573-75A451EA66A6}"/>
    <cellStyle name="Normal 10 6 6" xfId="9605" xr:uid="{00000000-0005-0000-0000-000085250000}"/>
    <cellStyle name="Normal 10 6 6 2" xfId="30567" xr:uid="{39B2B984-1F1B-4FF5-AD2D-868513CD5636}"/>
    <cellStyle name="Normal 10 6 7" xfId="30552" xr:uid="{8BEA7351-0781-44DC-92FA-35B8ECAD337A}"/>
    <cellStyle name="Normal 10 7" xfId="9606" xr:uid="{00000000-0005-0000-0000-000086250000}"/>
    <cellStyle name="Normal 10 7 2" xfId="9607" xr:uid="{00000000-0005-0000-0000-000087250000}"/>
    <cellStyle name="Normal 10 7 2 2" xfId="9608" xr:uid="{00000000-0005-0000-0000-000088250000}"/>
    <cellStyle name="Normal 10 7 2 2 2" xfId="9609" xr:uid="{00000000-0005-0000-0000-000089250000}"/>
    <cellStyle name="Normal 10 7 2 2 2 2" xfId="30571" xr:uid="{06007153-E7FA-4876-BD29-00234B60906F}"/>
    <cellStyle name="Normal 10 7 2 2 3" xfId="9610" xr:uid="{00000000-0005-0000-0000-00008A250000}"/>
    <cellStyle name="Normal 10 7 2 2 3 2" xfId="30572" xr:uid="{1CD3640F-B4C5-489A-9B4F-8BF387BF8C1E}"/>
    <cellStyle name="Normal 10 7 2 2 4" xfId="9611" xr:uid="{00000000-0005-0000-0000-00008B250000}"/>
    <cellStyle name="Normal 10 7 2 2 4 2" xfId="30573" xr:uid="{F09B54DA-474F-4DAE-92CF-B210F9551903}"/>
    <cellStyle name="Normal 10 7 2 2 5" xfId="30570" xr:uid="{E462C609-80D0-4E68-AF34-20920999F1EF}"/>
    <cellStyle name="Normal 10 7 2 3" xfId="9612" xr:uid="{00000000-0005-0000-0000-00008C250000}"/>
    <cellStyle name="Normal 10 7 2 3 2" xfId="30574" xr:uid="{73E112D7-6DB1-4CE7-9273-E5011BB3AF2C}"/>
    <cellStyle name="Normal 10 7 2 4" xfId="9613" xr:uid="{00000000-0005-0000-0000-00008D250000}"/>
    <cellStyle name="Normal 10 7 2 4 2" xfId="30575" xr:uid="{21617D0E-4CA7-4B2F-97B0-74FCFCDEBDD1}"/>
    <cellStyle name="Normal 10 7 2 5" xfId="9614" xr:uid="{00000000-0005-0000-0000-00008E250000}"/>
    <cellStyle name="Normal 10 7 2 5 2" xfId="30576" xr:uid="{001E7BA4-AB10-4863-9E9B-54F9B47C813F}"/>
    <cellStyle name="Normal 10 7 2 6" xfId="30569" xr:uid="{36225A57-14FA-4E51-B690-88E9B75D6800}"/>
    <cellStyle name="Normal 10 7 3" xfId="9615" xr:uid="{00000000-0005-0000-0000-00008F250000}"/>
    <cellStyle name="Normal 10 7 3 2" xfId="9616" xr:uid="{00000000-0005-0000-0000-000090250000}"/>
    <cellStyle name="Normal 10 7 3 2 2" xfId="30578" xr:uid="{EF3C9A43-48F0-44B1-8436-56D1E583EEE5}"/>
    <cellStyle name="Normal 10 7 3 3" xfId="9617" xr:uid="{00000000-0005-0000-0000-000091250000}"/>
    <cellStyle name="Normal 10 7 3 3 2" xfId="30579" xr:uid="{B89A584C-1ED4-45F5-91C9-FB6732268C22}"/>
    <cellStyle name="Normal 10 7 3 4" xfId="9618" xr:uid="{00000000-0005-0000-0000-000092250000}"/>
    <cellStyle name="Normal 10 7 3 4 2" xfId="30580" xr:uid="{4DD769C0-D8ED-4DF9-B593-D58ECDE7E59B}"/>
    <cellStyle name="Normal 10 7 3 5" xfId="30577" xr:uid="{EAE2BEC3-A1A5-458C-8EB5-284ADB20D8D2}"/>
    <cellStyle name="Normal 10 7 4" xfId="9619" xr:uid="{00000000-0005-0000-0000-000093250000}"/>
    <cellStyle name="Normal 10 7 4 2" xfId="30581" xr:uid="{0A8EB404-DA9A-4FA5-9B81-FF7B3518B1E8}"/>
    <cellStyle name="Normal 10 7 5" xfId="9620" xr:uid="{00000000-0005-0000-0000-000094250000}"/>
    <cellStyle name="Normal 10 7 5 2" xfId="30582" xr:uid="{980413A0-2B4D-489C-9E99-D63411017E19}"/>
    <cellStyle name="Normal 10 7 6" xfId="9621" xr:uid="{00000000-0005-0000-0000-000095250000}"/>
    <cellStyle name="Normal 10 7 6 2" xfId="30583" xr:uid="{EEB0F85E-F44D-482E-A1FA-40D8A337891B}"/>
    <cellStyle name="Normal 10 7 7" xfId="30568" xr:uid="{7C51A4EC-2DA7-48D2-8574-01DC0032462C}"/>
    <cellStyle name="Normal 10 8" xfId="9622" xr:uid="{00000000-0005-0000-0000-000096250000}"/>
    <cellStyle name="Normal 10 8 2" xfId="9623" xr:uid="{00000000-0005-0000-0000-000097250000}"/>
    <cellStyle name="Normal 10 8 2 2" xfId="9624" xr:uid="{00000000-0005-0000-0000-000098250000}"/>
    <cellStyle name="Normal 10 8 2 2 2" xfId="9625" xr:uid="{00000000-0005-0000-0000-000099250000}"/>
    <cellStyle name="Normal 10 8 2 2 2 2" xfId="30587" xr:uid="{D7CCE2E3-E579-4B72-97EE-269B3865E1FB}"/>
    <cellStyle name="Normal 10 8 2 2 3" xfId="9626" xr:uid="{00000000-0005-0000-0000-00009A250000}"/>
    <cellStyle name="Normal 10 8 2 2 3 2" xfId="30588" xr:uid="{92735B67-369A-4AB5-85C9-C148EA1DD59A}"/>
    <cellStyle name="Normal 10 8 2 2 4" xfId="9627" xr:uid="{00000000-0005-0000-0000-00009B250000}"/>
    <cellStyle name="Normal 10 8 2 2 4 2" xfId="30589" xr:uid="{78DFF50D-5264-4536-A20F-9F3276CF43A3}"/>
    <cellStyle name="Normal 10 8 2 2 5" xfId="30586" xr:uid="{BAA8AD43-9D63-47AD-9E6A-743FBDD4A5A6}"/>
    <cellStyle name="Normal 10 8 2 3" xfId="9628" xr:uid="{00000000-0005-0000-0000-00009C250000}"/>
    <cellStyle name="Normal 10 8 2 3 2" xfId="30590" xr:uid="{39A765E5-BECD-4D0D-8C6E-39BB7FF5DD25}"/>
    <cellStyle name="Normal 10 8 2 4" xfId="9629" xr:uid="{00000000-0005-0000-0000-00009D250000}"/>
    <cellStyle name="Normal 10 8 2 4 2" xfId="30591" xr:uid="{9BFE94E3-9B8B-46A1-A35D-4CD2DE845DF1}"/>
    <cellStyle name="Normal 10 8 2 5" xfId="9630" xr:uid="{00000000-0005-0000-0000-00009E250000}"/>
    <cellStyle name="Normal 10 8 2 5 2" xfId="30592" xr:uid="{05E794F2-A695-4F42-85CA-9952991365EC}"/>
    <cellStyle name="Normal 10 8 2 6" xfId="30585" xr:uid="{0845E589-0C20-40CF-B151-D572B892AF80}"/>
    <cellStyle name="Normal 10 8 3" xfId="9631" xr:uid="{00000000-0005-0000-0000-00009F250000}"/>
    <cellStyle name="Normal 10 8 3 2" xfId="9632" xr:uid="{00000000-0005-0000-0000-0000A0250000}"/>
    <cellStyle name="Normal 10 8 3 2 2" xfId="30594" xr:uid="{43056383-554C-4BEB-A3A5-9865CB0BD3DE}"/>
    <cellStyle name="Normal 10 8 3 3" xfId="9633" xr:uid="{00000000-0005-0000-0000-0000A1250000}"/>
    <cellStyle name="Normal 10 8 3 3 2" xfId="30595" xr:uid="{29B7095D-48AF-4C7D-8145-1EB13698C753}"/>
    <cellStyle name="Normal 10 8 3 4" xfId="9634" xr:uid="{00000000-0005-0000-0000-0000A2250000}"/>
    <cellStyle name="Normal 10 8 3 4 2" xfId="30596" xr:uid="{0DD289F5-9F3E-48FC-8740-997A1BD86A56}"/>
    <cellStyle name="Normal 10 8 3 5" xfId="30593" xr:uid="{AD0DCF3F-9641-463D-ACF2-470B0C0AFD38}"/>
    <cellStyle name="Normal 10 8 4" xfId="9635" xr:uid="{00000000-0005-0000-0000-0000A3250000}"/>
    <cellStyle name="Normal 10 8 4 2" xfId="30597" xr:uid="{C6A96C17-CD16-4A14-BE4A-A6DB58F01673}"/>
    <cellStyle name="Normal 10 8 5" xfId="9636" xr:uid="{00000000-0005-0000-0000-0000A4250000}"/>
    <cellStyle name="Normal 10 8 5 2" xfId="30598" xr:uid="{6B0534D0-321A-452F-B310-E1AB485AB7B0}"/>
    <cellStyle name="Normal 10 8 6" xfId="9637" xr:uid="{00000000-0005-0000-0000-0000A5250000}"/>
    <cellStyle name="Normal 10 8 6 2" xfId="30599" xr:uid="{63E5A334-ED5F-4051-9F3B-E7FA97291F5F}"/>
    <cellStyle name="Normal 10 8 7" xfId="30584" xr:uid="{626CCE9E-B3D0-4648-B22E-B6C6B2FD0F79}"/>
    <cellStyle name="Normal 10 9" xfId="9638" xr:uid="{00000000-0005-0000-0000-0000A6250000}"/>
    <cellStyle name="Normal 10 9 2" xfId="9639" xr:uid="{00000000-0005-0000-0000-0000A7250000}"/>
    <cellStyle name="Normal 10 9 2 2" xfId="9640" xr:uid="{00000000-0005-0000-0000-0000A8250000}"/>
    <cellStyle name="Normal 10 9 2 2 2" xfId="9641" xr:uid="{00000000-0005-0000-0000-0000A9250000}"/>
    <cellStyle name="Normal 10 9 2 2 2 2" xfId="30603" xr:uid="{12011F6B-4CC8-4FB2-ABF5-26A4038B57B3}"/>
    <cellStyle name="Normal 10 9 2 2 3" xfId="9642" xr:uid="{00000000-0005-0000-0000-0000AA250000}"/>
    <cellStyle name="Normal 10 9 2 2 3 2" xfId="30604" xr:uid="{FBC966CA-E4F0-4924-9EF0-29B945727B75}"/>
    <cellStyle name="Normal 10 9 2 2 4" xfId="9643" xr:uid="{00000000-0005-0000-0000-0000AB250000}"/>
    <cellStyle name="Normal 10 9 2 2 4 2" xfId="30605" xr:uid="{507E3B8C-9CE6-4D08-BCF4-2304ABAEF57D}"/>
    <cellStyle name="Normal 10 9 2 2 5" xfId="30602" xr:uid="{00890274-521D-4C35-A487-C79635205453}"/>
    <cellStyle name="Normal 10 9 2 3" xfId="9644" xr:uid="{00000000-0005-0000-0000-0000AC250000}"/>
    <cellStyle name="Normal 10 9 2 3 2" xfId="30606" xr:uid="{2D58E1D1-736D-40FF-924E-B8A335167829}"/>
    <cellStyle name="Normal 10 9 2 4" xfId="9645" xr:uid="{00000000-0005-0000-0000-0000AD250000}"/>
    <cellStyle name="Normal 10 9 2 4 2" xfId="30607" xr:uid="{BDACDDEE-8ECC-4DA8-AEF3-634BE48CC2F1}"/>
    <cellStyle name="Normal 10 9 2 5" xfId="9646" xr:uid="{00000000-0005-0000-0000-0000AE250000}"/>
    <cellStyle name="Normal 10 9 2 5 2" xfId="30608" xr:uid="{EBC9E2B0-B586-4746-B589-0B48E7BCE7D2}"/>
    <cellStyle name="Normal 10 9 2 6" xfId="30601" xr:uid="{DF8AEC9C-BD20-445E-AE88-971748F664C5}"/>
    <cellStyle name="Normal 10 9 3" xfId="9647" xr:uid="{00000000-0005-0000-0000-0000AF250000}"/>
    <cellStyle name="Normal 10 9 3 2" xfId="9648" xr:uid="{00000000-0005-0000-0000-0000B0250000}"/>
    <cellStyle name="Normal 10 9 3 2 2" xfId="30610" xr:uid="{A30A1425-B5BF-48C3-B23B-0DA4A7FBE01C}"/>
    <cellStyle name="Normal 10 9 3 3" xfId="9649" xr:uid="{00000000-0005-0000-0000-0000B1250000}"/>
    <cellStyle name="Normal 10 9 3 3 2" xfId="30611" xr:uid="{A4160C7D-0808-4F02-8E89-0D811767ECF2}"/>
    <cellStyle name="Normal 10 9 3 4" xfId="9650" xr:uid="{00000000-0005-0000-0000-0000B2250000}"/>
    <cellStyle name="Normal 10 9 3 4 2" xfId="30612" xr:uid="{7CD64D99-FFCC-4AD9-A09F-D88E4C579DE1}"/>
    <cellStyle name="Normal 10 9 3 5" xfId="30609" xr:uid="{57A4CD25-87A0-4F2E-BB4F-A941851EA3D6}"/>
    <cellStyle name="Normal 10 9 4" xfId="9651" xr:uid="{00000000-0005-0000-0000-0000B3250000}"/>
    <cellStyle name="Normal 10 9 4 2" xfId="30613" xr:uid="{8837BBA4-152D-45CB-87F3-50F9525A4BC1}"/>
    <cellStyle name="Normal 10 9 5" xfId="9652" xr:uid="{00000000-0005-0000-0000-0000B4250000}"/>
    <cellStyle name="Normal 10 9 5 2" xfId="30614" xr:uid="{A0732FDD-FF9D-433C-B5AC-FE223ED3BDB2}"/>
    <cellStyle name="Normal 10 9 6" xfId="9653" xr:uid="{00000000-0005-0000-0000-0000B5250000}"/>
    <cellStyle name="Normal 10 9 6 2" xfId="30615" xr:uid="{58EA55FA-1944-4F70-84CD-B07795B58DC6}"/>
    <cellStyle name="Normal 10 9 7" xfId="30600" xr:uid="{F36F3CAB-D985-4304-92D3-6364AC517013}"/>
    <cellStyle name="Normal 100" xfId="9654" xr:uid="{00000000-0005-0000-0000-0000B6250000}"/>
    <cellStyle name="Normal 100 2" xfId="9655" xr:uid="{00000000-0005-0000-0000-0000B7250000}"/>
    <cellStyle name="Normal 100 2 2" xfId="30617" xr:uid="{A6998799-AF8A-48C0-8566-EE30B224CC44}"/>
    <cellStyle name="Normal 100 3" xfId="9656" xr:uid="{00000000-0005-0000-0000-0000B8250000}"/>
    <cellStyle name="Normal 100 3 2" xfId="30618" xr:uid="{CCD1648F-F075-48ED-8A4A-89A8CB38DF2A}"/>
    <cellStyle name="Normal 100 4" xfId="9657" xr:uid="{00000000-0005-0000-0000-0000B9250000}"/>
    <cellStyle name="Normal 100 4 2" xfId="30619" xr:uid="{F136773B-825A-482E-9C7E-B445883D54B3}"/>
    <cellStyle name="Normal 100 5" xfId="30616" xr:uid="{C5B14FF9-854B-439C-85D6-CD7CEB58C368}"/>
    <cellStyle name="Normal 101" xfId="9658" xr:uid="{00000000-0005-0000-0000-0000BA250000}"/>
    <cellStyle name="Normal 101 2" xfId="9659" xr:uid="{00000000-0005-0000-0000-0000BB250000}"/>
    <cellStyle name="Normal 101 2 2" xfId="30621" xr:uid="{641D2509-7998-4701-A6FC-0364D4040884}"/>
    <cellStyle name="Normal 101 3" xfId="9660" xr:uid="{00000000-0005-0000-0000-0000BC250000}"/>
    <cellStyle name="Normal 101 3 2" xfId="30622" xr:uid="{5F3E5664-9478-4843-A002-2DDB67AA7C14}"/>
    <cellStyle name="Normal 101 4" xfId="9661" xr:uid="{00000000-0005-0000-0000-0000BD250000}"/>
    <cellStyle name="Normal 101 4 2" xfId="30623" xr:uid="{F9C7F412-2595-4BF3-9372-2BE8E342EEFA}"/>
    <cellStyle name="Normal 101 5" xfId="30620" xr:uid="{8E0CE451-C6DA-42D4-859A-42B8D472CFD7}"/>
    <cellStyle name="Normal 102" xfId="9662" xr:uid="{00000000-0005-0000-0000-0000BE250000}"/>
    <cellStyle name="Normal 102 2" xfId="9663" xr:uid="{00000000-0005-0000-0000-0000BF250000}"/>
    <cellStyle name="Normal 102 2 2" xfId="30625" xr:uid="{D5BEE8FF-9497-4879-9D68-095BDBC33955}"/>
    <cellStyle name="Normal 102 3" xfId="9664" xr:uid="{00000000-0005-0000-0000-0000C0250000}"/>
    <cellStyle name="Normal 102 3 2" xfId="30626" xr:uid="{B7C8FD6D-A1B3-4F25-B156-30AC7415E299}"/>
    <cellStyle name="Normal 102 4" xfId="9665" xr:uid="{00000000-0005-0000-0000-0000C1250000}"/>
    <cellStyle name="Normal 102 4 2" xfId="30627" xr:uid="{1DA7D334-F64C-4552-9742-49607B4BAFCD}"/>
    <cellStyle name="Normal 102 5" xfId="30624" xr:uid="{ED64A53D-94E2-4CB7-9EA6-FD281DC4DB77}"/>
    <cellStyle name="Normal 103" xfId="9666" xr:uid="{00000000-0005-0000-0000-0000C2250000}"/>
    <cellStyle name="Normal 103 2" xfId="9667" xr:uid="{00000000-0005-0000-0000-0000C3250000}"/>
    <cellStyle name="Normal 103 2 2" xfId="9668" xr:uid="{00000000-0005-0000-0000-0000C4250000}"/>
    <cellStyle name="Normal 103 2 2 2" xfId="9669" xr:uid="{00000000-0005-0000-0000-0000C5250000}"/>
    <cellStyle name="Normal 103 2 2 2 2" xfId="30631" xr:uid="{F5C6DD7C-D947-4BDF-9FD0-7E912520033C}"/>
    <cellStyle name="Normal 103 2 2 3" xfId="9670" xr:uid="{00000000-0005-0000-0000-0000C6250000}"/>
    <cellStyle name="Normal 103 2 2 3 2" xfId="30632" xr:uid="{36EB7137-E902-4D54-A76F-B7099B054044}"/>
    <cellStyle name="Normal 103 2 2 4" xfId="9671" xr:uid="{00000000-0005-0000-0000-0000C7250000}"/>
    <cellStyle name="Normal 103 2 2 4 2" xfId="30633" xr:uid="{185F5A0E-10C6-4CDA-B970-21269EEAC9CE}"/>
    <cellStyle name="Normal 103 2 2 5" xfId="30630" xr:uid="{0EA571F4-940B-45AA-A72C-8A9C55680509}"/>
    <cellStyle name="Normal 103 2 3" xfId="9672" xr:uid="{00000000-0005-0000-0000-0000C8250000}"/>
    <cellStyle name="Normal 103 2 3 2" xfId="30634" xr:uid="{5FF03FDF-036D-419C-82B9-05D8CF36358F}"/>
    <cellStyle name="Normal 103 2 4" xfId="9673" xr:uid="{00000000-0005-0000-0000-0000C9250000}"/>
    <cellStyle name="Normal 103 2 4 2" xfId="30635" xr:uid="{671AFD3E-1C85-45AE-A92C-E54EA667AB71}"/>
    <cellStyle name="Normal 103 2 5" xfId="9674" xr:uid="{00000000-0005-0000-0000-0000CA250000}"/>
    <cellStyle name="Normal 103 2 5 2" xfId="30636" xr:uid="{AB2CAB5A-E150-4A66-8FF8-6C6C3263EF69}"/>
    <cellStyle name="Normal 103 2 6" xfId="30629" xr:uid="{BF8C9838-CF85-412D-A308-5DEA169F52C2}"/>
    <cellStyle name="Normal 103 3" xfId="9675" xr:uid="{00000000-0005-0000-0000-0000CB250000}"/>
    <cellStyle name="Normal 103 3 2" xfId="9676" xr:uid="{00000000-0005-0000-0000-0000CC250000}"/>
    <cellStyle name="Normal 103 3 2 2" xfId="30638" xr:uid="{F359693F-6ABB-428F-8B97-A551EA804BB6}"/>
    <cellStyle name="Normal 103 3 3" xfId="9677" xr:uid="{00000000-0005-0000-0000-0000CD250000}"/>
    <cellStyle name="Normal 103 3 3 2" xfId="30639" xr:uid="{DD1045AC-C059-4EFC-8B10-FC491A79478E}"/>
    <cellStyle name="Normal 103 3 4" xfId="9678" xr:uid="{00000000-0005-0000-0000-0000CE250000}"/>
    <cellStyle name="Normal 103 3 4 2" xfId="30640" xr:uid="{31D8CBE6-B29C-42A3-A0E4-D6867DEE1122}"/>
    <cellStyle name="Normal 103 3 5" xfId="30637" xr:uid="{64404343-D6AD-428C-9460-7428CB97C303}"/>
    <cellStyle name="Normal 103 4" xfId="9679" xr:uid="{00000000-0005-0000-0000-0000CF250000}"/>
    <cellStyle name="Normal 103 4 2" xfId="9680" xr:uid="{00000000-0005-0000-0000-0000D0250000}"/>
    <cellStyle name="Normal 103 4 2 2" xfId="30642" xr:uid="{B15300BD-31FE-4CA4-AF4C-1AE4D2712286}"/>
    <cellStyle name="Normal 103 4 3" xfId="9681" xr:uid="{00000000-0005-0000-0000-0000D1250000}"/>
    <cellStyle name="Normal 103 4 3 2" xfId="30643" xr:uid="{50A2D671-F1C4-47FF-8397-D8DA2AE0B865}"/>
    <cellStyle name="Normal 103 4 4" xfId="9682" xr:uid="{00000000-0005-0000-0000-0000D2250000}"/>
    <cellStyle name="Normal 103 4 4 2" xfId="30644" xr:uid="{13A91AA5-290D-4952-B933-90952294A4D6}"/>
    <cellStyle name="Normal 103 4 5" xfId="30641" xr:uid="{D3B68F0E-8A11-4154-B6CB-FF65F651EBE9}"/>
    <cellStyle name="Normal 103 5" xfId="9683" xr:uid="{00000000-0005-0000-0000-0000D3250000}"/>
    <cellStyle name="Normal 103 5 2" xfId="30645" xr:uid="{73B0F99D-05B1-4A00-BE37-66C8DDA8012A}"/>
    <cellStyle name="Normal 103 6" xfId="9684" xr:uid="{00000000-0005-0000-0000-0000D4250000}"/>
    <cellStyle name="Normal 103 6 2" xfId="30646" xr:uid="{A371C91B-CF28-4F90-923F-25774856B3B6}"/>
    <cellStyle name="Normal 103 7" xfId="9685" xr:uid="{00000000-0005-0000-0000-0000D5250000}"/>
    <cellStyle name="Normal 103 7 2" xfId="30647" xr:uid="{A0855007-AD7A-4C29-940B-0B095A6A402A}"/>
    <cellStyle name="Normal 103 8" xfId="30628" xr:uid="{C70C14B7-7EF9-4BDF-84CA-E8984B9E6E2B}"/>
    <cellStyle name="Normal 104" xfId="9686" xr:uid="{00000000-0005-0000-0000-0000D6250000}"/>
    <cellStyle name="Normal 104 2" xfId="9687" xr:uid="{00000000-0005-0000-0000-0000D7250000}"/>
    <cellStyle name="Normal 104 2 2" xfId="30649" xr:uid="{14B887BD-B79F-4C70-99F7-5F0EBBF158D8}"/>
    <cellStyle name="Normal 104 3" xfId="9688" xr:uid="{00000000-0005-0000-0000-0000D8250000}"/>
    <cellStyle name="Normal 104 3 2" xfId="30650" xr:uid="{C6E7D6F4-2702-44FF-A27A-1D40E8C7E4DB}"/>
    <cellStyle name="Normal 104 4" xfId="9689" xr:uid="{00000000-0005-0000-0000-0000D9250000}"/>
    <cellStyle name="Normal 104 4 2" xfId="30651" xr:uid="{CE068C2B-DB3A-4446-853C-550EF4593264}"/>
    <cellStyle name="Normal 104 5" xfId="30648" xr:uid="{4B06DD0A-EC5C-4331-B45D-8EC5B0417B98}"/>
    <cellStyle name="Normal 105" xfId="9690" xr:uid="{00000000-0005-0000-0000-0000DA250000}"/>
    <cellStyle name="Normal 105 2" xfId="9691" xr:uid="{00000000-0005-0000-0000-0000DB250000}"/>
    <cellStyle name="Normal 105 2 2" xfId="9692" xr:uid="{00000000-0005-0000-0000-0000DC250000}"/>
    <cellStyle name="Normal 105 2 2 2" xfId="9693" xr:uid="{00000000-0005-0000-0000-0000DD250000}"/>
    <cellStyle name="Normal 105 2 2 2 2" xfId="30655" xr:uid="{C062158D-7570-4FAA-8EC4-74B0D3D75CE1}"/>
    <cellStyle name="Normal 105 2 2 3" xfId="9694" xr:uid="{00000000-0005-0000-0000-0000DE250000}"/>
    <cellStyle name="Normal 105 2 2 3 2" xfId="30656" xr:uid="{40076325-343C-4DBC-83D7-1458B38E6034}"/>
    <cellStyle name="Normal 105 2 2 4" xfId="9695" xr:uid="{00000000-0005-0000-0000-0000DF250000}"/>
    <cellStyle name="Normal 105 2 2 4 2" xfId="30657" xr:uid="{6AE785A0-2B35-432A-A178-4774F356F5B6}"/>
    <cellStyle name="Normal 105 2 2 5" xfId="30654" xr:uid="{25E4B50A-CD69-42C2-9A4C-C80F06CEAD60}"/>
    <cellStyle name="Normal 105 2 3" xfId="9696" xr:uid="{00000000-0005-0000-0000-0000E0250000}"/>
    <cellStyle name="Normal 105 2 3 2" xfId="30658" xr:uid="{AF83ABB3-A894-45BF-8EB9-FFC7AF018567}"/>
    <cellStyle name="Normal 105 2 4" xfId="9697" xr:uid="{00000000-0005-0000-0000-0000E1250000}"/>
    <cellStyle name="Normal 105 2 4 2" xfId="30659" xr:uid="{9160F0EE-F24B-4E1B-AC86-AE0A7A1E6FAF}"/>
    <cellStyle name="Normal 105 2 5" xfId="9698" xr:uid="{00000000-0005-0000-0000-0000E2250000}"/>
    <cellStyle name="Normal 105 2 5 2" xfId="30660" xr:uid="{ACC44361-195A-41B0-85E5-1277378EE232}"/>
    <cellStyle name="Normal 105 2 6" xfId="30653" xr:uid="{1ED14AAC-0808-4CFA-ACCB-EB8ED5A1960F}"/>
    <cellStyle name="Normal 105 3" xfId="9699" xr:uid="{00000000-0005-0000-0000-0000E3250000}"/>
    <cellStyle name="Normal 105 3 2" xfId="9700" xr:uid="{00000000-0005-0000-0000-0000E4250000}"/>
    <cellStyle name="Normal 105 3 2 2" xfId="30662" xr:uid="{8DEEAD19-D186-44C1-9369-076707477F18}"/>
    <cellStyle name="Normal 105 3 3" xfId="9701" xr:uid="{00000000-0005-0000-0000-0000E5250000}"/>
    <cellStyle name="Normal 105 3 3 2" xfId="30663" xr:uid="{37DE2CDD-5DA3-420D-9D72-24709047E0EC}"/>
    <cellStyle name="Normal 105 3 4" xfId="9702" xr:uid="{00000000-0005-0000-0000-0000E6250000}"/>
    <cellStyle name="Normal 105 3 4 2" xfId="30664" xr:uid="{5E39EF7F-FC70-4179-B8BB-FBAC1642611A}"/>
    <cellStyle name="Normal 105 3 5" xfId="30661" xr:uid="{098EECD8-B9EB-4EDE-9C2E-9C9DADC2887D}"/>
    <cellStyle name="Normal 105 4" xfId="9703" xr:uid="{00000000-0005-0000-0000-0000E7250000}"/>
    <cellStyle name="Normal 105 4 2" xfId="9704" xr:uid="{00000000-0005-0000-0000-0000E8250000}"/>
    <cellStyle name="Normal 105 4 2 2" xfId="30666" xr:uid="{CCB1DD11-B105-4D95-93DF-D6CA2FC12D4D}"/>
    <cellStyle name="Normal 105 4 3" xfId="9705" xr:uid="{00000000-0005-0000-0000-0000E9250000}"/>
    <cellStyle name="Normal 105 4 3 2" xfId="30667" xr:uid="{7DB3B2F2-C3CE-4793-A103-08D41DF9B301}"/>
    <cellStyle name="Normal 105 4 4" xfId="9706" xr:uid="{00000000-0005-0000-0000-0000EA250000}"/>
    <cellStyle name="Normal 105 4 4 2" xfId="30668" xr:uid="{9D5A3EE8-37FC-46B4-888B-B97E96A7CE1F}"/>
    <cellStyle name="Normal 105 4 5" xfId="30665" xr:uid="{3EFA5433-6E35-40E1-9C29-19C9FA60D231}"/>
    <cellStyle name="Normal 105 5" xfId="9707" xr:uid="{00000000-0005-0000-0000-0000EB250000}"/>
    <cellStyle name="Normal 105 5 2" xfId="30669" xr:uid="{582292F3-E583-4197-BEE1-2E78FDE1C662}"/>
    <cellStyle name="Normal 105 6" xfId="9708" xr:uid="{00000000-0005-0000-0000-0000EC250000}"/>
    <cellStyle name="Normal 105 6 2" xfId="30670" xr:uid="{2D4B0DAC-9BCB-4C39-95BC-53E9DA14336C}"/>
    <cellStyle name="Normal 105 7" xfId="9709" xr:uid="{00000000-0005-0000-0000-0000ED250000}"/>
    <cellStyle name="Normal 105 7 2" xfId="30671" xr:uid="{C933B1BF-3D12-44F4-852F-3295DFFF51DF}"/>
    <cellStyle name="Normal 105 8" xfId="30652" xr:uid="{F670435B-7F53-4F73-BEC3-B2EAB4DD645F}"/>
    <cellStyle name="Normal 106" xfId="9710" xr:uid="{00000000-0005-0000-0000-0000EE250000}"/>
    <cellStyle name="Normal 106 2" xfId="9711" xr:uid="{00000000-0005-0000-0000-0000EF250000}"/>
    <cellStyle name="Normal 106 2 2" xfId="30673" xr:uid="{5FA7B0CF-50D6-4C1A-8635-560B76734C2B}"/>
    <cellStyle name="Normal 106 3" xfId="9712" xr:uid="{00000000-0005-0000-0000-0000F0250000}"/>
    <cellStyle name="Normal 106 3 2" xfId="30674" xr:uid="{6210845A-5BA5-4A1D-8E76-EF0E35AFD20E}"/>
    <cellStyle name="Normal 106 4" xfId="9713" xr:uid="{00000000-0005-0000-0000-0000F1250000}"/>
    <cellStyle name="Normal 106 4 2" xfId="30675" xr:uid="{321E6CF2-0795-49CE-99A1-7C3A2080AC7C}"/>
    <cellStyle name="Normal 106 5" xfId="30672" xr:uid="{62D7797E-FD08-4592-92F9-29646EBC1E2A}"/>
    <cellStyle name="Normal 107" xfId="9714" xr:uid="{00000000-0005-0000-0000-0000F2250000}"/>
    <cellStyle name="Normal 107 2" xfId="9715" xr:uid="{00000000-0005-0000-0000-0000F3250000}"/>
    <cellStyle name="Normal 107 2 2" xfId="30677" xr:uid="{219E0ABA-9614-4EEC-A364-69C17EAC323D}"/>
    <cellStyle name="Normal 107 3" xfId="9716" xr:uid="{00000000-0005-0000-0000-0000F4250000}"/>
    <cellStyle name="Normal 107 3 2" xfId="30678" xr:uid="{351A3DDB-0502-4DBF-8AC7-3B23CB62E9A6}"/>
    <cellStyle name="Normal 107 4" xfId="9717" xr:uid="{00000000-0005-0000-0000-0000F5250000}"/>
    <cellStyle name="Normal 107 4 2" xfId="30679" xr:uid="{862FAD83-CE84-4346-99FF-05CE38DB771C}"/>
    <cellStyle name="Normal 107 5" xfId="30676" xr:uid="{05C1259B-2563-4A6C-8631-F6951A0AFB93}"/>
    <cellStyle name="Normal 108" xfId="9718" xr:uid="{00000000-0005-0000-0000-0000F6250000}"/>
    <cellStyle name="Normal 108 2" xfId="9719" xr:uid="{00000000-0005-0000-0000-0000F7250000}"/>
    <cellStyle name="Normal 108 2 2" xfId="30681" xr:uid="{3B2F861F-A711-4417-940B-337A0307E97C}"/>
    <cellStyle name="Normal 108 3" xfId="9720" xr:uid="{00000000-0005-0000-0000-0000F8250000}"/>
    <cellStyle name="Normal 108 3 2" xfId="30682" xr:uid="{7B739E86-0369-4B91-8CB1-C2B28937AC3A}"/>
    <cellStyle name="Normal 108 4" xfId="9721" xr:uid="{00000000-0005-0000-0000-0000F9250000}"/>
    <cellStyle name="Normal 108 4 2" xfId="30683" xr:uid="{AE616F95-3924-4C65-9763-6B4E30CEDBE7}"/>
    <cellStyle name="Normal 108 5" xfId="30680" xr:uid="{73DD3682-1D76-4805-958F-85C333B5C957}"/>
    <cellStyle name="Normal 109" xfId="9722" xr:uid="{00000000-0005-0000-0000-0000FA250000}"/>
    <cellStyle name="Normal 109 2" xfId="9723" xr:uid="{00000000-0005-0000-0000-0000FB250000}"/>
    <cellStyle name="Normal 109 2 2" xfId="30685" xr:uid="{A06ADABB-4FF0-4D5E-A19A-36F4C836792D}"/>
    <cellStyle name="Normal 109 3" xfId="9724" xr:uid="{00000000-0005-0000-0000-0000FC250000}"/>
    <cellStyle name="Normal 109 3 2" xfId="30686" xr:uid="{B7CBDB52-CE01-4B59-B7B8-B3475ABB63FD}"/>
    <cellStyle name="Normal 109 4" xfId="9725" xr:uid="{00000000-0005-0000-0000-0000FD250000}"/>
    <cellStyle name="Normal 109 4 2" xfId="30687" xr:uid="{37F0662E-F490-4F7A-9A0B-B11BD17B36E9}"/>
    <cellStyle name="Normal 109 5" xfId="30684" xr:uid="{26516E0B-2078-4E61-98B9-D68B45C454BE}"/>
    <cellStyle name="Normal 11" xfId="9726" xr:uid="{00000000-0005-0000-0000-0000FE250000}"/>
    <cellStyle name="Normal 11 10" xfId="9727" xr:uid="{00000000-0005-0000-0000-0000FF250000}"/>
    <cellStyle name="Normal 11 10 2" xfId="9728" xr:uid="{00000000-0005-0000-0000-000000260000}"/>
    <cellStyle name="Normal 11 10 2 2" xfId="9729" xr:uid="{00000000-0005-0000-0000-000001260000}"/>
    <cellStyle name="Normal 11 10 2 2 2" xfId="9730" xr:uid="{00000000-0005-0000-0000-000002260000}"/>
    <cellStyle name="Normal 11 10 2 2 2 2" xfId="30692" xr:uid="{D0773F43-598E-4EDE-B53D-1AAC46E05A42}"/>
    <cellStyle name="Normal 11 10 2 2 3" xfId="9731" xr:uid="{00000000-0005-0000-0000-000003260000}"/>
    <cellStyle name="Normal 11 10 2 2 3 2" xfId="30693" xr:uid="{1A76E535-47DD-48BC-AAAE-40139CF1EB0F}"/>
    <cellStyle name="Normal 11 10 2 2 4" xfId="9732" xr:uid="{00000000-0005-0000-0000-000004260000}"/>
    <cellStyle name="Normal 11 10 2 2 4 2" xfId="30694" xr:uid="{FD860CAA-A21B-4EDB-95A2-DC8A9EE3DB26}"/>
    <cellStyle name="Normal 11 10 2 2 5" xfId="30691" xr:uid="{A1FFE6FC-4536-433C-A4BF-104B086267D5}"/>
    <cellStyle name="Normal 11 10 2 3" xfId="9733" xr:uid="{00000000-0005-0000-0000-000005260000}"/>
    <cellStyle name="Normal 11 10 2 3 2" xfId="30695" xr:uid="{E75504DD-C946-4F92-AA6C-74C545EFA5B8}"/>
    <cellStyle name="Normal 11 10 2 4" xfId="9734" xr:uid="{00000000-0005-0000-0000-000006260000}"/>
    <cellStyle name="Normal 11 10 2 4 2" xfId="30696" xr:uid="{130B41C1-5EC4-40FF-B47A-70B1B8D0F30A}"/>
    <cellStyle name="Normal 11 10 2 5" xfId="9735" xr:uid="{00000000-0005-0000-0000-000007260000}"/>
    <cellStyle name="Normal 11 10 2 5 2" xfId="30697" xr:uid="{8CB909CD-A8C8-4234-8B52-7864E5517CDC}"/>
    <cellStyle name="Normal 11 10 2 6" xfId="30690" xr:uid="{52777D8F-41CD-4A77-B530-8276891FB04E}"/>
    <cellStyle name="Normal 11 10 3" xfId="9736" xr:uid="{00000000-0005-0000-0000-000008260000}"/>
    <cellStyle name="Normal 11 10 3 2" xfId="9737" xr:uid="{00000000-0005-0000-0000-000009260000}"/>
    <cellStyle name="Normal 11 10 3 2 2" xfId="30699" xr:uid="{5C382551-41B1-4F38-A4CE-541088C80B00}"/>
    <cellStyle name="Normal 11 10 3 3" xfId="9738" xr:uid="{00000000-0005-0000-0000-00000A260000}"/>
    <cellStyle name="Normal 11 10 3 3 2" xfId="30700" xr:uid="{454B8F05-E1F4-43C3-B24A-54F5FF83C316}"/>
    <cellStyle name="Normal 11 10 3 4" xfId="9739" xr:uid="{00000000-0005-0000-0000-00000B260000}"/>
    <cellStyle name="Normal 11 10 3 4 2" xfId="30701" xr:uid="{32FD1031-022A-4E13-8471-1BF3AD03360C}"/>
    <cellStyle name="Normal 11 10 3 5" xfId="30698" xr:uid="{BD459A51-11B9-4DAD-91E6-32FA7C0B23B3}"/>
    <cellStyle name="Normal 11 10 4" xfId="9740" xr:uid="{00000000-0005-0000-0000-00000C260000}"/>
    <cellStyle name="Normal 11 10 4 2" xfId="30702" xr:uid="{080517DA-037F-4CB1-B3FF-A73947EA6073}"/>
    <cellStyle name="Normal 11 10 5" xfId="9741" xr:uid="{00000000-0005-0000-0000-00000D260000}"/>
    <cellStyle name="Normal 11 10 5 2" xfId="30703" xr:uid="{01CB068D-6E00-433E-A620-08EC86FA2789}"/>
    <cellStyle name="Normal 11 10 6" xfId="9742" xr:uid="{00000000-0005-0000-0000-00000E260000}"/>
    <cellStyle name="Normal 11 10 6 2" xfId="30704" xr:uid="{B64EAA1D-8DFE-4C18-8F84-BDA63D28F36E}"/>
    <cellStyle name="Normal 11 10 7" xfId="30689" xr:uid="{A6ABF249-C1BB-49DE-ACF6-873BD9C03491}"/>
    <cellStyle name="Normal 11 11" xfId="9743" xr:uid="{00000000-0005-0000-0000-00000F260000}"/>
    <cellStyle name="Normal 11 11 2" xfId="9744" xr:uid="{00000000-0005-0000-0000-000010260000}"/>
    <cellStyle name="Normal 11 11 2 2" xfId="30706" xr:uid="{8BD8B99E-FB48-4043-94D8-F48631D0517E}"/>
    <cellStyle name="Normal 11 11 3" xfId="9745" xr:uid="{00000000-0005-0000-0000-000011260000}"/>
    <cellStyle name="Normal 11 11 3 2" xfId="30707" xr:uid="{155ACBAE-0DCD-4341-989F-6DF0D1D8B196}"/>
    <cellStyle name="Normal 11 11 4" xfId="9746" xr:uid="{00000000-0005-0000-0000-000012260000}"/>
    <cellStyle name="Normal 11 11 4 2" xfId="30708" xr:uid="{16A299B5-B405-4912-8AC3-A2CC674A4657}"/>
    <cellStyle name="Normal 11 11 5" xfId="30705" xr:uid="{954C4154-F754-4EF2-9AE8-4FC03C44024D}"/>
    <cellStyle name="Normal 11 12" xfId="30688" xr:uid="{151630C9-2E07-4AB4-94F5-A349612B9A81}"/>
    <cellStyle name="Normal 11 2" xfId="9747" xr:uid="{00000000-0005-0000-0000-000013260000}"/>
    <cellStyle name="Normal 11 2 2" xfId="9748" xr:uid="{00000000-0005-0000-0000-000014260000}"/>
    <cellStyle name="Normal 11 2 2 2" xfId="9749" xr:uid="{00000000-0005-0000-0000-000015260000}"/>
    <cellStyle name="Normal 11 2 2 2 2" xfId="9750" xr:uid="{00000000-0005-0000-0000-000016260000}"/>
    <cellStyle name="Normal 11 2 2 2 2 2" xfId="9751" xr:uid="{00000000-0005-0000-0000-000017260000}"/>
    <cellStyle name="Normal 11 2 2 2 2 2 2" xfId="9752" xr:uid="{00000000-0005-0000-0000-000018260000}"/>
    <cellStyle name="Normal 11 2 2 2 2 2 2 2" xfId="30714" xr:uid="{BF18BBA7-A5F8-4C3C-A0EA-7A4E5E9FEB17}"/>
    <cellStyle name="Normal 11 2 2 2 2 2 3" xfId="9753" xr:uid="{00000000-0005-0000-0000-000019260000}"/>
    <cellStyle name="Normal 11 2 2 2 2 2 3 2" xfId="30715" xr:uid="{404E6DB4-6700-4A23-88BE-85261D453CB3}"/>
    <cellStyle name="Normal 11 2 2 2 2 2 4" xfId="9754" xr:uid="{00000000-0005-0000-0000-00001A260000}"/>
    <cellStyle name="Normal 11 2 2 2 2 2 4 2" xfId="30716" xr:uid="{F255791A-9B59-493E-8C3A-DF8B6A448B22}"/>
    <cellStyle name="Normal 11 2 2 2 2 2 5" xfId="30713" xr:uid="{176263B4-69CC-48D6-BAE5-3A8C4A852514}"/>
    <cellStyle name="Normal 11 2 2 2 2 3" xfId="9755" xr:uid="{00000000-0005-0000-0000-00001B260000}"/>
    <cellStyle name="Normal 11 2 2 2 2 3 2" xfId="30717" xr:uid="{E00921FE-4AF4-4DD7-98FE-4071750C52C7}"/>
    <cellStyle name="Normal 11 2 2 2 2 4" xfId="9756" xr:uid="{00000000-0005-0000-0000-00001C260000}"/>
    <cellStyle name="Normal 11 2 2 2 2 4 2" xfId="30718" xr:uid="{A893D15A-2841-44E5-A617-00CB5E764376}"/>
    <cellStyle name="Normal 11 2 2 2 2 5" xfId="9757" xr:uid="{00000000-0005-0000-0000-00001D260000}"/>
    <cellStyle name="Normal 11 2 2 2 2 5 2" xfId="30719" xr:uid="{8E9CB501-BBB6-46E6-B032-57990F3D5B35}"/>
    <cellStyle name="Normal 11 2 2 2 2 6" xfId="30712" xr:uid="{3C40B3A6-4A0E-4390-B3EB-4D456B064150}"/>
    <cellStyle name="Normal 11 2 2 2 3" xfId="9758" xr:uid="{00000000-0005-0000-0000-00001E260000}"/>
    <cellStyle name="Normal 11 2 2 2 3 2" xfId="9759" xr:uid="{00000000-0005-0000-0000-00001F260000}"/>
    <cellStyle name="Normal 11 2 2 2 3 2 2" xfId="30721" xr:uid="{5D6DBAF5-1F36-44C4-A46D-D9775A4D718D}"/>
    <cellStyle name="Normal 11 2 2 2 3 3" xfId="9760" xr:uid="{00000000-0005-0000-0000-000020260000}"/>
    <cellStyle name="Normal 11 2 2 2 3 3 2" xfId="30722" xr:uid="{303DD783-4278-407E-9D1C-92CEA306D9D3}"/>
    <cellStyle name="Normal 11 2 2 2 3 4" xfId="9761" xr:uid="{00000000-0005-0000-0000-000021260000}"/>
    <cellStyle name="Normal 11 2 2 2 3 4 2" xfId="30723" xr:uid="{A9254D43-6461-468F-959D-EF75DF60CB20}"/>
    <cellStyle name="Normal 11 2 2 2 3 5" xfId="30720" xr:uid="{D7ABC898-63BD-4638-9E9E-ADEF3491C3FE}"/>
    <cellStyle name="Normal 11 2 2 2 4" xfId="9762" xr:uid="{00000000-0005-0000-0000-000022260000}"/>
    <cellStyle name="Normal 11 2 2 2 4 2" xfId="30724" xr:uid="{ADA932D3-97D9-4D89-903C-B5B5315DBF9D}"/>
    <cellStyle name="Normal 11 2 2 2 5" xfId="9763" xr:uid="{00000000-0005-0000-0000-000023260000}"/>
    <cellStyle name="Normal 11 2 2 2 5 2" xfId="30725" xr:uid="{A0460D43-5601-4F1D-938D-FDC81436400E}"/>
    <cellStyle name="Normal 11 2 2 2 6" xfId="9764" xr:uid="{00000000-0005-0000-0000-000024260000}"/>
    <cellStyle name="Normal 11 2 2 2 6 2" xfId="30726" xr:uid="{23480C5B-2885-46AC-ACFA-93D9732B24B1}"/>
    <cellStyle name="Normal 11 2 2 2 7" xfId="30711" xr:uid="{E6EADF78-36CB-4630-9AC4-AB10CBFE2759}"/>
    <cellStyle name="Normal 11 2 2 3" xfId="9765" xr:uid="{00000000-0005-0000-0000-000025260000}"/>
    <cellStyle name="Normal 11 2 2 3 2" xfId="9766" xr:uid="{00000000-0005-0000-0000-000026260000}"/>
    <cellStyle name="Normal 11 2 2 3 2 2" xfId="9767" xr:uid="{00000000-0005-0000-0000-000027260000}"/>
    <cellStyle name="Normal 11 2 2 3 2 2 2" xfId="30729" xr:uid="{209B68BC-8DF3-490E-BF36-C56D7A381EC6}"/>
    <cellStyle name="Normal 11 2 2 3 2 3" xfId="9768" xr:uid="{00000000-0005-0000-0000-000028260000}"/>
    <cellStyle name="Normal 11 2 2 3 2 3 2" xfId="30730" xr:uid="{47ADC156-B2F1-4506-9E28-42615A0215F2}"/>
    <cellStyle name="Normal 11 2 2 3 2 4" xfId="9769" xr:uid="{00000000-0005-0000-0000-000029260000}"/>
    <cellStyle name="Normal 11 2 2 3 2 4 2" xfId="30731" xr:uid="{7208973D-9B6D-4792-AC33-A40576533DFD}"/>
    <cellStyle name="Normal 11 2 2 3 2 5" xfId="30728" xr:uid="{E1658B96-27FC-4D28-8663-15592629A8DC}"/>
    <cellStyle name="Normal 11 2 2 3 3" xfId="9770" xr:uid="{00000000-0005-0000-0000-00002A260000}"/>
    <cellStyle name="Normal 11 2 2 3 3 2" xfId="30732" xr:uid="{4B93D126-D2D8-4BDD-8F2B-A55F8799BDAF}"/>
    <cellStyle name="Normal 11 2 2 3 4" xfId="9771" xr:uid="{00000000-0005-0000-0000-00002B260000}"/>
    <cellStyle name="Normal 11 2 2 3 4 2" xfId="30733" xr:uid="{47AB7FF6-774F-43BE-981F-CA3BB76B42DA}"/>
    <cellStyle name="Normal 11 2 2 3 5" xfId="9772" xr:uid="{00000000-0005-0000-0000-00002C260000}"/>
    <cellStyle name="Normal 11 2 2 3 5 2" xfId="30734" xr:uid="{03BD536F-3860-47B5-8796-11459CAE7FC8}"/>
    <cellStyle name="Normal 11 2 2 3 6" xfId="30727" xr:uid="{B4E0C918-2F7E-4AFC-A00C-7B0012630AEB}"/>
    <cellStyle name="Normal 11 2 2 4" xfId="9773" xr:uid="{00000000-0005-0000-0000-00002D260000}"/>
    <cellStyle name="Normal 11 2 2 4 2" xfId="30735" xr:uid="{7F05250A-94B8-4E9F-BDD8-40A836C12B9B}"/>
    <cellStyle name="Normal 11 2 2 5" xfId="9774" xr:uid="{00000000-0005-0000-0000-00002E260000}"/>
    <cellStyle name="Normal 11 2 2 5 2" xfId="9775" xr:uid="{00000000-0005-0000-0000-00002F260000}"/>
    <cellStyle name="Normal 11 2 2 5 2 2" xfId="30737" xr:uid="{FCFBD036-078C-4A8F-B5DD-6B31EF287083}"/>
    <cellStyle name="Normal 11 2 2 5 3" xfId="9776" xr:uid="{00000000-0005-0000-0000-000030260000}"/>
    <cellStyle name="Normal 11 2 2 5 3 2" xfId="30738" xr:uid="{634E0307-2904-430D-9132-160076509117}"/>
    <cellStyle name="Normal 11 2 2 5 4" xfId="9777" xr:uid="{00000000-0005-0000-0000-000031260000}"/>
    <cellStyle name="Normal 11 2 2 5 4 2" xfId="30739" xr:uid="{E332743C-2187-43FF-BB25-5CB2348202C4}"/>
    <cellStyle name="Normal 11 2 2 5 5" xfId="30736" xr:uid="{192C8409-DB8E-4838-85A6-202C639A2027}"/>
    <cellStyle name="Normal 11 2 2 6" xfId="9778" xr:uid="{00000000-0005-0000-0000-000032260000}"/>
    <cellStyle name="Normal 11 2 2 6 2" xfId="30740" xr:uid="{1C061B07-023E-426A-AE9D-219DFB4F2351}"/>
    <cellStyle name="Normal 11 2 2 7" xfId="9779" xr:uid="{00000000-0005-0000-0000-000033260000}"/>
    <cellStyle name="Normal 11 2 2 7 2" xfId="30741" xr:uid="{94175178-85A5-4DF1-A583-676F2E11D1D0}"/>
    <cellStyle name="Normal 11 2 2 8" xfId="9780" xr:uid="{00000000-0005-0000-0000-000034260000}"/>
    <cellStyle name="Normal 11 2 2 8 2" xfId="30742" xr:uid="{7C6F09F3-6053-463B-AD1D-2FE354597C66}"/>
    <cellStyle name="Normal 11 2 2 9" xfId="30710" xr:uid="{C7E64ADE-3326-4B56-B0F1-D3AF848E4808}"/>
    <cellStyle name="Normal 11 2 3" xfId="9781" xr:uid="{00000000-0005-0000-0000-000035260000}"/>
    <cellStyle name="Normal 11 2 3 2" xfId="30743" xr:uid="{85738ABB-44DB-4636-B9B7-8D4DFD668354}"/>
    <cellStyle name="Normal 11 2 4" xfId="9782" xr:uid="{00000000-0005-0000-0000-000036260000}"/>
    <cellStyle name="Normal 11 2 4 2" xfId="9783" xr:uid="{00000000-0005-0000-0000-000037260000}"/>
    <cellStyle name="Normal 11 2 4 2 2" xfId="9784" xr:uid="{00000000-0005-0000-0000-000038260000}"/>
    <cellStyle name="Normal 11 2 4 2 2 2" xfId="9785" xr:uid="{00000000-0005-0000-0000-000039260000}"/>
    <cellStyle name="Normal 11 2 4 2 2 2 2" xfId="30747" xr:uid="{F91BBBAA-34FD-4EEF-A881-BE51F1107BA2}"/>
    <cellStyle name="Normal 11 2 4 2 2 3" xfId="9786" xr:uid="{00000000-0005-0000-0000-00003A260000}"/>
    <cellStyle name="Normal 11 2 4 2 2 3 2" xfId="30748" xr:uid="{1D853CE0-1F52-4A45-BD62-638C9F9FE07B}"/>
    <cellStyle name="Normal 11 2 4 2 2 4" xfId="9787" xr:uid="{00000000-0005-0000-0000-00003B260000}"/>
    <cellStyle name="Normal 11 2 4 2 2 4 2" xfId="30749" xr:uid="{6756A047-7BC7-459D-BF10-1489AA6FD6E5}"/>
    <cellStyle name="Normal 11 2 4 2 2 5" xfId="30746" xr:uid="{99D4F03E-D8B3-4957-B2A9-4AEE6893D9DA}"/>
    <cellStyle name="Normal 11 2 4 2 3" xfId="9788" xr:uid="{00000000-0005-0000-0000-00003C260000}"/>
    <cellStyle name="Normal 11 2 4 2 3 2" xfId="30750" xr:uid="{B8DF402E-1DE9-4F4B-853E-9506143AEA94}"/>
    <cellStyle name="Normal 11 2 4 2 4" xfId="9789" xr:uid="{00000000-0005-0000-0000-00003D260000}"/>
    <cellStyle name="Normal 11 2 4 2 4 2" xfId="30751" xr:uid="{22E3C4EF-2893-4215-8B2B-E9F674E45E54}"/>
    <cellStyle name="Normal 11 2 4 2 5" xfId="9790" xr:uid="{00000000-0005-0000-0000-00003E260000}"/>
    <cellStyle name="Normal 11 2 4 2 5 2" xfId="30752" xr:uid="{981029D0-0DCF-4C0A-9374-D363711A7C6A}"/>
    <cellStyle name="Normal 11 2 4 2 6" xfId="30745" xr:uid="{22373151-DFDB-4F40-BA9A-DF574317113A}"/>
    <cellStyle name="Normal 11 2 4 3" xfId="9791" xr:uid="{00000000-0005-0000-0000-00003F260000}"/>
    <cellStyle name="Normal 11 2 4 3 2" xfId="9792" xr:uid="{00000000-0005-0000-0000-000040260000}"/>
    <cellStyle name="Normal 11 2 4 3 2 2" xfId="30754" xr:uid="{61BCE9F9-959B-48A1-9A20-CE42D4ADDA51}"/>
    <cellStyle name="Normal 11 2 4 3 3" xfId="9793" xr:uid="{00000000-0005-0000-0000-000041260000}"/>
    <cellStyle name="Normal 11 2 4 3 3 2" xfId="30755" xr:uid="{3A673DC5-4DF3-4303-AB74-DC3D329AC5DB}"/>
    <cellStyle name="Normal 11 2 4 3 4" xfId="9794" xr:uid="{00000000-0005-0000-0000-000042260000}"/>
    <cellStyle name="Normal 11 2 4 3 4 2" xfId="30756" xr:uid="{670C54EA-3971-4E88-AAD3-C0E06B78190C}"/>
    <cellStyle name="Normal 11 2 4 3 5" xfId="30753" xr:uid="{45B45D96-A645-428B-9CA7-A432B8582CED}"/>
    <cellStyle name="Normal 11 2 4 4" xfId="9795" xr:uid="{00000000-0005-0000-0000-000043260000}"/>
    <cellStyle name="Normal 11 2 4 4 2" xfId="30757" xr:uid="{4FC05344-0B34-484F-A162-860C82F06514}"/>
    <cellStyle name="Normal 11 2 4 5" xfId="9796" xr:uid="{00000000-0005-0000-0000-000044260000}"/>
    <cellStyle name="Normal 11 2 4 5 2" xfId="30758" xr:uid="{0A3CF0D5-42D4-4BE0-81FB-0AB9E08F25D1}"/>
    <cellStyle name="Normal 11 2 4 6" xfId="9797" xr:uid="{00000000-0005-0000-0000-000045260000}"/>
    <cellStyle name="Normal 11 2 4 6 2" xfId="30759" xr:uid="{BA4B27F5-841D-41A0-8A9F-AC2835073747}"/>
    <cellStyle name="Normal 11 2 4 7" xfId="30744" xr:uid="{F1DC77D2-0780-4A9D-92BE-3B57A071E824}"/>
    <cellStyle name="Normal 11 2 5" xfId="30709" xr:uid="{C7BA49BB-5E96-411A-B841-F9FCF837268C}"/>
    <cellStyle name="Normal 11 3" xfId="9798" xr:uid="{00000000-0005-0000-0000-000046260000}"/>
    <cellStyle name="Normal 11 3 2" xfId="9799" xr:uid="{00000000-0005-0000-0000-000047260000}"/>
    <cellStyle name="Normal 11 3 2 2" xfId="9800" xr:uid="{00000000-0005-0000-0000-000048260000}"/>
    <cellStyle name="Normal 11 3 2 2 2" xfId="9801" xr:uid="{00000000-0005-0000-0000-000049260000}"/>
    <cellStyle name="Normal 11 3 2 2 2 2" xfId="9802" xr:uid="{00000000-0005-0000-0000-00004A260000}"/>
    <cellStyle name="Normal 11 3 2 2 2 2 2" xfId="30764" xr:uid="{3D137062-2DAD-4104-BAB4-F786E18E460A}"/>
    <cellStyle name="Normal 11 3 2 2 2 3" xfId="9803" xr:uid="{00000000-0005-0000-0000-00004B260000}"/>
    <cellStyle name="Normal 11 3 2 2 2 3 2" xfId="30765" xr:uid="{4BA7D326-B0CA-4C61-BDDE-780DB98487B2}"/>
    <cellStyle name="Normal 11 3 2 2 2 4" xfId="9804" xr:uid="{00000000-0005-0000-0000-00004C260000}"/>
    <cellStyle name="Normal 11 3 2 2 2 4 2" xfId="30766" xr:uid="{BBFADBDE-3033-4AF0-9525-1A6DD6C40F3C}"/>
    <cellStyle name="Normal 11 3 2 2 2 5" xfId="30763" xr:uid="{DDCB99C2-1F17-4F71-AD32-4F6CB2F42E5A}"/>
    <cellStyle name="Normal 11 3 2 2 3" xfId="9805" xr:uid="{00000000-0005-0000-0000-00004D260000}"/>
    <cellStyle name="Normal 11 3 2 2 3 2" xfId="30767" xr:uid="{94A3AD0F-2293-4319-ADBC-CA5D6CD34B81}"/>
    <cellStyle name="Normal 11 3 2 2 4" xfId="9806" xr:uid="{00000000-0005-0000-0000-00004E260000}"/>
    <cellStyle name="Normal 11 3 2 2 4 2" xfId="30768" xr:uid="{BB79686F-1AAA-4CDE-8CA0-D0732E878CFA}"/>
    <cellStyle name="Normal 11 3 2 2 5" xfId="9807" xr:uid="{00000000-0005-0000-0000-00004F260000}"/>
    <cellStyle name="Normal 11 3 2 2 5 2" xfId="30769" xr:uid="{AE3B060C-C342-4504-A8FF-D428748B9740}"/>
    <cellStyle name="Normal 11 3 2 2 6" xfId="30762" xr:uid="{A4DDF4DC-AD68-4CF5-A5FE-0EB23B70A666}"/>
    <cellStyle name="Normal 11 3 2 3" xfId="9808" xr:uid="{00000000-0005-0000-0000-000050260000}"/>
    <cellStyle name="Normal 11 3 2 3 2" xfId="30770" xr:uid="{DBF834AE-B8BB-4E2E-AF92-2EA03A8BFCCA}"/>
    <cellStyle name="Normal 11 3 2 4" xfId="9809" xr:uid="{00000000-0005-0000-0000-000051260000}"/>
    <cellStyle name="Normal 11 3 2 4 2" xfId="9810" xr:uid="{00000000-0005-0000-0000-000052260000}"/>
    <cellStyle name="Normal 11 3 2 4 2 2" xfId="30772" xr:uid="{89668BD8-AC55-4F67-9AFA-22A6B46CB9D2}"/>
    <cellStyle name="Normal 11 3 2 4 3" xfId="9811" xr:uid="{00000000-0005-0000-0000-000053260000}"/>
    <cellStyle name="Normal 11 3 2 4 3 2" xfId="30773" xr:uid="{BFDD58ED-9EB8-4861-B71D-08F93D419CA4}"/>
    <cellStyle name="Normal 11 3 2 4 4" xfId="9812" xr:uid="{00000000-0005-0000-0000-000054260000}"/>
    <cellStyle name="Normal 11 3 2 4 4 2" xfId="30774" xr:uid="{D1E846C8-A2E3-4BA8-A51A-5649A633142D}"/>
    <cellStyle name="Normal 11 3 2 4 5" xfId="30771" xr:uid="{8E3B6C5F-A126-425F-BD2E-C92343AE3A31}"/>
    <cellStyle name="Normal 11 3 2 5" xfId="9813" xr:uid="{00000000-0005-0000-0000-000055260000}"/>
    <cellStyle name="Normal 11 3 2 5 2" xfId="30775" xr:uid="{8A3059A1-EE0F-4D4F-A6BB-8B4F0DCD2A36}"/>
    <cellStyle name="Normal 11 3 2 6" xfId="9814" xr:uid="{00000000-0005-0000-0000-000056260000}"/>
    <cellStyle name="Normal 11 3 2 6 2" xfId="30776" xr:uid="{D79F6F0E-D093-4474-AAF2-980F02467C95}"/>
    <cellStyle name="Normal 11 3 2 7" xfId="9815" xr:uid="{00000000-0005-0000-0000-000057260000}"/>
    <cellStyle name="Normal 11 3 2 7 2" xfId="30777" xr:uid="{1B3E3EF3-7856-46C3-9689-D0F75E6CD2AE}"/>
    <cellStyle name="Normal 11 3 2 8" xfId="30761" xr:uid="{D25E9CE9-467A-4630-BCAC-0CEB4A9EDAD0}"/>
    <cellStyle name="Normal 11 3 3" xfId="30760" xr:uid="{A1C4C703-AE3D-4043-8E66-EE3CF87228A5}"/>
    <cellStyle name="Normal 11 4" xfId="9816" xr:uid="{00000000-0005-0000-0000-000058260000}"/>
    <cellStyle name="Normal 11 4 2" xfId="9817" xr:uid="{00000000-0005-0000-0000-000059260000}"/>
    <cellStyle name="Normal 11 4 2 2" xfId="9818" xr:uid="{00000000-0005-0000-0000-00005A260000}"/>
    <cellStyle name="Normal 11 4 2 2 2" xfId="9819" xr:uid="{00000000-0005-0000-0000-00005B260000}"/>
    <cellStyle name="Normal 11 4 2 2 2 2" xfId="30781" xr:uid="{1E329EC6-0816-41ED-97CC-1BD4CD6D6DAB}"/>
    <cellStyle name="Normal 11 4 2 2 3" xfId="9820" xr:uid="{00000000-0005-0000-0000-00005C260000}"/>
    <cellStyle name="Normal 11 4 2 2 3 2" xfId="30782" xr:uid="{0020452F-B714-49A9-BB83-39FC3D891FA3}"/>
    <cellStyle name="Normal 11 4 2 2 4" xfId="9821" xr:uid="{00000000-0005-0000-0000-00005D260000}"/>
    <cellStyle name="Normal 11 4 2 2 4 2" xfId="30783" xr:uid="{FBFA5A2E-95E6-4235-B9CD-046145046731}"/>
    <cellStyle name="Normal 11 4 2 2 5" xfId="30780" xr:uid="{25196B46-CA56-4C3E-9B52-03241BB73CA2}"/>
    <cellStyle name="Normal 11 4 2 3" xfId="9822" xr:uid="{00000000-0005-0000-0000-00005E260000}"/>
    <cellStyle name="Normal 11 4 2 3 2" xfId="30784" xr:uid="{2E1220B8-8A4C-42BB-A49F-3612494C4583}"/>
    <cellStyle name="Normal 11 4 2 4" xfId="9823" xr:uid="{00000000-0005-0000-0000-00005F260000}"/>
    <cellStyle name="Normal 11 4 2 4 2" xfId="30785" xr:uid="{3A8ADEA8-31DF-42F3-B364-354AA3ACAB6E}"/>
    <cellStyle name="Normal 11 4 2 5" xfId="9824" xr:uid="{00000000-0005-0000-0000-000060260000}"/>
    <cellStyle name="Normal 11 4 2 5 2" xfId="30786" xr:uid="{4D978AAA-EF13-47C4-8F18-21E9717E3FD1}"/>
    <cellStyle name="Normal 11 4 2 6" xfId="30779" xr:uid="{3EE3CEE5-3582-4026-A266-E74BCFBB6994}"/>
    <cellStyle name="Normal 11 4 3" xfId="9825" xr:uid="{00000000-0005-0000-0000-000061260000}"/>
    <cellStyle name="Normal 11 4 3 2" xfId="30787" xr:uid="{D321E175-B5EC-4B44-B504-49CF76D6FE53}"/>
    <cellStyle name="Normal 11 4 4" xfId="9826" xr:uid="{00000000-0005-0000-0000-000062260000}"/>
    <cellStyle name="Normal 11 4 4 2" xfId="9827" xr:uid="{00000000-0005-0000-0000-000063260000}"/>
    <cellStyle name="Normal 11 4 4 2 2" xfId="30789" xr:uid="{94143645-092D-4838-AC4E-48E51C00CF3E}"/>
    <cellStyle name="Normal 11 4 4 3" xfId="9828" xr:uid="{00000000-0005-0000-0000-000064260000}"/>
    <cellStyle name="Normal 11 4 4 3 2" xfId="30790" xr:uid="{B9F0367C-F18D-4888-B659-B9EC6433C850}"/>
    <cellStyle name="Normal 11 4 4 4" xfId="9829" xr:uid="{00000000-0005-0000-0000-000065260000}"/>
    <cellStyle name="Normal 11 4 4 4 2" xfId="30791" xr:uid="{00C045A5-5385-4915-9B12-B90FAC0B42DE}"/>
    <cellStyle name="Normal 11 4 4 5" xfId="30788" xr:uid="{CFA019D8-83B3-448D-9557-1E8F2F23A869}"/>
    <cellStyle name="Normal 11 4 5" xfId="9830" xr:uid="{00000000-0005-0000-0000-000066260000}"/>
    <cellStyle name="Normal 11 4 5 2" xfId="30792" xr:uid="{1181A34D-07E1-4A2A-B95E-CCAB95BDA642}"/>
    <cellStyle name="Normal 11 4 6" xfId="9831" xr:uid="{00000000-0005-0000-0000-000067260000}"/>
    <cellStyle name="Normal 11 4 6 2" xfId="30793" xr:uid="{94146D18-7E75-4583-B0EE-796C575E06EE}"/>
    <cellStyle name="Normal 11 4 7" xfId="9832" xr:uid="{00000000-0005-0000-0000-000068260000}"/>
    <cellStyle name="Normal 11 4 7 2" xfId="30794" xr:uid="{5D88AAD5-C901-428F-99F5-24066FA30E48}"/>
    <cellStyle name="Normal 11 4 8" xfId="30778" xr:uid="{8FEDC1B6-86F7-4679-BCC7-B0EBDD103BAF}"/>
    <cellStyle name="Normal 11 5" xfId="9833" xr:uid="{00000000-0005-0000-0000-000069260000}"/>
    <cellStyle name="Normal 11 5 2" xfId="9834" xr:uid="{00000000-0005-0000-0000-00006A260000}"/>
    <cellStyle name="Normal 11 5 2 2" xfId="9835" xr:uid="{00000000-0005-0000-0000-00006B260000}"/>
    <cellStyle name="Normal 11 5 2 2 2" xfId="9836" xr:uid="{00000000-0005-0000-0000-00006C260000}"/>
    <cellStyle name="Normal 11 5 2 2 2 2" xfId="30798" xr:uid="{79732DF7-8BCA-4963-89FB-EAF0AF5E8CF3}"/>
    <cellStyle name="Normal 11 5 2 2 3" xfId="9837" xr:uid="{00000000-0005-0000-0000-00006D260000}"/>
    <cellStyle name="Normal 11 5 2 2 3 2" xfId="30799" xr:uid="{9778DB6B-D235-457D-9A7B-AE496E1F1393}"/>
    <cellStyle name="Normal 11 5 2 2 4" xfId="9838" xr:uid="{00000000-0005-0000-0000-00006E260000}"/>
    <cellStyle name="Normal 11 5 2 2 4 2" xfId="30800" xr:uid="{5DE20B33-E54D-44C5-B76B-0C2ECC91EE3A}"/>
    <cellStyle name="Normal 11 5 2 2 5" xfId="30797" xr:uid="{CB81496E-C2DB-402D-BDAC-2F1BE93BB71D}"/>
    <cellStyle name="Normal 11 5 2 3" xfId="9839" xr:uid="{00000000-0005-0000-0000-00006F260000}"/>
    <cellStyle name="Normal 11 5 2 3 2" xfId="30801" xr:uid="{1838B4D3-C81D-4D37-8175-53D4AC748042}"/>
    <cellStyle name="Normal 11 5 2 4" xfId="9840" xr:uid="{00000000-0005-0000-0000-000070260000}"/>
    <cellStyle name="Normal 11 5 2 4 2" xfId="30802" xr:uid="{B253B1E3-D14C-4A4F-8FEC-22D6BB20B717}"/>
    <cellStyle name="Normal 11 5 2 5" xfId="9841" xr:uid="{00000000-0005-0000-0000-000071260000}"/>
    <cellStyle name="Normal 11 5 2 5 2" xfId="30803" xr:uid="{36C234E0-6F32-417B-B713-3E5E59DA7F7C}"/>
    <cellStyle name="Normal 11 5 2 6" xfId="30796" xr:uid="{AF662048-85C5-47B0-8742-5EC7694236AB}"/>
    <cellStyle name="Normal 11 5 3" xfId="9842" xr:uid="{00000000-0005-0000-0000-000072260000}"/>
    <cellStyle name="Normal 11 5 3 2" xfId="9843" xr:uid="{00000000-0005-0000-0000-000073260000}"/>
    <cellStyle name="Normal 11 5 3 2 2" xfId="30805" xr:uid="{F2F31775-8E2C-4122-B67D-370B28DA87E3}"/>
    <cellStyle name="Normal 11 5 3 3" xfId="9844" xr:uid="{00000000-0005-0000-0000-000074260000}"/>
    <cellStyle name="Normal 11 5 3 3 2" xfId="30806" xr:uid="{C16D2E0E-4223-46E9-8A7D-E0B88FA200DE}"/>
    <cellStyle name="Normal 11 5 3 4" xfId="9845" xr:uid="{00000000-0005-0000-0000-000075260000}"/>
    <cellStyle name="Normal 11 5 3 4 2" xfId="30807" xr:uid="{B0815E40-8364-474F-B63B-78E55AEB969A}"/>
    <cellStyle name="Normal 11 5 3 5" xfId="30804" xr:uid="{36E7D66A-82F0-47E5-AD6C-8B50A8EA660B}"/>
    <cellStyle name="Normal 11 5 4" xfId="9846" xr:uid="{00000000-0005-0000-0000-000076260000}"/>
    <cellStyle name="Normal 11 5 4 2" xfId="30808" xr:uid="{EE886D60-D438-44D4-86C6-6B4CCECDD7AD}"/>
    <cellStyle name="Normal 11 5 5" xfId="9847" xr:uid="{00000000-0005-0000-0000-000077260000}"/>
    <cellStyle name="Normal 11 5 5 2" xfId="30809" xr:uid="{FBAB72EC-A0E7-4E57-AED8-E9D5E10BE990}"/>
    <cellStyle name="Normal 11 5 6" xfId="9848" xr:uid="{00000000-0005-0000-0000-000078260000}"/>
    <cellStyle name="Normal 11 5 6 2" xfId="30810" xr:uid="{2E299296-9289-4161-B2B8-7312201E2B60}"/>
    <cellStyle name="Normal 11 5 7" xfId="30795" xr:uid="{646E3F0C-701B-4CCD-8A29-612E175AB113}"/>
    <cellStyle name="Normal 11 6" xfId="9849" xr:uid="{00000000-0005-0000-0000-000079260000}"/>
    <cellStyle name="Normal 11 6 2" xfId="9850" xr:uid="{00000000-0005-0000-0000-00007A260000}"/>
    <cellStyle name="Normal 11 6 2 2" xfId="9851" xr:uid="{00000000-0005-0000-0000-00007B260000}"/>
    <cellStyle name="Normal 11 6 2 2 2" xfId="9852" xr:uid="{00000000-0005-0000-0000-00007C260000}"/>
    <cellStyle name="Normal 11 6 2 2 2 2" xfId="30814" xr:uid="{F78C1EFC-3F67-408A-8C36-9FF5781D2424}"/>
    <cellStyle name="Normal 11 6 2 2 3" xfId="9853" xr:uid="{00000000-0005-0000-0000-00007D260000}"/>
    <cellStyle name="Normal 11 6 2 2 3 2" xfId="30815" xr:uid="{F9288494-F7D4-4D0F-B38B-E65FF6DAC520}"/>
    <cellStyle name="Normal 11 6 2 2 4" xfId="9854" xr:uid="{00000000-0005-0000-0000-00007E260000}"/>
    <cellStyle name="Normal 11 6 2 2 4 2" xfId="30816" xr:uid="{8E821689-A5F0-48C8-B96B-E0B0AD01A030}"/>
    <cellStyle name="Normal 11 6 2 2 5" xfId="30813" xr:uid="{478BBADA-91DD-4968-B558-C4A49A1049B2}"/>
    <cellStyle name="Normal 11 6 2 3" xfId="9855" xr:uid="{00000000-0005-0000-0000-00007F260000}"/>
    <cellStyle name="Normal 11 6 2 3 2" xfId="30817" xr:uid="{C05156BD-473C-4849-9CE8-3853A04D951E}"/>
    <cellStyle name="Normal 11 6 2 4" xfId="9856" xr:uid="{00000000-0005-0000-0000-000080260000}"/>
    <cellStyle name="Normal 11 6 2 4 2" xfId="30818" xr:uid="{5AA41FFD-CDA9-4EC6-97BB-E565FD4109BB}"/>
    <cellStyle name="Normal 11 6 2 5" xfId="9857" xr:uid="{00000000-0005-0000-0000-000081260000}"/>
    <cellStyle name="Normal 11 6 2 5 2" xfId="30819" xr:uid="{3C890AF1-E81F-419D-BCBF-E71AFA305B28}"/>
    <cellStyle name="Normal 11 6 2 6" xfId="30812" xr:uid="{F250C82B-5675-481D-85A1-468E4CA460FD}"/>
    <cellStyle name="Normal 11 6 3" xfId="9858" xr:uid="{00000000-0005-0000-0000-000082260000}"/>
    <cellStyle name="Normal 11 6 3 2" xfId="9859" xr:uid="{00000000-0005-0000-0000-000083260000}"/>
    <cellStyle name="Normal 11 6 3 2 2" xfId="30821" xr:uid="{2A3DD4E1-5EDD-4D71-ABA9-2D82ABEE1967}"/>
    <cellStyle name="Normal 11 6 3 3" xfId="9860" xr:uid="{00000000-0005-0000-0000-000084260000}"/>
    <cellStyle name="Normal 11 6 3 3 2" xfId="30822" xr:uid="{39897915-8B08-44DF-9420-E28510F15E2D}"/>
    <cellStyle name="Normal 11 6 3 4" xfId="9861" xr:uid="{00000000-0005-0000-0000-000085260000}"/>
    <cellStyle name="Normal 11 6 3 4 2" xfId="30823" xr:uid="{6F86CF59-BFC8-4165-ADB0-EB9AAF6E0E4B}"/>
    <cellStyle name="Normal 11 6 3 5" xfId="30820" xr:uid="{0698FF9F-2ABA-4CAC-BB2F-21DD7CDBE257}"/>
    <cellStyle name="Normal 11 6 4" xfId="9862" xr:uid="{00000000-0005-0000-0000-000086260000}"/>
    <cellStyle name="Normal 11 6 4 2" xfId="30824" xr:uid="{C69FC470-16B6-4960-B400-8445C59A1AD9}"/>
    <cellStyle name="Normal 11 6 5" xfId="9863" xr:uid="{00000000-0005-0000-0000-000087260000}"/>
    <cellStyle name="Normal 11 6 5 2" xfId="30825" xr:uid="{01A89AB8-4D20-45D9-934B-6C3944552E72}"/>
    <cellStyle name="Normal 11 6 6" xfId="9864" xr:uid="{00000000-0005-0000-0000-000088260000}"/>
    <cellStyle name="Normal 11 6 6 2" xfId="30826" xr:uid="{7A2B49A1-1D8F-41B2-AF91-DC02E716BA3F}"/>
    <cellStyle name="Normal 11 6 7" xfId="30811" xr:uid="{2211F07E-93A5-4A05-98F7-72E173477E30}"/>
    <cellStyle name="Normal 11 7" xfId="9865" xr:uid="{00000000-0005-0000-0000-000089260000}"/>
    <cellStyle name="Normal 11 7 2" xfId="9866" xr:uid="{00000000-0005-0000-0000-00008A260000}"/>
    <cellStyle name="Normal 11 7 2 2" xfId="9867" xr:uid="{00000000-0005-0000-0000-00008B260000}"/>
    <cellStyle name="Normal 11 7 2 2 2" xfId="9868" xr:uid="{00000000-0005-0000-0000-00008C260000}"/>
    <cellStyle name="Normal 11 7 2 2 2 2" xfId="30830" xr:uid="{6047A0E3-E565-4B97-ABBC-0811A278CDF3}"/>
    <cellStyle name="Normal 11 7 2 2 3" xfId="9869" xr:uid="{00000000-0005-0000-0000-00008D260000}"/>
    <cellStyle name="Normal 11 7 2 2 3 2" xfId="30831" xr:uid="{076D192E-0FB9-4B27-B567-9FAE318B6E7D}"/>
    <cellStyle name="Normal 11 7 2 2 4" xfId="9870" xr:uid="{00000000-0005-0000-0000-00008E260000}"/>
    <cellStyle name="Normal 11 7 2 2 4 2" xfId="30832" xr:uid="{D2FF021B-676B-4CDE-A3A1-C83EB20540E7}"/>
    <cellStyle name="Normal 11 7 2 2 5" xfId="30829" xr:uid="{15B63044-590A-463F-AB08-57202E92A1FB}"/>
    <cellStyle name="Normal 11 7 2 3" xfId="9871" xr:uid="{00000000-0005-0000-0000-00008F260000}"/>
    <cellStyle name="Normal 11 7 2 3 2" xfId="30833" xr:uid="{A8EE6C11-EF3E-4B06-85F8-ECD49E4249C9}"/>
    <cellStyle name="Normal 11 7 2 4" xfId="9872" xr:uid="{00000000-0005-0000-0000-000090260000}"/>
    <cellStyle name="Normal 11 7 2 4 2" xfId="30834" xr:uid="{A060456F-7E9A-4DFB-9D3A-34D36E1E1482}"/>
    <cellStyle name="Normal 11 7 2 5" xfId="9873" xr:uid="{00000000-0005-0000-0000-000091260000}"/>
    <cellStyle name="Normal 11 7 2 5 2" xfId="30835" xr:uid="{214D49E0-77E9-4B15-BC47-38C4FCD5B456}"/>
    <cellStyle name="Normal 11 7 2 6" xfId="30828" xr:uid="{49A9B8CE-DB22-45E1-B2DC-BF134FDF1DC8}"/>
    <cellStyle name="Normal 11 7 3" xfId="9874" xr:uid="{00000000-0005-0000-0000-000092260000}"/>
    <cellStyle name="Normal 11 7 3 2" xfId="9875" xr:uid="{00000000-0005-0000-0000-000093260000}"/>
    <cellStyle name="Normal 11 7 3 2 2" xfId="30837" xr:uid="{2FBF07E6-2932-4711-ADE4-B24813954087}"/>
    <cellStyle name="Normal 11 7 3 3" xfId="9876" xr:uid="{00000000-0005-0000-0000-000094260000}"/>
    <cellStyle name="Normal 11 7 3 3 2" xfId="30838" xr:uid="{D4A0C8C4-D81C-486B-89B3-C289EE548870}"/>
    <cellStyle name="Normal 11 7 3 4" xfId="9877" xr:uid="{00000000-0005-0000-0000-000095260000}"/>
    <cellStyle name="Normal 11 7 3 4 2" xfId="30839" xr:uid="{CD00D998-F086-421E-9CA7-1E09C2051122}"/>
    <cellStyle name="Normal 11 7 3 5" xfId="30836" xr:uid="{820AA2A0-8EC0-4963-8E13-83C73091C7F4}"/>
    <cellStyle name="Normal 11 7 4" xfId="9878" xr:uid="{00000000-0005-0000-0000-000096260000}"/>
    <cellStyle name="Normal 11 7 4 2" xfId="30840" xr:uid="{3B9BEECC-C03C-48B3-B83F-7532E78CC813}"/>
    <cellStyle name="Normal 11 7 5" xfId="9879" xr:uid="{00000000-0005-0000-0000-000097260000}"/>
    <cellStyle name="Normal 11 7 5 2" xfId="30841" xr:uid="{C0872F66-2C18-46C9-AF4B-59B5DBEDC475}"/>
    <cellStyle name="Normal 11 7 6" xfId="9880" xr:uid="{00000000-0005-0000-0000-000098260000}"/>
    <cellStyle name="Normal 11 7 6 2" xfId="30842" xr:uid="{FD6C1B3C-1DB9-43FE-B3F4-AF7686262E5A}"/>
    <cellStyle name="Normal 11 7 7" xfId="30827" xr:uid="{62E24123-826F-4CDC-B510-CECF588C1336}"/>
    <cellStyle name="Normal 11 8" xfId="9881" xr:uid="{00000000-0005-0000-0000-000099260000}"/>
    <cellStyle name="Normal 11 8 2" xfId="9882" xr:uid="{00000000-0005-0000-0000-00009A260000}"/>
    <cellStyle name="Normal 11 8 2 2" xfId="9883" xr:uid="{00000000-0005-0000-0000-00009B260000}"/>
    <cellStyle name="Normal 11 8 2 2 2" xfId="9884" xr:uid="{00000000-0005-0000-0000-00009C260000}"/>
    <cellStyle name="Normal 11 8 2 2 2 2" xfId="30846" xr:uid="{506F14BA-E07C-4AEB-8CD6-9E9A1FA330F1}"/>
    <cellStyle name="Normal 11 8 2 2 3" xfId="9885" xr:uid="{00000000-0005-0000-0000-00009D260000}"/>
    <cellStyle name="Normal 11 8 2 2 3 2" xfId="30847" xr:uid="{BB49C599-804C-4FF8-B1DC-3DA401656F66}"/>
    <cellStyle name="Normal 11 8 2 2 4" xfId="9886" xr:uid="{00000000-0005-0000-0000-00009E260000}"/>
    <cellStyle name="Normal 11 8 2 2 4 2" xfId="30848" xr:uid="{690B3349-A5C2-4550-B24E-97F6441A80CC}"/>
    <cellStyle name="Normal 11 8 2 2 5" xfId="30845" xr:uid="{E4E8CBD9-1E9B-4B32-99D4-FACDCB298045}"/>
    <cellStyle name="Normal 11 8 2 3" xfId="9887" xr:uid="{00000000-0005-0000-0000-00009F260000}"/>
    <cellStyle name="Normal 11 8 2 3 2" xfId="30849" xr:uid="{3B5A5561-C370-4F4B-991D-0C44B90251A2}"/>
    <cellStyle name="Normal 11 8 2 4" xfId="9888" xr:uid="{00000000-0005-0000-0000-0000A0260000}"/>
    <cellStyle name="Normal 11 8 2 4 2" xfId="30850" xr:uid="{46FCDE32-D9E9-4D0C-9DA7-C1C7078CB5D6}"/>
    <cellStyle name="Normal 11 8 2 5" xfId="9889" xr:uid="{00000000-0005-0000-0000-0000A1260000}"/>
    <cellStyle name="Normal 11 8 2 5 2" xfId="30851" xr:uid="{B6C2FEC3-41E7-48CD-91A3-854D987D2954}"/>
    <cellStyle name="Normal 11 8 2 6" xfId="30844" xr:uid="{FE2E6C85-C196-46DA-9275-FD1EC7AEEC49}"/>
    <cellStyle name="Normal 11 8 3" xfId="9890" xr:uid="{00000000-0005-0000-0000-0000A2260000}"/>
    <cellStyle name="Normal 11 8 3 2" xfId="9891" xr:uid="{00000000-0005-0000-0000-0000A3260000}"/>
    <cellStyle name="Normal 11 8 3 2 2" xfId="30853" xr:uid="{798F68D6-AA90-4847-A7CC-E288BDF54CC2}"/>
    <cellStyle name="Normal 11 8 3 3" xfId="9892" xr:uid="{00000000-0005-0000-0000-0000A4260000}"/>
    <cellStyle name="Normal 11 8 3 3 2" xfId="30854" xr:uid="{F70E8466-5B3A-4614-AF54-CDF75CC8E4D9}"/>
    <cellStyle name="Normal 11 8 3 4" xfId="9893" xr:uid="{00000000-0005-0000-0000-0000A5260000}"/>
    <cellStyle name="Normal 11 8 3 4 2" xfId="30855" xr:uid="{7CA4EBAD-C65E-4C1E-8B9F-294D283268B5}"/>
    <cellStyle name="Normal 11 8 3 5" xfId="30852" xr:uid="{BB8DF69C-A1F8-4807-88BB-8749510DE73C}"/>
    <cellStyle name="Normal 11 8 4" xfId="9894" xr:uid="{00000000-0005-0000-0000-0000A6260000}"/>
    <cellStyle name="Normal 11 8 4 2" xfId="30856" xr:uid="{28DF1C99-EFE0-46DE-822C-36B081B193B4}"/>
    <cellStyle name="Normal 11 8 5" xfId="9895" xr:uid="{00000000-0005-0000-0000-0000A7260000}"/>
    <cellStyle name="Normal 11 8 5 2" xfId="30857" xr:uid="{3C52852C-1826-4B94-8515-5E2C1DEC21FE}"/>
    <cellStyle name="Normal 11 8 6" xfId="9896" xr:uid="{00000000-0005-0000-0000-0000A8260000}"/>
    <cellStyle name="Normal 11 8 6 2" xfId="30858" xr:uid="{91F082F2-E8AD-4980-BE90-C412845B8429}"/>
    <cellStyle name="Normal 11 8 7" xfId="30843" xr:uid="{895864E7-B2AD-4AA3-8D9C-0D3BD427484A}"/>
    <cellStyle name="Normal 11 9" xfId="9897" xr:uid="{00000000-0005-0000-0000-0000A9260000}"/>
    <cellStyle name="Normal 11 9 2" xfId="9898" xr:uid="{00000000-0005-0000-0000-0000AA260000}"/>
    <cellStyle name="Normal 11 9 2 2" xfId="9899" xr:uid="{00000000-0005-0000-0000-0000AB260000}"/>
    <cellStyle name="Normal 11 9 2 2 2" xfId="9900" xr:uid="{00000000-0005-0000-0000-0000AC260000}"/>
    <cellStyle name="Normal 11 9 2 2 2 2" xfId="30862" xr:uid="{F7E8C580-66E9-4FBF-B421-835296A70E71}"/>
    <cellStyle name="Normal 11 9 2 2 3" xfId="9901" xr:uid="{00000000-0005-0000-0000-0000AD260000}"/>
    <cellStyle name="Normal 11 9 2 2 3 2" xfId="30863" xr:uid="{742BE6DE-0055-45EE-9DD6-2439FC4C2648}"/>
    <cellStyle name="Normal 11 9 2 2 4" xfId="9902" xr:uid="{00000000-0005-0000-0000-0000AE260000}"/>
    <cellStyle name="Normal 11 9 2 2 4 2" xfId="30864" xr:uid="{AA21BCC1-EA7D-4663-9ABC-684D5FC9E2EA}"/>
    <cellStyle name="Normal 11 9 2 2 5" xfId="30861" xr:uid="{FA569C5F-A1A5-448F-A37B-7C25555BABD7}"/>
    <cellStyle name="Normal 11 9 2 3" xfId="9903" xr:uid="{00000000-0005-0000-0000-0000AF260000}"/>
    <cellStyle name="Normal 11 9 2 3 2" xfId="30865" xr:uid="{E3C9C4B5-8F07-4B25-BBF5-173EA07713C1}"/>
    <cellStyle name="Normal 11 9 2 4" xfId="9904" xr:uid="{00000000-0005-0000-0000-0000B0260000}"/>
    <cellStyle name="Normal 11 9 2 4 2" xfId="30866" xr:uid="{C066B969-7286-4885-8931-575994F2A5EF}"/>
    <cellStyle name="Normal 11 9 2 5" xfId="9905" xr:uid="{00000000-0005-0000-0000-0000B1260000}"/>
    <cellStyle name="Normal 11 9 2 5 2" xfId="30867" xr:uid="{D205E328-003B-434A-91EE-48E1CE4ECB31}"/>
    <cellStyle name="Normal 11 9 2 6" xfId="30860" xr:uid="{33EC75D0-33FC-4964-AFE1-2A40A231A4AE}"/>
    <cellStyle name="Normal 11 9 3" xfId="9906" xr:uid="{00000000-0005-0000-0000-0000B2260000}"/>
    <cellStyle name="Normal 11 9 3 2" xfId="9907" xr:uid="{00000000-0005-0000-0000-0000B3260000}"/>
    <cellStyle name="Normal 11 9 3 2 2" xfId="30869" xr:uid="{F533F070-0AFA-4741-A78A-5751B44B26C5}"/>
    <cellStyle name="Normal 11 9 3 3" xfId="9908" xr:uid="{00000000-0005-0000-0000-0000B4260000}"/>
    <cellStyle name="Normal 11 9 3 3 2" xfId="30870" xr:uid="{8C333DEF-0EA2-42B1-B9DC-142316122CAA}"/>
    <cellStyle name="Normal 11 9 3 4" xfId="9909" xr:uid="{00000000-0005-0000-0000-0000B5260000}"/>
    <cellStyle name="Normal 11 9 3 4 2" xfId="30871" xr:uid="{B6CA02AB-35EB-4CE1-842B-75788B867148}"/>
    <cellStyle name="Normal 11 9 3 5" xfId="30868" xr:uid="{C362297B-CF4A-4531-A0FC-4F068CBA4FA5}"/>
    <cellStyle name="Normal 11 9 4" xfId="9910" xr:uid="{00000000-0005-0000-0000-0000B6260000}"/>
    <cellStyle name="Normal 11 9 4 2" xfId="30872" xr:uid="{FF7C6C14-5EC1-4EDA-91C8-BB91EBD30DD9}"/>
    <cellStyle name="Normal 11 9 5" xfId="9911" xr:uid="{00000000-0005-0000-0000-0000B7260000}"/>
    <cellStyle name="Normal 11 9 5 2" xfId="30873" xr:uid="{6FC4DF56-659B-4B84-83D7-C2CDC7B484FE}"/>
    <cellStyle name="Normal 11 9 6" xfId="9912" xr:uid="{00000000-0005-0000-0000-0000B8260000}"/>
    <cellStyle name="Normal 11 9 6 2" xfId="30874" xr:uid="{9EE50387-9B19-428F-A9D0-84CA1EF9FAD1}"/>
    <cellStyle name="Normal 11 9 7" xfId="30859" xr:uid="{2F4567A1-CAF2-456F-8022-3399CBBBD641}"/>
    <cellStyle name="Normal 110" xfId="9913" xr:uid="{00000000-0005-0000-0000-0000B9260000}"/>
    <cellStyle name="Normal 110 2" xfId="9914" xr:uid="{00000000-0005-0000-0000-0000BA260000}"/>
    <cellStyle name="Normal 110 2 2" xfId="30876" xr:uid="{3176E42A-413A-49B7-89F2-F1E875B49B3F}"/>
    <cellStyle name="Normal 110 3" xfId="9915" xr:uid="{00000000-0005-0000-0000-0000BB260000}"/>
    <cellStyle name="Normal 110 3 2" xfId="30877" xr:uid="{FBB58D27-A808-4FC0-8C69-3D0CCCEAA9EC}"/>
    <cellStyle name="Normal 110 4" xfId="9916" xr:uid="{00000000-0005-0000-0000-0000BC260000}"/>
    <cellStyle name="Normal 110 4 2" xfId="30878" xr:uid="{A5847184-D6D8-4624-9798-2A18E193CBDA}"/>
    <cellStyle name="Normal 110 5" xfId="30875" xr:uid="{13B8670E-23CB-4788-985A-4A77D7E0BEE1}"/>
    <cellStyle name="Normal 111" xfId="9917" xr:uid="{00000000-0005-0000-0000-0000BD260000}"/>
    <cellStyle name="Normal 111 2" xfId="9918" xr:uid="{00000000-0005-0000-0000-0000BE260000}"/>
    <cellStyle name="Normal 111 2 2" xfId="30880" xr:uid="{6DE130F8-C494-42D6-82A8-3130B9A3952C}"/>
    <cellStyle name="Normal 111 3" xfId="9919" xr:uid="{00000000-0005-0000-0000-0000BF260000}"/>
    <cellStyle name="Normal 111 3 2" xfId="30881" xr:uid="{6B9931F4-0734-4043-9AAE-E70E8DEEEB56}"/>
    <cellStyle name="Normal 111 4" xfId="9920" xr:uid="{00000000-0005-0000-0000-0000C0260000}"/>
    <cellStyle name="Normal 111 4 2" xfId="30882" xr:uid="{0097AFBD-7CC3-4A11-ADFA-B240D18E188C}"/>
    <cellStyle name="Normal 111 5" xfId="30879" xr:uid="{7763841B-E83F-44CF-A024-0F96BF0DEC1E}"/>
    <cellStyle name="Normal 112" xfId="9921" xr:uid="{00000000-0005-0000-0000-0000C1260000}"/>
    <cellStyle name="Normal 112 2" xfId="9922" xr:uid="{00000000-0005-0000-0000-0000C2260000}"/>
    <cellStyle name="Normal 112 2 2" xfId="30884" xr:uid="{C27B6A36-8F6B-42EE-93C8-C3D3D7A8A7B9}"/>
    <cellStyle name="Normal 112 3" xfId="9923" xr:uid="{00000000-0005-0000-0000-0000C3260000}"/>
    <cellStyle name="Normal 112 3 2" xfId="30885" xr:uid="{CC287201-BA68-4F93-9FE3-8FFEBABE432C}"/>
    <cellStyle name="Normal 112 4" xfId="9924" xr:uid="{00000000-0005-0000-0000-0000C4260000}"/>
    <cellStyle name="Normal 112 4 2" xfId="30886" xr:uid="{EF744ACD-84DE-4722-A2F8-21863E8E92DD}"/>
    <cellStyle name="Normal 112 5" xfId="30883" xr:uid="{30C99423-8B8A-4337-B403-F475CF8AE663}"/>
    <cellStyle name="Normal 113" xfId="9925" xr:uid="{00000000-0005-0000-0000-0000C5260000}"/>
    <cellStyle name="Normal 113 2" xfId="9926" xr:uid="{00000000-0005-0000-0000-0000C6260000}"/>
    <cellStyle name="Normal 113 2 2" xfId="30888" xr:uid="{F5074000-803D-4D00-A00A-4225BF43BCF0}"/>
    <cellStyle name="Normal 113 3" xfId="9927" xr:uid="{00000000-0005-0000-0000-0000C7260000}"/>
    <cellStyle name="Normal 113 3 2" xfId="30889" xr:uid="{4127D9BE-F83D-4EC5-9D91-A502A87E039B}"/>
    <cellStyle name="Normal 113 4" xfId="9928" xr:uid="{00000000-0005-0000-0000-0000C8260000}"/>
    <cellStyle name="Normal 113 4 2" xfId="30890" xr:uid="{93A467ED-916E-4E4A-8876-B6E018B55D3D}"/>
    <cellStyle name="Normal 113 5" xfId="30887" xr:uid="{D733C9C8-3B75-4AD3-86A2-9B7E1925A8D9}"/>
    <cellStyle name="Normal 114" xfId="9929" xr:uid="{00000000-0005-0000-0000-0000C9260000}"/>
    <cellStyle name="Normal 114 2" xfId="9930" xr:uid="{00000000-0005-0000-0000-0000CA260000}"/>
    <cellStyle name="Normal 114 2 2" xfId="30892" xr:uid="{7A568373-3D1B-4272-9031-DA3D12917C1D}"/>
    <cellStyle name="Normal 114 3" xfId="9931" xr:uid="{00000000-0005-0000-0000-0000CB260000}"/>
    <cellStyle name="Normal 114 3 2" xfId="30893" xr:uid="{23BC25CD-65E9-4A46-ACA0-29E34E2F99F7}"/>
    <cellStyle name="Normal 114 4" xfId="9932" xr:uid="{00000000-0005-0000-0000-0000CC260000}"/>
    <cellStyle name="Normal 114 4 2" xfId="30894" xr:uid="{44083FD6-FFFA-4299-9379-46A0F347B298}"/>
    <cellStyle name="Normal 114 5" xfId="30891" xr:uid="{9E9FB55E-2EFC-4D2A-85DC-2A1C406FC84F}"/>
    <cellStyle name="Normal 115" xfId="9933" xr:uid="{00000000-0005-0000-0000-0000CD260000}"/>
    <cellStyle name="Normal 115 2" xfId="9934" xr:uid="{00000000-0005-0000-0000-0000CE260000}"/>
    <cellStyle name="Normal 115 2 2" xfId="30896" xr:uid="{D6B578E6-CFA6-475C-A046-CF9299BA5AFE}"/>
    <cellStyle name="Normal 115 3" xfId="9935" xr:uid="{00000000-0005-0000-0000-0000CF260000}"/>
    <cellStyle name="Normal 115 3 2" xfId="30897" xr:uid="{89139404-662C-435E-8E5F-993C3A1F2F5B}"/>
    <cellStyle name="Normal 115 4" xfId="9936" xr:uid="{00000000-0005-0000-0000-0000D0260000}"/>
    <cellStyle name="Normal 115 4 2" xfId="30898" xr:uid="{80EA9FE8-4B6F-4762-BFC0-798936F9B795}"/>
    <cellStyle name="Normal 115 5" xfId="30895" xr:uid="{97C4E4A2-D4F5-4B8F-BF37-CEE24BC62DE4}"/>
    <cellStyle name="Normal 116" xfId="9937" xr:uid="{00000000-0005-0000-0000-0000D1260000}"/>
    <cellStyle name="Normal 116 2" xfId="9938" xr:uid="{00000000-0005-0000-0000-0000D2260000}"/>
    <cellStyle name="Normal 116 2 2" xfId="30900" xr:uid="{B40D56F5-3D71-4AA4-96EE-57D542315387}"/>
    <cellStyle name="Normal 116 3" xfId="9939" xr:uid="{00000000-0005-0000-0000-0000D3260000}"/>
    <cellStyle name="Normal 116 3 2" xfId="30901" xr:uid="{766EA7DF-3A9E-4B49-A1BE-F59DC3932D20}"/>
    <cellStyle name="Normal 116 4" xfId="9940" xr:uid="{00000000-0005-0000-0000-0000D4260000}"/>
    <cellStyle name="Normal 116 4 2" xfId="30902" xr:uid="{BFDCFA8F-07F1-4F34-BFD7-50E10A0E7E5E}"/>
    <cellStyle name="Normal 116 5" xfId="30899" xr:uid="{66810A8E-D0E4-4C64-A851-81B4E4B973C8}"/>
    <cellStyle name="Normal 117" xfId="9941" xr:uid="{00000000-0005-0000-0000-0000D5260000}"/>
    <cellStyle name="Normal 117 2" xfId="9942" xr:uid="{00000000-0005-0000-0000-0000D6260000}"/>
    <cellStyle name="Normal 117 2 2" xfId="30904" xr:uid="{AD7A0864-4C7E-4795-B555-BF1423E5ED7E}"/>
    <cellStyle name="Normal 117 3" xfId="9943" xr:uid="{00000000-0005-0000-0000-0000D7260000}"/>
    <cellStyle name="Normal 117 3 2" xfId="30905" xr:uid="{20A4F3FD-B32C-4BD2-A358-F9413BCB8401}"/>
    <cellStyle name="Normal 117 4" xfId="9944" xr:uid="{00000000-0005-0000-0000-0000D8260000}"/>
    <cellStyle name="Normal 117 4 2" xfId="30906" xr:uid="{38BE2FF5-25C7-4974-ADD2-82D8BF823A8D}"/>
    <cellStyle name="Normal 117 5" xfId="30903" xr:uid="{CD11CFCF-693A-4A1E-8A20-D9D88776B823}"/>
    <cellStyle name="Normal 118" xfId="9945" xr:uid="{00000000-0005-0000-0000-0000D9260000}"/>
    <cellStyle name="Normal 118 2" xfId="9946" xr:uid="{00000000-0005-0000-0000-0000DA260000}"/>
    <cellStyle name="Normal 118 2 2" xfId="30908" xr:uid="{BE39D06C-7965-428C-B3E7-1D5658A7EE7E}"/>
    <cellStyle name="Normal 118 3" xfId="9947" xr:uid="{00000000-0005-0000-0000-0000DB260000}"/>
    <cellStyle name="Normal 118 3 2" xfId="30909" xr:uid="{88896F13-21E2-4551-A6BE-8BD98178FAFF}"/>
    <cellStyle name="Normal 118 4" xfId="9948" xr:uid="{00000000-0005-0000-0000-0000DC260000}"/>
    <cellStyle name="Normal 118 4 2" xfId="30910" xr:uid="{894BB781-D530-470D-976B-E004C3D1C397}"/>
    <cellStyle name="Normal 118 5" xfId="30907" xr:uid="{68AE268C-0906-4CB9-ABF6-F6A56FD6E018}"/>
    <cellStyle name="Normal 119" xfId="9949" xr:uid="{00000000-0005-0000-0000-0000DD260000}"/>
    <cellStyle name="Normal 119 2" xfId="30911" xr:uid="{F01E8926-9C95-4D16-B151-A731826B423A}"/>
    <cellStyle name="Normal 12" xfId="9950" xr:uid="{00000000-0005-0000-0000-0000DE260000}"/>
    <cellStyle name="Normal 12 10" xfId="9951" xr:uid="{00000000-0005-0000-0000-0000DF260000}"/>
    <cellStyle name="Normal 12 10 2" xfId="9952" xr:uid="{00000000-0005-0000-0000-0000E0260000}"/>
    <cellStyle name="Normal 12 10 2 2" xfId="9953" xr:uid="{00000000-0005-0000-0000-0000E1260000}"/>
    <cellStyle name="Normal 12 10 2 2 2" xfId="9954" xr:uid="{00000000-0005-0000-0000-0000E2260000}"/>
    <cellStyle name="Normal 12 10 2 2 2 2" xfId="30916" xr:uid="{B6DA8555-0CCE-4FE0-AD9A-0A26A4E21CEF}"/>
    <cellStyle name="Normal 12 10 2 2 3" xfId="9955" xr:uid="{00000000-0005-0000-0000-0000E3260000}"/>
    <cellStyle name="Normal 12 10 2 2 3 2" xfId="30917" xr:uid="{3969BE8A-F094-492C-8F6C-7E99342C84AC}"/>
    <cellStyle name="Normal 12 10 2 2 4" xfId="9956" xr:uid="{00000000-0005-0000-0000-0000E4260000}"/>
    <cellStyle name="Normal 12 10 2 2 4 2" xfId="30918" xr:uid="{EB693E42-AC6D-4CEA-9322-B1317718F720}"/>
    <cellStyle name="Normal 12 10 2 2 5" xfId="30915" xr:uid="{798C9946-1BD7-4588-BEE0-9FFF2BEA833E}"/>
    <cellStyle name="Normal 12 10 2 3" xfId="9957" xr:uid="{00000000-0005-0000-0000-0000E5260000}"/>
    <cellStyle name="Normal 12 10 2 3 2" xfId="30919" xr:uid="{D0D07E57-AFE3-41E1-A098-B4B0DC0570C1}"/>
    <cellStyle name="Normal 12 10 2 4" xfId="9958" xr:uid="{00000000-0005-0000-0000-0000E6260000}"/>
    <cellStyle name="Normal 12 10 2 4 2" xfId="30920" xr:uid="{5985F9A0-1262-4685-8052-ACA611B7C819}"/>
    <cellStyle name="Normal 12 10 2 5" xfId="9959" xr:uid="{00000000-0005-0000-0000-0000E7260000}"/>
    <cellStyle name="Normal 12 10 2 5 2" xfId="30921" xr:uid="{ABE02FEE-0827-4C20-91BB-1D214DF6380E}"/>
    <cellStyle name="Normal 12 10 2 6" xfId="30914" xr:uid="{76565635-C0E7-4F62-9024-68839A6DF100}"/>
    <cellStyle name="Normal 12 10 3" xfId="9960" xr:uid="{00000000-0005-0000-0000-0000E8260000}"/>
    <cellStyle name="Normal 12 10 3 2" xfId="9961" xr:uid="{00000000-0005-0000-0000-0000E9260000}"/>
    <cellStyle name="Normal 12 10 3 2 2" xfId="30923" xr:uid="{41F91A8C-284D-4028-AAF9-C418D30EED8C}"/>
    <cellStyle name="Normal 12 10 3 3" xfId="9962" xr:uid="{00000000-0005-0000-0000-0000EA260000}"/>
    <cellStyle name="Normal 12 10 3 3 2" xfId="30924" xr:uid="{6E7DFD85-CFA3-4F89-9EE7-755354E6BA17}"/>
    <cellStyle name="Normal 12 10 3 4" xfId="9963" xr:uid="{00000000-0005-0000-0000-0000EB260000}"/>
    <cellStyle name="Normal 12 10 3 4 2" xfId="30925" xr:uid="{ADA99E39-752B-4BD9-AAED-2385A8F5F029}"/>
    <cellStyle name="Normal 12 10 3 5" xfId="30922" xr:uid="{54DB4376-1184-4EEC-8BB9-088BCAA7A73E}"/>
    <cellStyle name="Normal 12 10 4" xfId="9964" xr:uid="{00000000-0005-0000-0000-0000EC260000}"/>
    <cellStyle name="Normal 12 10 4 2" xfId="30926" xr:uid="{AFF20219-8D34-4DA8-8712-9923A558924F}"/>
    <cellStyle name="Normal 12 10 5" xfId="9965" xr:uid="{00000000-0005-0000-0000-0000ED260000}"/>
    <cellStyle name="Normal 12 10 5 2" xfId="30927" xr:uid="{2CF3A901-106E-40E0-A537-66F8D44ADA99}"/>
    <cellStyle name="Normal 12 10 6" xfId="9966" xr:uid="{00000000-0005-0000-0000-0000EE260000}"/>
    <cellStyle name="Normal 12 10 6 2" xfId="30928" xr:uid="{DB4351EB-A2AC-4ADA-99C1-3C67FF163CD4}"/>
    <cellStyle name="Normal 12 10 7" xfId="30913" xr:uid="{1046F40F-97F4-4C88-9FB9-C634DECBDC99}"/>
    <cellStyle name="Normal 12 11" xfId="9967" xr:uid="{00000000-0005-0000-0000-0000EF260000}"/>
    <cellStyle name="Normal 12 11 2" xfId="9968" xr:uid="{00000000-0005-0000-0000-0000F0260000}"/>
    <cellStyle name="Normal 12 11 2 2" xfId="9969" xr:uid="{00000000-0005-0000-0000-0000F1260000}"/>
    <cellStyle name="Normal 12 11 2 2 2" xfId="9970" xr:uid="{00000000-0005-0000-0000-0000F2260000}"/>
    <cellStyle name="Normal 12 11 2 2 2 2" xfId="30932" xr:uid="{CC8D4239-3DEA-4693-B494-B2A25404F1C3}"/>
    <cellStyle name="Normal 12 11 2 2 3" xfId="9971" xr:uid="{00000000-0005-0000-0000-0000F3260000}"/>
    <cellStyle name="Normal 12 11 2 2 3 2" xfId="30933" xr:uid="{750E2094-38C1-46BE-B02E-AC7703964412}"/>
    <cellStyle name="Normal 12 11 2 2 4" xfId="9972" xr:uid="{00000000-0005-0000-0000-0000F4260000}"/>
    <cellStyle name="Normal 12 11 2 2 4 2" xfId="30934" xr:uid="{B8AB1B04-03D8-4C51-81D2-C116AF2D248F}"/>
    <cellStyle name="Normal 12 11 2 2 5" xfId="30931" xr:uid="{AC31603C-D97A-4683-83D9-07F854203454}"/>
    <cellStyle name="Normal 12 11 2 3" xfId="9973" xr:uid="{00000000-0005-0000-0000-0000F5260000}"/>
    <cellStyle name="Normal 12 11 2 3 2" xfId="30935" xr:uid="{BE24C878-AB73-4AFC-BADF-B99E2988DF1A}"/>
    <cellStyle name="Normal 12 11 2 4" xfId="9974" xr:uid="{00000000-0005-0000-0000-0000F6260000}"/>
    <cellStyle name="Normal 12 11 2 4 2" xfId="30936" xr:uid="{833E548A-6DA2-418E-A8AA-6F2C93C951C3}"/>
    <cellStyle name="Normal 12 11 2 5" xfId="9975" xr:uid="{00000000-0005-0000-0000-0000F7260000}"/>
    <cellStyle name="Normal 12 11 2 5 2" xfId="30937" xr:uid="{6825EC3F-3CBE-4D80-AFFB-CF2A9C2E918F}"/>
    <cellStyle name="Normal 12 11 2 6" xfId="30930" xr:uid="{88698C2E-60CF-49CA-BCFD-91F6CB78DCA2}"/>
    <cellStyle name="Normal 12 11 3" xfId="9976" xr:uid="{00000000-0005-0000-0000-0000F8260000}"/>
    <cellStyle name="Normal 12 11 3 2" xfId="9977" xr:uid="{00000000-0005-0000-0000-0000F9260000}"/>
    <cellStyle name="Normal 12 11 3 2 2" xfId="30939" xr:uid="{7122DC01-D70D-4B3B-91E0-896148D2B596}"/>
    <cellStyle name="Normal 12 11 3 3" xfId="9978" xr:uid="{00000000-0005-0000-0000-0000FA260000}"/>
    <cellStyle name="Normal 12 11 3 3 2" xfId="30940" xr:uid="{9D30CF83-F224-4212-A56F-1F30380B7C8C}"/>
    <cellStyle name="Normal 12 11 3 4" xfId="9979" xr:uid="{00000000-0005-0000-0000-0000FB260000}"/>
    <cellStyle name="Normal 12 11 3 4 2" xfId="30941" xr:uid="{4E9D9A7E-58E1-440C-9F18-4D47E80AA7CA}"/>
    <cellStyle name="Normal 12 11 3 5" xfId="30938" xr:uid="{923E0873-F617-47C7-8583-F6A2D63A1549}"/>
    <cellStyle name="Normal 12 11 4" xfId="9980" xr:uid="{00000000-0005-0000-0000-0000FC260000}"/>
    <cellStyle name="Normal 12 11 4 2" xfId="30942" xr:uid="{5882E18C-F5DD-4BD8-9C6D-F742E6187825}"/>
    <cellStyle name="Normal 12 11 5" xfId="9981" xr:uid="{00000000-0005-0000-0000-0000FD260000}"/>
    <cellStyle name="Normal 12 11 5 2" xfId="30943" xr:uid="{BFECCF6A-1709-4623-9D45-A7F20A5C893B}"/>
    <cellStyle name="Normal 12 11 6" xfId="9982" xr:uid="{00000000-0005-0000-0000-0000FE260000}"/>
    <cellStyle name="Normal 12 11 6 2" xfId="30944" xr:uid="{324A146B-1759-4D5E-BD24-5098F7020F73}"/>
    <cellStyle name="Normal 12 11 7" xfId="30929" xr:uid="{B8CDAC4C-357E-4372-A771-796FF37BACD3}"/>
    <cellStyle name="Normal 12 12" xfId="9983" xr:uid="{00000000-0005-0000-0000-0000FF260000}"/>
    <cellStyle name="Normal 12 12 2" xfId="9984" xr:uid="{00000000-0005-0000-0000-000000270000}"/>
    <cellStyle name="Normal 12 12 2 2" xfId="9985" xr:uid="{00000000-0005-0000-0000-000001270000}"/>
    <cellStyle name="Normal 12 12 2 2 2" xfId="9986" xr:uid="{00000000-0005-0000-0000-000002270000}"/>
    <cellStyle name="Normal 12 12 2 2 2 2" xfId="30948" xr:uid="{125A1605-F7F9-4641-8B8A-2B3B5173AE25}"/>
    <cellStyle name="Normal 12 12 2 2 3" xfId="9987" xr:uid="{00000000-0005-0000-0000-000003270000}"/>
    <cellStyle name="Normal 12 12 2 2 3 2" xfId="30949" xr:uid="{8B80BB7D-B0AA-44FB-B84D-212B66DBA0EC}"/>
    <cellStyle name="Normal 12 12 2 2 4" xfId="9988" xr:uid="{00000000-0005-0000-0000-000004270000}"/>
    <cellStyle name="Normal 12 12 2 2 4 2" xfId="30950" xr:uid="{332B4AC6-1BE6-4BD1-8B55-802055B811DB}"/>
    <cellStyle name="Normal 12 12 2 2 5" xfId="30947" xr:uid="{9295EC04-8B14-4DC5-BBDA-E36E00CCC2D5}"/>
    <cellStyle name="Normal 12 12 2 3" xfId="9989" xr:uid="{00000000-0005-0000-0000-000005270000}"/>
    <cellStyle name="Normal 12 12 2 3 2" xfId="30951" xr:uid="{4095A69C-6F99-4BC6-B527-B182C82F4332}"/>
    <cellStyle name="Normal 12 12 2 4" xfId="9990" xr:uid="{00000000-0005-0000-0000-000006270000}"/>
    <cellStyle name="Normal 12 12 2 4 2" xfId="30952" xr:uid="{B1EA46E8-8138-4FF2-9FB1-ABFE3E555E0B}"/>
    <cellStyle name="Normal 12 12 2 5" xfId="9991" xr:uid="{00000000-0005-0000-0000-000007270000}"/>
    <cellStyle name="Normal 12 12 2 5 2" xfId="30953" xr:uid="{640AA002-3A1D-4165-A4C7-94F65CD1BB00}"/>
    <cellStyle name="Normal 12 12 2 6" xfId="30946" xr:uid="{F56C8D3D-B218-42EF-BB91-B681CEFE5897}"/>
    <cellStyle name="Normal 12 12 3" xfId="9992" xr:uid="{00000000-0005-0000-0000-000008270000}"/>
    <cellStyle name="Normal 12 12 3 2" xfId="9993" xr:uid="{00000000-0005-0000-0000-000009270000}"/>
    <cellStyle name="Normal 12 12 3 2 2" xfId="30955" xr:uid="{E44AE671-80F8-4E42-85D7-F6E91D9AD4BA}"/>
    <cellStyle name="Normal 12 12 3 3" xfId="9994" xr:uid="{00000000-0005-0000-0000-00000A270000}"/>
    <cellStyle name="Normal 12 12 3 3 2" xfId="30956" xr:uid="{BB79807B-5280-441F-92A7-8C5F0AFC2659}"/>
    <cellStyle name="Normal 12 12 3 4" xfId="9995" xr:uid="{00000000-0005-0000-0000-00000B270000}"/>
    <cellStyle name="Normal 12 12 3 4 2" xfId="30957" xr:uid="{3978F18C-5D87-4888-BA58-088A2700EA38}"/>
    <cellStyle name="Normal 12 12 3 5" xfId="30954" xr:uid="{642ED7EF-D1E3-4160-91E7-79251C287273}"/>
    <cellStyle name="Normal 12 12 4" xfId="9996" xr:uid="{00000000-0005-0000-0000-00000C270000}"/>
    <cellStyle name="Normal 12 12 4 2" xfId="30958" xr:uid="{3EC5761F-54FC-413F-B897-CBB6AB2D7F8E}"/>
    <cellStyle name="Normal 12 12 5" xfId="9997" xr:uid="{00000000-0005-0000-0000-00000D270000}"/>
    <cellStyle name="Normal 12 12 5 2" xfId="30959" xr:uid="{AC042D5A-D0E6-42E3-A61B-E419C97AACD6}"/>
    <cellStyle name="Normal 12 12 6" xfId="9998" xr:uid="{00000000-0005-0000-0000-00000E270000}"/>
    <cellStyle name="Normal 12 12 6 2" xfId="30960" xr:uid="{99085913-4149-4880-B1E7-2346E7467029}"/>
    <cellStyle name="Normal 12 12 7" xfId="30945" xr:uid="{D54D4CD1-E1C6-4172-A061-955C4F7123E8}"/>
    <cellStyle name="Normal 12 13" xfId="9999" xr:uid="{00000000-0005-0000-0000-00000F270000}"/>
    <cellStyle name="Normal 12 13 2" xfId="10000" xr:uid="{00000000-0005-0000-0000-000010270000}"/>
    <cellStyle name="Normal 12 13 2 2" xfId="10001" xr:uid="{00000000-0005-0000-0000-000011270000}"/>
    <cellStyle name="Normal 12 13 2 2 2" xfId="10002" xr:uid="{00000000-0005-0000-0000-000012270000}"/>
    <cellStyle name="Normal 12 13 2 2 2 2" xfId="30964" xr:uid="{AB2EE05B-F1AF-4B54-ADD0-2B42F78B6AFD}"/>
    <cellStyle name="Normal 12 13 2 2 3" xfId="10003" xr:uid="{00000000-0005-0000-0000-000013270000}"/>
    <cellStyle name="Normal 12 13 2 2 3 2" xfId="30965" xr:uid="{A2115B95-A69E-4A77-816B-DCA8EA7D4278}"/>
    <cellStyle name="Normal 12 13 2 2 4" xfId="10004" xr:uid="{00000000-0005-0000-0000-000014270000}"/>
    <cellStyle name="Normal 12 13 2 2 4 2" xfId="30966" xr:uid="{A81731D6-17CC-421D-9EAB-BD367A62C16B}"/>
    <cellStyle name="Normal 12 13 2 2 5" xfId="30963" xr:uid="{D71B5FD5-E260-4818-AD0E-CA5DCFFD07CE}"/>
    <cellStyle name="Normal 12 13 2 3" xfId="10005" xr:uid="{00000000-0005-0000-0000-000015270000}"/>
    <cellStyle name="Normal 12 13 2 3 2" xfId="30967" xr:uid="{74D4B90A-A4AD-43D1-A58C-911088E20F9D}"/>
    <cellStyle name="Normal 12 13 2 4" xfId="10006" xr:uid="{00000000-0005-0000-0000-000016270000}"/>
    <cellStyle name="Normal 12 13 2 4 2" xfId="30968" xr:uid="{9F410181-6210-42DD-8FCA-9787AF41A0C3}"/>
    <cellStyle name="Normal 12 13 2 5" xfId="10007" xr:uid="{00000000-0005-0000-0000-000017270000}"/>
    <cellStyle name="Normal 12 13 2 5 2" xfId="30969" xr:uid="{5712DE14-35BC-458D-98C3-8A393867AF72}"/>
    <cellStyle name="Normal 12 13 2 6" xfId="30962" xr:uid="{7DCAA239-621E-4778-9262-94C0EFE9BD8E}"/>
    <cellStyle name="Normal 12 13 3" xfId="10008" xr:uid="{00000000-0005-0000-0000-000018270000}"/>
    <cellStyle name="Normal 12 13 3 2" xfId="10009" xr:uid="{00000000-0005-0000-0000-000019270000}"/>
    <cellStyle name="Normal 12 13 3 2 2" xfId="30971" xr:uid="{107A8C48-6D7C-4E41-9B09-996306273D6F}"/>
    <cellStyle name="Normal 12 13 3 3" xfId="10010" xr:uid="{00000000-0005-0000-0000-00001A270000}"/>
    <cellStyle name="Normal 12 13 3 3 2" xfId="30972" xr:uid="{CB652F96-4A5B-4E11-94CC-10C0BA042030}"/>
    <cellStyle name="Normal 12 13 3 4" xfId="10011" xr:uid="{00000000-0005-0000-0000-00001B270000}"/>
    <cellStyle name="Normal 12 13 3 4 2" xfId="30973" xr:uid="{49032916-85DF-40CD-A643-8289623A26AD}"/>
    <cellStyle name="Normal 12 13 3 5" xfId="30970" xr:uid="{11D8960B-FC0F-461B-A0AF-61134346F224}"/>
    <cellStyle name="Normal 12 13 4" xfId="10012" xr:uid="{00000000-0005-0000-0000-00001C270000}"/>
    <cellStyle name="Normal 12 13 4 2" xfId="30974" xr:uid="{FB82FC7D-16B0-4D87-A6A2-C09DF0F7FA52}"/>
    <cellStyle name="Normal 12 13 5" xfId="10013" xr:uid="{00000000-0005-0000-0000-00001D270000}"/>
    <cellStyle name="Normal 12 13 5 2" xfId="30975" xr:uid="{4F770530-B6C9-4D66-BC04-F7A128150349}"/>
    <cellStyle name="Normal 12 13 6" xfId="10014" xr:uid="{00000000-0005-0000-0000-00001E270000}"/>
    <cellStyle name="Normal 12 13 6 2" xfId="30976" xr:uid="{439ABBBC-8868-45FC-A058-7036A5698908}"/>
    <cellStyle name="Normal 12 13 7" xfId="30961" xr:uid="{DA4AD55E-D392-4FEE-A858-6A63ED8BB653}"/>
    <cellStyle name="Normal 12 14" xfId="10015" xr:uid="{00000000-0005-0000-0000-00001F270000}"/>
    <cellStyle name="Normal 12 14 2" xfId="10016" xr:uid="{00000000-0005-0000-0000-000020270000}"/>
    <cellStyle name="Normal 12 14 2 2" xfId="30978" xr:uid="{A6E80F2F-ED6D-4F09-AE6C-855B9AC9C4C9}"/>
    <cellStyle name="Normal 12 14 3" xfId="10017" xr:uid="{00000000-0005-0000-0000-000021270000}"/>
    <cellStyle name="Normal 12 14 3 2" xfId="30979" xr:uid="{44A3F96B-C67F-49C6-B633-1377993A654B}"/>
    <cellStyle name="Normal 12 14 4" xfId="10018" xr:uid="{00000000-0005-0000-0000-000022270000}"/>
    <cellStyle name="Normal 12 14 4 2" xfId="30980" xr:uid="{F4C6E050-69DB-4F34-A6BD-9B520004127F}"/>
    <cellStyle name="Normal 12 14 5" xfId="30977" xr:uid="{5B4A1AF8-05B7-45B3-8EB1-657043E7EF94}"/>
    <cellStyle name="Normal 12 15" xfId="30912" xr:uid="{EE2305E2-C86C-4F66-A7FD-0468AA052CEC}"/>
    <cellStyle name="Normal 12 2" xfId="10019" xr:uid="{00000000-0005-0000-0000-000023270000}"/>
    <cellStyle name="Normal 12 2 2" xfId="10020" xr:uid="{00000000-0005-0000-0000-000024270000}"/>
    <cellStyle name="Normal 12 2 2 2" xfId="30982" xr:uid="{A3F816D9-16DD-45FB-9997-46FBF81821FC}"/>
    <cellStyle name="Normal 12 2 3" xfId="10021" xr:uid="{00000000-0005-0000-0000-000025270000}"/>
    <cellStyle name="Normal 12 2 3 2" xfId="10022" xr:uid="{00000000-0005-0000-0000-000026270000}"/>
    <cellStyle name="Normal 12 2 3 2 2" xfId="10023" xr:uid="{00000000-0005-0000-0000-000027270000}"/>
    <cellStyle name="Normal 12 2 3 2 2 2" xfId="10024" xr:uid="{00000000-0005-0000-0000-000028270000}"/>
    <cellStyle name="Normal 12 2 3 2 2 2 2" xfId="30986" xr:uid="{8A7390C0-8DBD-4592-A9B9-5FB89569E838}"/>
    <cellStyle name="Normal 12 2 3 2 2 3" xfId="10025" xr:uid="{00000000-0005-0000-0000-000029270000}"/>
    <cellStyle name="Normal 12 2 3 2 2 3 2" xfId="30987" xr:uid="{9F645614-5FED-4A5E-B021-B9B9720EE11E}"/>
    <cellStyle name="Normal 12 2 3 2 2 4" xfId="10026" xr:uid="{00000000-0005-0000-0000-00002A270000}"/>
    <cellStyle name="Normal 12 2 3 2 2 4 2" xfId="30988" xr:uid="{8C9E7C49-32CC-4315-9FEA-43A2192170F3}"/>
    <cellStyle name="Normal 12 2 3 2 2 5" xfId="30985" xr:uid="{B0ADF9A2-EBC8-4451-8CF1-C29B58E41C17}"/>
    <cellStyle name="Normal 12 2 3 2 3" xfId="10027" xr:uid="{00000000-0005-0000-0000-00002B270000}"/>
    <cellStyle name="Normal 12 2 3 2 3 2" xfId="30989" xr:uid="{6AE85E28-ADE5-4252-8AD9-C9AE463E984F}"/>
    <cellStyle name="Normal 12 2 3 2 4" xfId="10028" xr:uid="{00000000-0005-0000-0000-00002C270000}"/>
    <cellStyle name="Normal 12 2 3 2 4 2" xfId="30990" xr:uid="{FB9CBAED-AE9A-48FB-9209-2561D7CFE4A1}"/>
    <cellStyle name="Normal 12 2 3 2 5" xfId="10029" xr:uid="{00000000-0005-0000-0000-00002D270000}"/>
    <cellStyle name="Normal 12 2 3 2 5 2" xfId="30991" xr:uid="{DB9277AF-834E-4BE1-8DE3-BF2CE84BF630}"/>
    <cellStyle name="Normal 12 2 3 2 6" xfId="30984" xr:uid="{0F2281B9-416E-492D-A150-07C91B0B8744}"/>
    <cellStyle name="Normal 12 2 3 3" xfId="10030" xr:uid="{00000000-0005-0000-0000-00002E270000}"/>
    <cellStyle name="Normal 12 2 3 3 2" xfId="10031" xr:uid="{00000000-0005-0000-0000-00002F270000}"/>
    <cellStyle name="Normal 12 2 3 3 2 2" xfId="30993" xr:uid="{20E7F20B-BF0C-4F28-9FCC-D4391818582E}"/>
    <cellStyle name="Normal 12 2 3 3 3" xfId="10032" xr:uid="{00000000-0005-0000-0000-000030270000}"/>
    <cellStyle name="Normal 12 2 3 3 3 2" xfId="30994" xr:uid="{1E34BDE2-24F6-4A5B-8A9F-E43DC9EA21E7}"/>
    <cellStyle name="Normal 12 2 3 3 4" xfId="10033" xr:uid="{00000000-0005-0000-0000-000031270000}"/>
    <cellStyle name="Normal 12 2 3 3 4 2" xfId="30995" xr:uid="{A4CC5EE3-2B8D-4738-B253-9BBEA22C19F5}"/>
    <cellStyle name="Normal 12 2 3 3 5" xfId="30992" xr:uid="{C127754E-B7CB-481C-89D0-1E69EB973C04}"/>
    <cellStyle name="Normal 12 2 3 4" xfId="10034" xr:uid="{00000000-0005-0000-0000-000032270000}"/>
    <cellStyle name="Normal 12 2 3 4 2" xfId="30996" xr:uid="{EE3D61EA-BF40-4CEF-A066-653E34E440C9}"/>
    <cellStyle name="Normal 12 2 3 5" xfId="10035" xr:uid="{00000000-0005-0000-0000-000033270000}"/>
    <cellStyle name="Normal 12 2 3 5 2" xfId="30997" xr:uid="{87B75973-F56D-4243-A16E-E8211AC49164}"/>
    <cellStyle name="Normal 12 2 3 6" xfId="10036" xr:uid="{00000000-0005-0000-0000-000034270000}"/>
    <cellStyle name="Normal 12 2 3 6 2" xfId="30998" xr:uid="{C807415C-3B9E-41CB-A7C0-3F525030D49F}"/>
    <cellStyle name="Normal 12 2 3 7" xfId="30983" xr:uid="{19CAE968-F7D4-4707-BFB8-DB6DCE2346AA}"/>
    <cellStyle name="Normal 12 2 4" xfId="30981" xr:uid="{9958580A-7384-4EDA-9E2C-EF28C4E154B3}"/>
    <cellStyle name="Normal 12 3" xfId="10037" xr:uid="{00000000-0005-0000-0000-000035270000}"/>
    <cellStyle name="Normal 12 3 2" xfId="10038" xr:uid="{00000000-0005-0000-0000-000036270000}"/>
    <cellStyle name="Normal 12 3 2 2" xfId="10039" xr:uid="{00000000-0005-0000-0000-000037270000}"/>
    <cellStyle name="Normal 12 3 2 2 2" xfId="10040" xr:uid="{00000000-0005-0000-0000-000038270000}"/>
    <cellStyle name="Normal 12 3 2 2 2 2" xfId="10041" xr:uid="{00000000-0005-0000-0000-000039270000}"/>
    <cellStyle name="Normal 12 3 2 2 2 2 2" xfId="31003" xr:uid="{FDF2834A-E467-46F9-84ED-1FABC4EA725A}"/>
    <cellStyle name="Normal 12 3 2 2 2 3" xfId="10042" xr:uid="{00000000-0005-0000-0000-00003A270000}"/>
    <cellStyle name="Normal 12 3 2 2 2 3 2" xfId="31004" xr:uid="{AF5EB901-4A28-4AA9-902B-D5D9B52AF908}"/>
    <cellStyle name="Normal 12 3 2 2 2 4" xfId="10043" xr:uid="{00000000-0005-0000-0000-00003B270000}"/>
    <cellStyle name="Normal 12 3 2 2 2 4 2" xfId="31005" xr:uid="{47DF0427-7BEE-4264-93C7-C9646EAC6129}"/>
    <cellStyle name="Normal 12 3 2 2 2 5" xfId="31002" xr:uid="{DD5B452A-AC7E-489D-9217-4CEF1BED732E}"/>
    <cellStyle name="Normal 12 3 2 2 3" xfId="10044" xr:uid="{00000000-0005-0000-0000-00003C270000}"/>
    <cellStyle name="Normal 12 3 2 2 3 2" xfId="31006" xr:uid="{D7EEFF65-1C20-4625-874A-D026CF610277}"/>
    <cellStyle name="Normal 12 3 2 2 4" xfId="10045" xr:uid="{00000000-0005-0000-0000-00003D270000}"/>
    <cellStyle name="Normal 12 3 2 2 4 2" xfId="31007" xr:uid="{2AF8548D-E466-4619-B4B7-D110A3A2BCB7}"/>
    <cellStyle name="Normal 12 3 2 2 5" xfId="10046" xr:uid="{00000000-0005-0000-0000-00003E270000}"/>
    <cellStyle name="Normal 12 3 2 2 5 2" xfId="31008" xr:uid="{4383760A-6B01-466B-94DF-6267122D7D5D}"/>
    <cellStyle name="Normal 12 3 2 2 6" xfId="31001" xr:uid="{F41000C7-5095-47F9-AF0F-4D33310E77EC}"/>
    <cellStyle name="Normal 12 3 2 3" xfId="10047" xr:uid="{00000000-0005-0000-0000-00003F270000}"/>
    <cellStyle name="Normal 12 3 2 3 2" xfId="31009" xr:uid="{83A01B63-6640-460E-9854-14871EDD6374}"/>
    <cellStyle name="Normal 12 3 2 4" xfId="10048" xr:uid="{00000000-0005-0000-0000-000040270000}"/>
    <cellStyle name="Normal 12 3 2 4 2" xfId="10049" xr:uid="{00000000-0005-0000-0000-000041270000}"/>
    <cellStyle name="Normal 12 3 2 4 2 2" xfId="31011" xr:uid="{8E4B8E89-1C62-4943-AFA9-F2FAB3FADBFE}"/>
    <cellStyle name="Normal 12 3 2 4 3" xfId="10050" xr:uid="{00000000-0005-0000-0000-000042270000}"/>
    <cellStyle name="Normal 12 3 2 4 3 2" xfId="31012" xr:uid="{959871D8-A63C-449A-BBD9-577BB078A0DF}"/>
    <cellStyle name="Normal 12 3 2 4 4" xfId="10051" xr:uid="{00000000-0005-0000-0000-000043270000}"/>
    <cellStyle name="Normal 12 3 2 4 4 2" xfId="31013" xr:uid="{4F155544-82AE-4943-B800-56538C53ABF9}"/>
    <cellStyle name="Normal 12 3 2 4 5" xfId="31010" xr:uid="{F4CBA326-92D2-478D-92DE-BFA11433ED91}"/>
    <cellStyle name="Normal 12 3 2 5" xfId="10052" xr:uid="{00000000-0005-0000-0000-000044270000}"/>
    <cellStyle name="Normal 12 3 2 5 2" xfId="31014" xr:uid="{4F533C10-45FA-4FBE-952B-9C4A587E5285}"/>
    <cellStyle name="Normal 12 3 2 6" xfId="10053" xr:uid="{00000000-0005-0000-0000-000045270000}"/>
    <cellStyle name="Normal 12 3 2 6 2" xfId="31015" xr:uid="{D48663E9-4A4F-4B54-AD2A-DD9CDF338E2A}"/>
    <cellStyle name="Normal 12 3 2 7" xfId="10054" xr:uid="{00000000-0005-0000-0000-000046270000}"/>
    <cellStyle name="Normal 12 3 2 7 2" xfId="31016" xr:uid="{B51E367C-A2EB-4F57-BD76-F7673FAAC643}"/>
    <cellStyle name="Normal 12 3 2 8" xfId="31000" xr:uid="{E8C8E866-5CE3-4A3B-B84F-7F80FC0855ED}"/>
    <cellStyle name="Normal 12 3 3" xfId="30999" xr:uid="{08CC9533-C340-42F7-BB07-50B610609BCC}"/>
    <cellStyle name="Normal 12 4" xfId="10055" xr:uid="{00000000-0005-0000-0000-000047270000}"/>
    <cellStyle name="Normal 12 4 2" xfId="10056" xr:uid="{00000000-0005-0000-0000-000048270000}"/>
    <cellStyle name="Normal 12 4 2 2" xfId="10057" xr:uid="{00000000-0005-0000-0000-000049270000}"/>
    <cellStyle name="Normal 12 4 2 2 2" xfId="10058" xr:uid="{00000000-0005-0000-0000-00004A270000}"/>
    <cellStyle name="Normal 12 4 2 2 2 2" xfId="31020" xr:uid="{C62B7A53-B3E7-4EC8-9317-83A0405A26CC}"/>
    <cellStyle name="Normal 12 4 2 2 3" xfId="10059" xr:uid="{00000000-0005-0000-0000-00004B270000}"/>
    <cellStyle name="Normal 12 4 2 2 3 2" xfId="31021" xr:uid="{ECF33675-B880-4A6E-A57E-AD1CBF349CA8}"/>
    <cellStyle name="Normal 12 4 2 2 4" xfId="10060" xr:uid="{00000000-0005-0000-0000-00004C270000}"/>
    <cellStyle name="Normal 12 4 2 2 4 2" xfId="31022" xr:uid="{44D24E4B-E7DA-468F-B7A5-D6E65F2FCCC0}"/>
    <cellStyle name="Normal 12 4 2 2 5" xfId="31019" xr:uid="{92736145-DD3F-414D-AFD6-24670E8F18EF}"/>
    <cellStyle name="Normal 12 4 2 3" xfId="10061" xr:uid="{00000000-0005-0000-0000-00004D270000}"/>
    <cellStyle name="Normal 12 4 2 3 2" xfId="31023" xr:uid="{DED327E0-4F1A-4EC2-AF54-650397AD894C}"/>
    <cellStyle name="Normal 12 4 2 4" xfId="10062" xr:uid="{00000000-0005-0000-0000-00004E270000}"/>
    <cellStyle name="Normal 12 4 2 4 2" xfId="31024" xr:uid="{32F7E1BD-ED9F-475A-90BE-33EE6B74102D}"/>
    <cellStyle name="Normal 12 4 2 5" xfId="10063" xr:uid="{00000000-0005-0000-0000-00004F270000}"/>
    <cellStyle name="Normal 12 4 2 5 2" xfId="31025" xr:uid="{ABAB9965-EE0A-426C-B170-75CB1E3745BF}"/>
    <cellStyle name="Normal 12 4 2 6" xfId="31018" xr:uid="{A110C97A-F97E-4224-9E56-412F37BA4780}"/>
    <cellStyle name="Normal 12 4 3" xfId="10064" xr:uid="{00000000-0005-0000-0000-000050270000}"/>
    <cellStyle name="Normal 12 4 3 2" xfId="31026" xr:uid="{36A41E0A-B88D-4D8B-A258-B63C6D4DFDDF}"/>
    <cellStyle name="Normal 12 4 4" xfId="10065" xr:uid="{00000000-0005-0000-0000-000051270000}"/>
    <cellStyle name="Normal 12 4 4 2" xfId="10066" xr:uid="{00000000-0005-0000-0000-000052270000}"/>
    <cellStyle name="Normal 12 4 4 2 2" xfId="31028" xr:uid="{35827494-4083-4C27-936A-B5895FA41CD1}"/>
    <cellStyle name="Normal 12 4 4 3" xfId="10067" xr:uid="{00000000-0005-0000-0000-000053270000}"/>
    <cellStyle name="Normal 12 4 4 3 2" xfId="31029" xr:uid="{910202C9-36BB-44BE-9563-B841DCF76726}"/>
    <cellStyle name="Normal 12 4 4 4" xfId="10068" xr:uid="{00000000-0005-0000-0000-000054270000}"/>
    <cellStyle name="Normal 12 4 4 4 2" xfId="31030" xr:uid="{463992E4-E0A9-4AC4-B830-36170E346DA6}"/>
    <cellStyle name="Normal 12 4 4 5" xfId="31027" xr:uid="{B77FFB90-D720-450C-B39D-1D96050E5D65}"/>
    <cellStyle name="Normal 12 4 5" xfId="10069" xr:uid="{00000000-0005-0000-0000-000055270000}"/>
    <cellStyle name="Normal 12 4 5 2" xfId="31031" xr:uid="{2BFFA836-2B7C-47B4-8E1F-DC94C7C23E1F}"/>
    <cellStyle name="Normal 12 4 6" xfId="10070" xr:uid="{00000000-0005-0000-0000-000056270000}"/>
    <cellStyle name="Normal 12 4 6 2" xfId="31032" xr:uid="{EA40C5B3-D405-40AE-B34D-59EF2DCB7489}"/>
    <cellStyle name="Normal 12 4 7" xfId="10071" xr:uid="{00000000-0005-0000-0000-000057270000}"/>
    <cellStyle name="Normal 12 4 7 2" xfId="31033" xr:uid="{E9DDB2B2-765B-45FD-99FE-85754B3C1F30}"/>
    <cellStyle name="Normal 12 4 8" xfId="31017" xr:uid="{FECA1B01-E438-4599-B6DB-4C3E6BABCF7A}"/>
    <cellStyle name="Normal 12 5" xfId="10072" xr:uid="{00000000-0005-0000-0000-000058270000}"/>
    <cellStyle name="Normal 12 5 2" xfId="10073" xr:uid="{00000000-0005-0000-0000-000059270000}"/>
    <cellStyle name="Normal 12 5 2 2" xfId="10074" xr:uid="{00000000-0005-0000-0000-00005A270000}"/>
    <cellStyle name="Normal 12 5 2 2 2" xfId="10075" xr:uid="{00000000-0005-0000-0000-00005B270000}"/>
    <cellStyle name="Normal 12 5 2 2 2 2" xfId="31037" xr:uid="{8BF1CC41-9B8B-4B16-B82B-FEFE2154E3DC}"/>
    <cellStyle name="Normal 12 5 2 2 3" xfId="10076" xr:uid="{00000000-0005-0000-0000-00005C270000}"/>
    <cellStyle name="Normal 12 5 2 2 3 2" xfId="31038" xr:uid="{5BE2F702-56D8-4476-ACBF-56E463B06F09}"/>
    <cellStyle name="Normal 12 5 2 2 4" xfId="10077" xr:uid="{00000000-0005-0000-0000-00005D270000}"/>
    <cellStyle name="Normal 12 5 2 2 4 2" xfId="31039" xr:uid="{26ACEC21-ED03-4B38-B92F-35F17A7B538F}"/>
    <cellStyle name="Normal 12 5 2 2 5" xfId="31036" xr:uid="{CB4940B6-A463-49E7-9770-CE8461A5B12E}"/>
    <cellStyle name="Normal 12 5 2 3" xfId="10078" xr:uid="{00000000-0005-0000-0000-00005E270000}"/>
    <cellStyle name="Normal 12 5 2 3 2" xfId="31040" xr:uid="{1AF1B780-A220-431A-8003-FC449D0CF24E}"/>
    <cellStyle name="Normal 12 5 2 4" xfId="10079" xr:uid="{00000000-0005-0000-0000-00005F270000}"/>
    <cellStyle name="Normal 12 5 2 4 2" xfId="31041" xr:uid="{D34468E9-FB25-4E50-A745-A22622C56C9A}"/>
    <cellStyle name="Normal 12 5 2 5" xfId="10080" xr:uid="{00000000-0005-0000-0000-000060270000}"/>
    <cellStyle name="Normal 12 5 2 5 2" xfId="31042" xr:uid="{DEECDD5A-A5A5-463A-ADC5-2EA6499C73BD}"/>
    <cellStyle name="Normal 12 5 2 6" xfId="31035" xr:uid="{3A0758E2-DEB4-4B27-8855-C8BDA0DF19C5}"/>
    <cellStyle name="Normal 12 5 3" xfId="10081" xr:uid="{00000000-0005-0000-0000-000061270000}"/>
    <cellStyle name="Normal 12 5 3 2" xfId="31043" xr:uid="{EFC22449-ED6A-474B-9BA6-57A8E67406C7}"/>
    <cellStyle name="Normal 12 5 4" xfId="10082" xr:uid="{00000000-0005-0000-0000-000062270000}"/>
    <cellStyle name="Normal 12 5 4 2" xfId="10083" xr:uid="{00000000-0005-0000-0000-000063270000}"/>
    <cellStyle name="Normal 12 5 4 2 2" xfId="31045" xr:uid="{4280D55F-CBD2-4B11-B401-AEDEE0175656}"/>
    <cellStyle name="Normal 12 5 4 3" xfId="10084" xr:uid="{00000000-0005-0000-0000-000064270000}"/>
    <cellStyle name="Normal 12 5 4 3 2" xfId="31046" xr:uid="{C5B7C99E-D470-4B89-9987-DAC663464D31}"/>
    <cellStyle name="Normal 12 5 4 4" xfId="10085" xr:uid="{00000000-0005-0000-0000-000065270000}"/>
    <cellStyle name="Normal 12 5 4 4 2" xfId="31047" xr:uid="{C8AD4120-D00E-4488-90CA-DE67436F0EE0}"/>
    <cellStyle name="Normal 12 5 4 5" xfId="31044" xr:uid="{F53F2DDF-B2E3-4135-BBDD-06EE4395DFD1}"/>
    <cellStyle name="Normal 12 5 5" xfId="10086" xr:uid="{00000000-0005-0000-0000-000066270000}"/>
    <cellStyle name="Normal 12 5 5 2" xfId="31048" xr:uid="{00044C68-882B-4FCC-8DB0-D51552A731F7}"/>
    <cellStyle name="Normal 12 5 6" xfId="10087" xr:uid="{00000000-0005-0000-0000-000067270000}"/>
    <cellStyle name="Normal 12 5 6 2" xfId="31049" xr:uid="{96438DCA-6D04-4965-9306-5FB995306D96}"/>
    <cellStyle name="Normal 12 5 7" xfId="10088" xr:uid="{00000000-0005-0000-0000-000068270000}"/>
    <cellStyle name="Normal 12 5 7 2" xfId="31050" xr:uid="{8B4A0ED9-80C3-4702-B492-1F4184979333}"/>
    <cellStyle name="Normal 12 5 8" xfId="31034" xr:uid="{D5022CA6-6FD5-4762-A48A-99F6FDE31B95}"/>
    <cellStyle name="Normal 12 6" xfId="10089" xr:uid="{00000000-0005-0000-0000-000069270000}"/>
    <cellStyle name="Normal 12 6 2" xfId="10090" xr:uid="{00000000-0005-0000-0000-00006A270000}"/>
    <cellStyle name="Normal 12 6 2 2" xfId="10091" xr:uid="{00000000-0005-0000-0000-00006B270000}"/>
    <cellStyle name="Normal 12 6 2 2 2" xfId="10092" xr:uid="{00000000-0005-0000-0000-00006C270000}"/>
    <cellStyle name="Normal 12 6 2 2 2 2" xfId="31054" xr:uid="{CFD86EA4-8147-446E-A6B9-D004314C8EB4}"/>
    <cellStyle name="Normal 12 6 2 2 3" xfId="10093" xr:uid="{00000000-0005-0000-0000-00006D270000}"/>
    <cellStyle name="Normal 12 6 2 2 3 2" xfId="31055" xr:uid="{5EB3FAD9-F38E-4B13-B4B8-291FDCFEB245}"/>
    <cellStyle name="Normal 12 6 2 2 4" xfId="10094" xr:uid="{00000000-0005-0000-0000-00006E270000}"/>
    <cellStyle name="Normal 12 6 2 2 4 2" xfId="31056" xr:uid="{FB253076-C457-4C04-AA99-8B37076D5A71}"/>
    <cellStyle name="Normal 12 6 2 2 5" xfId="31053" xr:uid="{8AE34C7E-CB27-43BB-9458-5305D5DCECDA}"/>
    <cellStyle name="Normal 12 6 2 3" xfId="10095" xr:uid="{00000000-0005-0000-0000-00006F270000}"/>
    <cellStyle name="Normal 12 6 2 3 2" xfId="31057" xr:uid="{AEB53FCD-F807-4954-B261-B559691ACA1B}"/>
    <cellStyle name="Normal 12 6 2 4" xfId="10096" xr:uid="{00000000-0005-0000-0000-000070270000}"/>
    <cellStyle name="Normal 12 6 2 4 2" xfId="31058" xr:uid="{7D96B350-2ADB-48DD-83E3-C54E1803D7C4}"/>
    <cellStyle name="Normal 12 6 2 5" xfId="10097" xr:uid="{00000000-0005-0000-0000-000071270000}"/>
    <cellStyle name="Normal 12 6 2 5 2" xfId="31059" xr:uid="{17F11771-33F9-456E-A5A6-705FA46C265E}"/>
    <cellStyle name="Normal 12 6 2 6" xfId="31052" xr:uid="{246244A3-D873-4A49-9427-CD2F9B60C2B3}"/>
    <cellStyle name="Normal 12 6 3" xfId="10098" xr:uid="{00000000-0005-0000-0000-000072270000}"/>
    <cellStyle name="Normal 12 6 3 2" xfId="31060" xr:uid="{F8E84528-9B53-4B28-AC9D-7BF99CEA8635}"/>
    <cellStyle name="Normal 12 6 4" xfId="10099" xr:uid="{00000000-0005-0000-0000-000073270000}"/>
    <cellStyle name="Normal 12 6 4 2" xfId="10100" xr:uid="{00000000-0005-0000-0000-000074270000}"/>
    <cellStyle name="Normal 12 6 4 2 2" xfId="31062" xr:uid="{F41AD9C4-8DE7-4CE5-B480-BB1A3242B921}"/>
    <cellStyle name="Normal 12 6 4 3" xfId="10101" xr:uid="{00000000-0005-0000-0000-000075270000}"/>
    <cellStyle name="Normal 12 6 4 3 2" xfId="31063" xr:uid="{51F9B86E-15FB-4302-91C1-F2F4FE4462F3}"/>
    <cellStyle name="Normal 12 6 4 4" xfId="10102" xr:uid="{00000000-0005-0000-0000-000076270000}"/>
    <cellStyle name="Normal 12 6 4 4 2" xfId="31064" xr:uid="{49708BF4-2B98-4C10-9257-3B21E56FCB1C}"/>
    <cellStyle name="Normal 12 6 4 5" xfId="31061" xr:uid="{642423A6-6A73-4DA2-9C79-D8D702A6CEB9}"/>
    <cellStyle name="Normal 12 6 5" xfId="10103" xr:uid="{00000000-0005-0000-0000-000077270000}"/>
    <cellStyle name="Normal 12 6 5 2" xfId="31065" xr:uid="{279C28FA-8519-47B5-9021-90E6721B94AA}"/>
    <cellStyle name="Normal 12 6 6" xfId="10104" xr:uid="{00000000-0005-0000-0000-000078270000}"/>
    <cellStyle name="Normal 12 6 6 2" xfId="31066" xr:uid="{F1BCE3E4-1D53-42F8-B93A-4E36593A5868}"/>
    <cellStyle name="Normal 12 6 7" xfId="10105" xr:uid="{00000000-0005-0000-0000-000079270000}"/>
    <cellStyle name="Normal 12 6 7 2" xfId="31067" xr:uid="{8FF3F8AA-5A52-4DE4-871C-F6490357B8CB}"/>
    <cellStyle name="Normal 12 6 8" xfId="31051" xr:uid="{06339BA1-CAC9-4207-AF76-261B7E23699C}"/>
    <cellStyle name="Normal 12 7" xfId="10106" xr:uid="{00000000-0005-0000-0000-00007A270000}"/>
    <cellStyle name="Normal 12 7 2" xfId="10107" xr:uid="{00000000-0005-0000-0000-00007B270000}"/>
    <cellStyle name="Normal 12 7 2 2" xfId="10108" xr:uid="{00000000-0005-0000-0000-00007C270000}"/>
    <cellStyle name="Normal 12 7 2 2 2" xfId="10109" xr:uid="{00000000-0005-0000-0000-00007D270000}"/>
    <cellStyle name="Normal 12 7 2 2 2 2" xfId="31071" xr:uid="{1A0A8759-920E-4A3C-963F-FD75680BAD97}"/>
    <cellStyle name="Normal 12 7 2 2 3" xfId="10110" xr:uid="{00000000-0005-0000-0000-00007E270000}"/>
    <cellStyle name="Normal 12 7 2 2 3 2" xfId="31072" xr:uid="{F05097D0-8814-424F-B972-3624096BA169}"/>
    <cellStyle name="Normal 12 7 2 2 4" xfId="10111" xr:uid="{00000000-0005-0000-0000-00007F270000}"/>
    <cellStyle name="Normal 12 7 2 2 4 2" xfId="31073" xr:uid="{2719D9DB-C727-4583-9F22-A9B2D8147156}"/>
    <cellStyle name="Normal 12 7 2 2 5" xfId="31070" xr:uid="{299CB8F9-7F77-4CE1-8E5C-1EAEF178146B}"/>
    <cellStyle name="Normal 12 7 2 3" xfId="10112" xr:uid="{00000000-0005-0000-0000-000080270000}"/>
    <cellStyle name="Normal 12 7 2 3 2" xfId="31074" xr:uid="{CC8504B5-E2E2-4262-868B-2895D6EC7B4A}"/>
    <cellStyle name="Normal 12 7 2 4" xfId="10113" xr:uid="{00000000-0005-0000-0000-000081270000}"/>
    <cellStyle name="Normal 12 7 2 4 2" xfId="31075" xr:uid="{5F0B20A8-5C72-4932-A91A-F13218EA7DAC}"/>
    <cellStyle name="Normal 12 7 2 5" xfId="10114" xr:uid="{00000000-0005-0000-0000-000082270000}"/>
    <cellStyle name="Normal 12 7 2 5 2" xfId="31076" xr:uid="{76E16804-870A-4132-B595-3B9D5257B5B6}"/>
    <cellStyle name="Normal 12 7 2 6" xfId="31069" xr:uid="{C0CC30B0-986F-4D50-B377-2B95B4A1AFD8}"/>
    <cellStyle name="Normal 12 7 3" xfId="10115" xr:uid="{00000000-0005-0000-0000-000083270000}"/>
    <cellStyle name="Normal 12 7 3 2" xfId="31077" xr:uid="{35186C1F-DD70-439F-92F7-2A94B8438026}"/>
    <cellStyle name="Normal 12 7 4" xfId="10116" xr:uid="{00000000-0005-0000-0000-000084270000}"/>
    <cellStyle name="Normal 12 7 4 2" xfId="10117" xr:uid="{00000000-0005-0000-0000-000085270000}"/>
    <cellStyle name="Normal 12 7 4 2 2" xfId="31079" xr:uid="{C52906E5-9A01-4332-A811-9DCEFC5DC93A}"/>
    <cellStyle name="Normal 12 7 4 3" xfId="10118" xr:uid="{00000000-0005-0000-0000-000086270000}"/>
    <cellStyle name="Normal 12 7 4 3 2" xfId="31080" xr:uid="{9B2F7588-B222-4FF1-BFA9-A9A1A460C819}"/>
    <cellStyle name="Normal 12 7 4 4" xfId="10119" xr:uid="{00000000-0005-0000-0000-000087270000}"/>
    <cellStyle name="Normal 12 7 4 4 2" xfId="31081" xr:uid="{DD46ABE8-F669-4A3A-80ED-8B6ED1BF5ECE}"/>
    <cellStyle name="Normal 12 7 4 5" xfId="31078" xr:uid="{B76C3C65-D983-4052-8215-36B871788885}"/>
    <cellStyle name="Normal 12 7 5" xfId="10120" xr:uid="{00000000-0005-0000-0000-000088270000}"/>
    <cellStyle name="Normal 12 7 5 2" xfId="31082" xr:uid="{E862CB60-F589-4A6C-904E-9A1887F27509}"/>
    <cellStyle name="Normal 12 7 6" xfId="10121" xr:uid="{00000000-0005-0000-0000-000089270000}"/>
    <cellStyle name="Normal 12 7 6 2" xfId="31083" xr:uid="{FDE5E086-FF57-4569-91A6-D17EDEBDADB0}"/>
    <cellStyle name="Normal 12 7 7" xfId="10122" xr:uid="{00000000-0005-0000-0000-00008A270000}"/>
    <cellStyle name="Normal 12 7 7 2" xfId="31084" xr:uid="{A818FC32-54C2-49DB-B934-386B14D2BAE2}"/>
    <cellStyle name="Normal 12 7 8" xfId="31068" xr:uid="{BF65E45F-9482-4E73-B2EE-2242398CB0F2}"/>
    <cellStyle name="Normal 12 8" xfId="10123" xr:uid="{00000000-0005-0000-0000-00008B270000}"/>
    <cellStyle name="Normal 12 8 2" xfId="10124" xr:uid="{00000000-0005-0000-0000-00008C270000}"/>
    <cellStyle name="Normal 12 8 2 2" xfId="10125" xr:uid="{00000000-0005-0000-0000-00008D270000}"/>
    <cellStyle name="Normal 12 8 2 2 2" xfId="10126" xr:uid="{00000000-0005-0000-0000-00008E270000}"/>
    <cellStyle name="Normal 12 8 2 2 2 2" xfId="31088" xr:uid="{EEE185A4-947D-4BA8-B0D7-D53B03BDD989}"/>
    <cellStyle name="Normal 12 8 2 2 3" xfId="10127" xr:uid="{00000000-0005-0000-0000-00008F270000}"/>
    <cellStyle name="Normal 12 8 2 2 3 2" xfId="31089" xr:uid="{8F414769-F614-44A6-B298-81ACE751E08F}"/>
    <cellStyle name="Normal 12 8 2 2 4" xfId="10128" xr:uid="{00000000-0005-0000-0000-000090270000}"/>
    <cellStyle name="Normal 12 8 2 2 4 2" xfId="31090" xr:uid="{D3381BE2-2C52-4B11-9957-23E5E94DB46F}"/>
    <cellStyle name="Normal 12 8 2 2 5" xfId="31087" xr:uid="{79246DE4-C10C-4AB6-8875-A903AD520BAC}"/>
    <cellStyle name="Normal 12 8 2 3" xfId="10129" xr:uid="{00000000-0005-0000-0000-000091270000}"/>
    <cellStyle name="Normal 12 8 2 3 2" xfId="31091" xr:uid="{927F7646-E39D-4F74-8AF4-93833040BB2C}"/>
    <cellStyle name="Normal 12 8 2 4" xfId="10130" xr:uid="{00000000-0005-0000-0000-000092270000}"/>
    <cellStyle name="Normal 12 8 2 4 2" xfId="31092" xr:uid="{F4A2AD28-C74A-4633-93E9-BDBCC942CF29}"/>
    <cellStyle name="Normal 12 8 2 5" xfId="10131" xr:uid="{00000000-0005-0000-0000-000093270000}"/>
    <cellStyle name="Normal 12 8 2 5 2" xfId="31093" xr:uid="{B9DEFAB9-324C-4748-AF88-DA12F049D700}"/>
    <cellStyle name="Normal 12 8 2 6" xfId="31086" xr:uid="{C8CF6E2C-42F3-4971-AFA3-CD1208EEAF84}"/>
    <cellStyle name="Normal 12 8 3" xfId="10132" xr:uid="{00000000-0005-0000-0000-000094270000}"/>
    <cellStyle name="Normal 12 8 3 2" xfId="10133" xr:uid="{00000000-0005-0000-0000-000095270000}"/>
    <cellStyle name="Normal 12 8 3 2 2" xfId="31095" xr:uid="{4A201F7E-5CF5-4CAA-AF31-CC1A429C25C1}"/>
    <cellStyle name="Normal 12 8 3 3" xfId="10134" xr:uid="{00000000-0005-0000-0000-000096270000}"/>
    <cellStyle name="Normal 12 8 3 3 2" xfId="31096" xr:uid="{0C171333-190C-4D14-A901-8A234FBF7265}"/>
    <cellStyle name="Normal 12 8 3 4" xfId="10135" xr:uid="{00000000-0005-0000-0000-000097270000}"/>
    <cellStyle name="Normal 12 8 3 4 2" xfId="31097" xr:uid="{AA7E3228-78F2-4387-AB03-4F83E32AD0AC}"/>
    <cellStyle name="Normal 12 8 3 5" xfId="31094" xr:uid="{65542599-AA0A-40AF-9541-25BCDA32E032}"/>
    <cellStyle name="Normal 12 8 4" xfId="10136" xr:uid="{00000000-0005-0000-0000-000098270000}"/>
    <cellStyle name="Normal 12 8 4 2" xfId="31098" xr:uid="{D7CE4085-2C4D-49F1-A68F-AF05F37873C2}"/>
    <cellStyle name="Normal 12 8 5" xfId="10137" xr:uid="{00000000-0005-0000-0000-000099270000}"/>
    <cellStyle name="Normal 12 8 5 2" xfId="31099" xr:uid="{E5AA0B57-F585-416C-9EE1-D798CD8745CC}"/>
    <cellStyle name="Normal 12 8 6" xfId="10138" xr:uid="{00000000-0005-0000-0000-00009A270000}"/>
    <cellStyle name="Normal 12 8 6 2" xfId="31100" xr:uid="{541DFAE3-DD6F-46F7-8891-7E2EDDB2ED55}"/>
    <cellStyle name="Normal 12 8 7" xfId="31085" xr:uid="{D609EB80-6979-4B49-9606-C46CED031544}"/>
    <cellStyle name="Normal 12 9" xfId="10139" xr:uid="{00000000-0005-0000-0000-00009B270000}"/>
    <cellStyle name="Normal 12 9 2" xfId="10140" xr:uid="{00000000-0005-0000-0000-00009C270000}"/>
    <cellStyle name="Normal 12 9 2 2" xfId="10141" xr:uid="{00000000-0005-0000-0000-00009D270000}"/>
    <cellStyle name="Normal 12 9 2 2 2" xfId="10142" xr:uid="{00000000-0005-0000-0000-00009E270000}"/>
    <cellStyle name="Normal 12 9 2 2 2 2" xfId="31104" xr:uid="{0811EB54-F47D-407F-8E52-E0EBC4911CDF}"/>
    <cellStyle name="Normal 12 9 2 2 3" xfId="10143" xr:uid="{00000000-0005-0000-0000-00009F270000}"/>
    <cellStyle name="Normal 12 9 2 2 3 2" xfId="31105" xr:uid="{156C93A7-F2D9-48F2-9100-5398375CF483}"/>
    <cellStyle name="Normal 12 9 2 2 4" xfId="10144" xr:uid="{00000000-0005-0000-0000-0000A0270000}"/>
    <cellStyle name="Normal 12 9 2 2 4 2" xfId="31106" xr:uid="{9D064D68-8BD0-42A8-AF5B-DFB45F3A808F}"/>
    <cellStyle name="Normal 12 9 2 2 5" xfId="31103" xr:uid="{3F9C1DB7-67EF-4501-B749-03231A9B2004}"/>
    <cellStyle name="Normal 12 9 2 3" xfId="10145" xr:uid="{00000000-0005-0000-0000-0000A1270000}"/>
    <cellStyle name="Normal 12 9 2 3 2" xfId="31107" xr:uid="{027042E7-2FEE-4102-90DB-F64C1A20D118}"/>
    <cellStyle name="Normal 12 9 2 4" xfId="10146" xr:uid="{00000000-0005-0000-0000-0000A2270000}"/>
    <cellStyle name="Normal 12 9 2 4 2" xfId="31108" xr:uid="{2DE13BA4-CDFA-4FA5-BC94-1F8141DD85EA}"/>
    <cellStyle name="Normal 12 9 2 5" xfId="10147" xr:uid="{00000000-0005-0000-0000-0000A3270000}"/>
    <cellStyle name="Normal 12 9 2 5 2" xfId="31109" xr:uid="{2C6F4AA6-7960-4ED8-8294-7274C292BB78}"/>
    <cellStyle name="Normal 12 9 2 6" xfId="31102" xr:uid="{633A8C9F-673D-47B6-9BFF-E7513F908B88}"/>
    <cellStyle name="Normal 12 9 3" xfId="10148" xr:uid="{00000000-0005-0000-0000-0000A4270000}"/>
    <cellStyle name="Normal 12 9 3 2" xfId="10149" xr:uid="{00000000-0005-0000-0000-0000A5270000}"/>
    <cellStyle name="Normal 12 9 3 2 2" xfId="31111" xr:uid="{C2CDEFDB-028E-4A7A-B8CC-60D03B55DA91}"/>
    <cellStyle name="Normal 12 9 3 3" xfId="10150" xr:uid="{00000000-0005-0000-0000-0000A6270000}"/>
    <cellStyle name="Normal 12 9 3 3 2" xfId="31112" xr:uid="{8B635600-6DCD-4ED6-9E23-0F6AC3BCE346}"/>
    <cellStyle name="Normal 12 9 3 4" xfId="10151" xr:uid="{00000000-0005-0000-0000-0000A7270000}"/>
    <cellStyle name="Normal 12 9 3 4 2" xfId="31113" xr:uid="{5DFF93FB-DCE2-477D-B1F7-B0559B8239A1}"/>
    <cellStyle name="Normal 12 9 3 5" xfId="31110" xr:uid="{3C16B1A3-08F9-4AAE-B331-F430DDE2806E}"/>
    <cellStyle name="Normal 12 9 4" xfId="10152" xr:uid="{00000000-0005-0000-0000-0000A8270000}"/>
    <cellStyle name="Normal 12 9 4 2" xfId="31114" xr:uid="{A4BB2F46-EEB0-4BCB-A861-A9542FBA9DB6}"/>
    <cellStyle name="Normal 12 9 5" xfId="10153" xr:uid="{00000000-0005-0000-0000-0000A9270000}"/>
    <cellStyle name="Normal 12 9 5 2" xfId="31115" xr:uid="{669F365E-2786-4954-B842-54598DDCCF5D}"/>
    <cellStyle name="Normal 12 9 6" xfId="10154" xr:uid="{00000000-0005-0000-0000-0000AA270000}"/>
    <cellStyle name="Normal 12 9 6 2" xfId="31116" xr:uid="{8997BD08-F36C-48AE-8713-48D5D47A0F6C}"/>
    <cellStyle name="Normal 12 9 7" xfId="31101" xr:uid="{6BA0E3F1-0C95-4F63-8A4B-DD9D666F8355}"/>
    <cellStyle name="Normal 120" xfId="10155" xr:uid="{00000000-0005-0000-0000-0000AB270000}"/>
    <cellStyle name="Normal 120 2" xfId="31117" xr:uid="{A43397F2-4593-4913-9710-7B46BCC245B1}"/>
    <cellStyle name="Normal 121" xfId="10156" xr:uid="{00000000-0005-0000-0000-0000AC270000}"/>
    <cellStyle name="Normal 121 2" xfId="10157" xr:uid="{00000000-0005-0000-0000-0000AD270000}"/>
    <cellStyle name="Normal 121 2 2" xfId="42346" xr:uid="{5A2E5168-2378-4FE7-8BEB-33D08859110D}"/>
    <cellStyle name="Normal 121 3" xfId="20966" xr:uid="{A893FD99-903D-4AF7-AB45-4F3221D1A3A1}"/>
    <cellStyle name="Normal 122" xfId="10158" xr:uid="{00000000-0005-0000-0000-0000AE270000}"/>
    <cellStyle name="Normal 122 2" xfId="41896" xr:uid="{F6E77D82-411A-4A94-8860-46994295B588}"/>
    <cellStyle name="Normal 123" xfId="10159" xr:uid="{00000000-0005-0000-0000-0000AF270000}"/>
    <cellStyle name="Normal 124" xfId="20963" xr:uid="{B0D838B1-362D-42E4-8CBB-D5F7CA71E008}"/>
    <cellStyle name="Normal 13" xfId="10160" xr:uid="{00000000-0005-0000-0000-0000B0270000}"/>
    <cellStyle name="Normal 13 10" xfId="10161" xr:uid="{00000000-0005-0000-0000-0000B1270000}"/>
    <cellStyle name="Normal 13 10 2" xfId="31119" xr:uid="{13E83B0D-1107-41C6-BA6F-E5CC8869A52F}"/>
    <cellStyle name="Normal 13 11" xfId="10162" xr:uid="{00000000-0005-0000-0000-0000B2270000}"/>
    <cellStyle name="Normal 13 11 2" xfId="10163" xr:uid="{00000000-0005-0000-0000-0000B3270000}"/>
    <cellStyle name="Normal 13 11 2 2" xfId="10164" xr:uid="{00000000-0005-0000-0000-0000B4270000}"/>
    <cellStyle name="Normal 13 11 2 2 2" xfId="10165" xr:uid="{00000000-0005-0000-0000-0000B5270000}"/>
    <cellStyle name="Normal 13 11 2 2 2 2" xfId="31123" xr:uid="{E972CC7A-4002-4639-8559-7D0155799B5C}"/>
    <cellStyle name="Normal 13 11 2 2 3" xfId="10166" xr:uid="{00000000-0005-0000-0000-0000B6270000}"/>
    <cellStyle name="Normal 13 11 2 2 3 2" xfId="31124" xr:uid="{79A26719-2C22-4EC1-9947-E13328C1EC96}"/>
    <cellStyle name="Normal 13 11 2 2 4" xfId="10167" xr:uid="{00000000-0005-0000-0000-0000B7270000}"/>
    <cellStyle name="Normal 13 11 2 2 4 2" xfId="31125" xr:uid="{27F466ED-D2B9-4554-9627-C8AF9CF05F17}"/>
    <cellStyle name="Normal 13 11 2 2 5" xfId="31122" xr:uid="{C851CC21-6FCE-4A3F-BF59-9AC5D93A8043}"/>
    <cellStyle name="Normal 13 11 2 3" xfId="10168" xr:uid="{00000000-0005-0000-0000-0000B8270000}"/>
    <cellStyle name="Normal 13 11 2 3 2" xfId="31126" xr:uid="{C2BA0D38-9488-4201-8D75-8C25DAC3AA82}"/>
    <cellStyle name="Normal 13 11 2 4" xfId="10169" xr:uid="{00000000-0005-0000-0000-0000B9270000}"/>
    <cellStyle name="Normal 13 11 2 4 2" xfId="31127" xr:uid="{55C4961B-8A5B-4EC2-B313-7794C3EB7317}"/>
    <cellStyle name="Normal 13 11 2 5" xfId="10170" xr:uid="{00000000-0005-0000-0000-0000BA270000}"/>
    <cellStyle name="Normal 13 11 2 5 2" xfId="31128" xr:uid="{E2B86A4C-B285-424B-801E-017EB44F56EE}"/>
    <cellStyle name="Normal 13 11 2 6" xfId="31121" xr:uid="{DA947084-9B1E-416F-A3A5-581F680B1479}"/>
    <cellStyle name="Normal 13 11 3" xfId="10171" xr:uid="{00000000-0005-0000-0000-0000BB270000}"/>
    <cellStyle name="Normal 13 11 3 2" xfId="10172" xr:uid="{00000000-0005-0000-0000-0000BC270000}"/>
    <cellStyle name="Normal 13 11 3 2 2" xfId="31130" xr:uid="{AA6D089C-35AE-4843-96AF-1869AF56E130}"/>
    <cellStyle name="Normal 13 11 3 3" xfId="10173" xr:uid="{00000000-0005-0000-0000-0000BD270000}"/>
    <cellStyle name="Normal 13 11 3 3 2" xfId="31131" xr:uid="{9739D439-AF33-45C5-9263-EB97638C5F6E}"/>
    <cellStyle name="Normal 13 11 3 4" xfId="10174" xr:uid="{00000000-0005-0000-0000-0000BE270000}"/>
    <cellStyle name="Normal 13 11 3 4 2" xfId="31132" xr:uid="{35F0F6F7-B8EC-42D1-A3A1-F7DE17B5F9B1}"/>
    <cellStyle name="Normal 13 11 3 5" xfId="31129" xr:uid="{A6047231-F7C0-4C33-8DEA-A39D78A16D58}"/>
    <cellStyle name="Normal 13 11 4" xfId="10175" xr:uid="{00000000-0005-0000-0000-0000BF270000}"/>
    <cellStyle name="Normal 13 11 4 2" xfId="31133" xr:uid="{EC098ABD-0CBD-41FE-80CD-415A6482382D}"/>
    <cellStyle name="Normal 13 11 5" xfId="10176" xr:uid="{00000000-0005-0000-0000-0000C0270000}"/>
    <cellStyle name="Normal 13 11 5 2" xfId="31134" xr:uid="{9FFC5EA5-1A2D-4F9D-933C-3CF13764B47D}"/>
    <cellStyle name="Normal 13 11 6" xfId="10177" xr:uid="{00000000-0005-0000-0000-0000C1270000}"/>
    <cellStyle name="Normal 13 11 6 2" xfId="31135" xr:uid="{829C8041-9989-4435-AD65-38B7727AA5BE}"/>
    <cellStyle name="Normal 13 11 7" xfId="31120" xr:uid="{F3E1B52C-D5A3-4E11-A320-9D326159115D}"/>
    <cellStyle name="Normal 13 12" xfId="10178" xr:uid="{00000000-0005-0000-0000-0000C2270000}"/>
    <cellStyle name="Normal 13 12 2" xfId="10179" xr:uid="{00000000-0005-0000-0000-0000C3270000}"/>
    <cellStyle name="Normal 13 12 2 2" xfId="10180" xr:uid="{00000000-0005-0000-0000-0000C4270000}"/>
    <cellStyle name="Normal 13 12 2 2 2" xfId="10181" xr:uid="{00000000-0005-0000-0000-0000C5270000}"/>
    <cellStyle name="Normal 13 12 2 2 2 2" xfId="31139" xr:uid="{74E5FA09-E707-43A0-AF9C-0380386310CE}"/>
    <cellStyle name="Normal 13 12 2 2 3" xfId="10182" xr:uid="{00000000-0005-0000-0000-0000C6270000}"/>
    <cellStyle name="Normal 13 12 2 2 3 2" xfId="31140" xr:uid="{AC107313-25C4-4FD8-A407-E9D1DC678D64}"/>
    <cellStyle name="Normal 13 12 2 2 4" xfId="10183" xr:uid="{00000000-0005-0000-0000-0000C7270000}"/>
    <cellStyle name="Normal 13 12 2 2 4 2" xfId="31141" xr:uid="{BED4D57D-FE0F-418C-91C1-4EA825089A96}"/>
    <cellStyle name="Normal 13 12 2 2 5" xfId="31138" xr:uid="{78A29387-990A-4056-AD17-19B21E061BFC}"/>
    <cellStyle name="Normal 13 12 2 3" xfId="10184" xr:uid="{00000000-0005-0000-0000-0000C8270000}"/>
    <cellStyle name="Normal 13 12 2 3 2" xfId="31142" xr:uid="{62BB7893-C81B-400E-ADD1-8A18A8B6C9CB}"/>
    <cellStyle name="Normal 13 12 2 4" xfId="10185" xr:uid="{00000000-0005-0000-0000-0000C9270000}"/>
    <cellStyle name="Normal 13 12 2 4 2" xfId="31143" xr:uid="{B134374F-B053-4BA8-BC5D-FE1E7DD90B3E}"/>
    <cellStyle name="Normal 13 12 2 5" xfId="10186" xr:uid="{00000000-0005-0000-0000-0000CA270000}"/>
    <cellStyle name="Normal 13 12 2 5 2" xfId="31144" xr:uid="{FBDD80E8-2AB3-4A45-BF09-EDE1523740F5}"/>
    <cellStyle name="Normal 13 12 2 6" xfId="31137" xr:uid="{F74E8CA9-D892-483D-8A04-F8E6B3898B7B}"/>
    <cellStyle name="Normal 13 12 3" xfId="10187" xr:uid="{00000000-0005-0000-0000-0000CB270000}"/>
    <cellStyle name="Normal 13 12 3 2" xfId="10188" xr:uid="{00000000-0005-0000-0000-0000CC270000}"/>
    <cellStyle name="Normal 13 12 3 2 2" xfId="31146" xr:uid="{A17B0C89-0BC2-405D-9781-13058A39DC50}"/>
    <cellStyle name="Normal 13 12 3 3" xfId="10189" xr:uid="{00000000-0005-0000-0000-0000CD270000}"/>
    <cellStyle name="Normal 13 12 3 3 2" xfId="31147" xr:uid="{94080937-044C-4B46-862D-8518B1643B25}"/>
    <cellStyle name="Normal 13 12 3 4" xfId="10190" xr:uid="{00000000-0005-0000-0000-0000CE270000}"/>
    <cellStyle name="Normal 13 12 3 4 2" xfId="31148" xr:uid="{24E357B2-3E57-417A-8470-3655F259CB12}"/>
    <cellStyle name="Normal 13 12 3 5" xfId="31145" xr:uid="{CE8A9523-7FDF-4FDF-9B3E-749AF0B62A0D}"/>
    <cellStyle name="Normal 13 12 4" xfId="10191" xr:uid="{00000000-0005-0000-0000-0000CF270000}"/>
    <cellStyle name="Normal 13 12 4 2" xfId="31149" xr:uid="{590C5974-FCC0-41F2-9EE8-F7FA6C617B30}"/>
    <cellStyle name="Normal 13 12 5" xfId="10192" xr:uid="{00000000-0005-0000-0000-0000D0270000}"/>
    <cellStyle name="Normal 13 12 5 2" xfId="31150" xr:uid="{FF716C8E-E2AE-4A20-8158-1865F41FBE0E}"/>
    <cellStyle name="Normal 13 12 6" xfId="10193" xr:uid="{00000000-0005-0000-0000-0000D1270000}"/>
    <cellStyle name="Normal 13 12 6 2" xfId="31151" xr:uid="{ABEE9C66-B294-4AFA-97AF-627FA3B5CA04}"/>
    <cellStyle name="Normal 13 12 7" xfId="31136" xr:uid="{9FCC7C42-9E21-40FC-AA1F-292C0574DE4C}"/>
    <cellStyle name="Normal 13 13" xfId="10194" xr:uid="{00000000-0005-0000-0000-0000D2270000}"/>
    <cellStyle name="Normal 13 13 2" xfId="10195" xr:uid="{00000000-0005-0000-0000-0000D3270000}"/>
    <cellStyle name="Normal 13 13 2 2" xfId="31153" xr:uid="{9616857D-B4ED-4F2B-BCFA-17B628CFE8E3}"/>
    <cellStyle name="Normal 13 13 3" xfId="10196" xr:uid="{00000000-0005-0000-0000-0000D4270000}"/>
    <cellStyle name="Normal 13 13 3 2" xfId="31154" xr:uid="{0E2EC3D3-2A1C-4E39-830D-BEF7A736FA88}"/>
    <cellStyle name="Normal 13 13 4" xfId="10197" xr:uid="{00000000-0005-0000-0000-0000D5270000}"/>
    <cellStyle name="Normal 13 13 4 2" xfId="31155" xr:uid="{C336DFA6-DFE2-4F4D-B7D0-D3A28A6AA441}"/>
    <cellStyle name="Normal 13 13 5" xfId="31152" xr:uid="{026191D5-0341-47A8-9151-E66BC9CE376C}"/>
    <cellStyle name="Normal 13 14" xfId="31118" xr:uid="{633F61B5-2323-4B5A-BE69-50FCB8F738C2}"/>
    <cellStyle name="Normal 13 2" xfId="10198" xr:uid="{00000000-0005-0000-0000-0000D6270000}"/>
    <cellStyle name="Normal 13 2 2" xfId="10199" xr:uid="{00000000-0005-0000-0000-0000D7270000}"/>
    <cellStyle name="Normal 13 2 2 2" xfId="31157" xr:uid="{8303D92F-350A-4E1D-9F0C-09A7A3F948B1}"/>
    <cellStyle name="Normal 13 2 3" xfId="10200" xr:uid="{00000000-0005-0000-0000-0000D8270000}"/>
    <cellStyle name="Normal 13 2 3 2" xfId="10201" xr:uid="{00000000-0005-0000-0000-0000D9270000}"/>
    <cellStyle name="Normal 13 2 3 2 2" xfId="10202" xr:uid="{00000000-0005-0000-0000-0000DA270000}"/>
    <cellStyle name="Normal 13 2 3 2 2 2" xfId="10203" xr:uid="{00000000-0005-0000-0000-0000DB270000}"/>
    <cellStyle name="Normal 13 2 3 2 2 2 2" xfId="31161" xr:uid="{31C5A376-E10C-4F15-BEF7-B1078A968677}"/>
    <cellStyle name="Normal 13 2 3 2 2 3" xfId="10204" xr:uid="{00000000-0005-0000-0000-0000DC270000}"/>
    <cellStyle name="Normal 13 2 3 2 2 3 2" xfId="31162" xr:uid="{934F6B48-67E7-469A-A971-EED95DE48AB2}"/>
    <cellStyle name="Normal 13 2 3 2 2 4" xfId="10205" xr:uid="{00000000-0005-0000-0000-0000DD270000}"/>
    <cellStyle name="Normal 13 2 3 2 2 4 2" xfId="31163" xr:uid="{65C4949E-B02A-4438-AF35-91ACAD07375E}"/>
    <cellStyle name="Normal 13 2 3 2 2 5" xfId="31160" xr:uid="{ADFA4FF4-DA40-4DEA-8EC5-A00B9E93F520}"/>
    <cellStyle name="Normal 13 2 3 2 3" xfId="10206" xr:uid="{00000000-0005-0000-0000-0000DE270000}"/>
    <cellStyle name="Normal 13 2 3 2 3 2" xfId="31164" xr:uid="{BDA929FD-2728-40DC-9027-ABE72F2570BA}"/>
    <cellStyle name="Normal 13 2 3 2 4" xfId="10207" xr:uid="{00000000-0005-0000-0000-0000DF270000}"/>
    <cellStyle name="Normal 13 2 3 2 4 2" xfId="31165" xr:uid="{98CAFB1C-C17E-4F9F-B79F-E878DB6A0788}"/>
    <cellStyle name="Normal 13 2 3 2 5" xfId="10208" xr:uid="{00000000-0005-0000-0000-0000E0270000}"/>
    <cellStyle name="Normal 13 2 3 2 5 2" xfId="31166" xr:uid="{75D43374-421E-49D6-BB4E-36F1AF3ACCA9}"/>
    <cellStyle name="Normal 13 2 3 2 6" xfId="31159" xr:uid="{F681E989-A9F5-455F-B5FC-4415C53F07F4}"/>
    <cellStyle name="Normal 13 2 3 3" xfId="10209" xr:uid="{00000000-0005-0000-0000-0000E1270000}"/>
    <cellStyle name="Normal 13 2 3 3 2" xfId="10210" xr:uid="{00000000-0005-0000-0000-0000E2270000}"/>
    <cellStyle name="Normal 13 2 3 3 2 2" xfId="31168" xr:uid="{A02D53B2-4271-474A-9AE3-9F832B6D6331}"/>
    <cellStyle name="Normal 13 2 3 3 3" xfId="10211" xr:uid="{00000000-0005-0000-0000-0000E3270000}"/>
    <cellStyle name="Normal 13 2 3 3 3 2" xfId="31169" xr:uid="{FDF5F349-8932-4CFD-B253-A1FE905D0D40}"/>
    <cellStyle name="Normal 13 2 3 3 4" xfId="10212" xr:uid="{00000000-0005-0000-0000-0000E4270000}"/>
    <cellStyle name="Normal 13 2 3 3 4 2" xfId="31170" xr:uid="{FC65C055-7B15-4546-A394-843AD4716534}"/>
    <cellStyle name="Normal 13 2 3 3 5" xfId="31167" xr:uid="{13174804-9A89-411B-98D6-4770F5E4D9A1}"/>
    <cellStyle name="Normal 13 2 3 4" xfId="10213" xr:uid="{00000000-0005-0000-0000-0000E5270000}"/>
    <cellStyle name="Normal 13 2 3 4 2" xfId="31171" xr:uid="{52146924-C45C-4E0E-8DE2-7AC7B507EC2E}"/>
    <cellStyle name="Normal 13 2 3 5" xfId="10214" xr:uid="{00000000-0005-0000-0000-0000E6270000}"/>
    <cellStyle name="Normal 13 2 3 5 2" xfId="31172" xr:uid="{70445255-6128-4256-A553-8085833B6FF5}"/>
    <cellStyle name="Normal 13 2 3 6" xfId="10215" xr:uid="{00000000-0005-0000-0000-0000E7270000}"/>
    <cellStyle name="Normal 13 2 3 6 2" xfId="31173" xr:uid="{624B64F9-9666-4614-8CE5-3F498F315D6C}"/>
    <cellStyle name="Normal 13 2 3 7" xfId="31158" xr:uid="{F1E8DF2A-236E-40DD-9F92-EEE1ACF07119}"/>
    <cellStyle name="Normal 13 2 4" xfId="31156" xr:uid="{06201D0B-026D-4E83-8D8A-C8A0508BAA56}"/>
    <cellStyle name="Normal 13 3" xfId="10216" xr:uid="{00000000-0005-0000-0000-0000E8270000}"/>
    <cellStyle name="Normal 13 3 2" xfId="10217" xr:uid="{00000000-0005-0000-0000-0000E9270000}"/>
    <cellStyle name="Normal 13 3 2 2" xfId="10218" xr:uid="{00000000-0005-0000-0000-0000EA270000}"/>
    <cellStyle name="Normal 13 3 2 2 2" xfId="31176" xr:uid="{6A8C94C9-ABF2-4FA1-BEF6-786C608A28F2}"/>
    <cellStyle name="Normal 13 3 2 3" xfId="31175" xr:uid="{5E4ABF52-4AB7-42FF-8F08-F6DE956BD319}"/>
    <cellStyle name="Normal 13 3 3" xfId="31174" xr:uid="{5881BE51-432B-412D-9ED6-36682FBB26ED}"/>
    <cellStyle name="Normal 13 4" xfId="10219" xr:uid="{00000000-0005-0000-0000-0000EB270000}"/>
    <cellStyle name="Normal 13 4 2" xfId="10220" xr:uid="{00000000-0005-0000-0000-0000EC270000}"/>
    <cellStyle name="Normal 13 4 2 2" xfId="31178" xr:uid="{B05F488F-634B-472E-8BA0-6DA727E76CC0}"/>
    <cellStyle name="Normal 13 4 3" xfId="31177" xr:uid="{D06A6890-3006-4E61-9497-E1E22EA64B26}"/>
    <cellStyle name="Normal 13 5" xfId="10221" xr:uid="{00000000-0005-0000-0000-0000ED270000}"/>
    <cellStyle name="Normal 13 5 2" xfId="10222" xr:uid="{00000000-0005-0000-0000-0000EE270000}"/>
    <cellStyle name="Normal 13 5 2 2" xfId="31180" xr:uid="{A2EDB777-CCC9-48BA-BD62-6F51D832A9B6}"/>
    <cellStyle name="Normal 13 5 3" xfId="31179" xr:uid="{7E8C43F1-4473-40ED-80A4-74CCD6B99E1C}"/>
    <cellStyle name="Normal 13 6" xfId="10223" xr:uid="{00000000-0005-0000-0000-0000EF270000}"/>
    <cellStyle name="Normal 13 6 2" xfId="10224" xr:uid="{00000000-0005-0000-0000-0000F0270000}"/>
    <cellStyle name="Normal 13 6 2 2" xfId="31182" xr:uid="{CEF45E85-93B9-41C1-B4E1-F5CECB8ECBFF}"/>
    <cellStyle name="Normal 13 6 3" xfId="31181" xr:uid="{23DE08DB-8427-4D2B-8F33-1CFC772E6204}"/>
    <cellStyle name="Normal 13 7" xfId="10225" xr:uid="{00000000-0005-0000-0000-0000F1270000}"/>
    <cellStyle name="Normal 13 7 2" xfId="10226" xr:uid="{00000000-0005-0000-0000-0000F2270000}"/>
    <cellStyle name="Normal 13 7 2 2" xfId="31184" xr:uid="{3D754275-D899-4D5C-9040-0B2DE571C9F8}"/>
    <cellStyle name="Normal 13 7 3" xfId="31183" xr:uid="{ADFC4BB2-7EDD-4BA5-9435-E3084CC9054E}"/>
    <cellStyle name="Normal 13 8" xfId="10227" xr:uid="{00000000-0005-0000-0000-0000F3270000}"/>
    <cellStyle name="Normal 13 8 2" xfId="31185" xr:uid="{771760F3-9BCF-4788-BE91-358A37E49C0F}"/>
    <cellStyle name="Normal 13 9" xfId="10228" xr:uid="{00000000-0005-0000-0000-0000F4270000}"/>
    <cellStyle name="Normal 13 9 2" xfId="31186" xr:uid="{29CB6238-FB2D-4C27-A070-F78A103AA7FC}"/>
    <cellStyle name="Normal 14" xfId="10229" xr:uid="{00000000-0005-0000-0000-0000F5270000}"/>
    <cellStyle name="Normal 14 2" xfId="10230" xr:uid="{00000000-0005-0000-0000-0000F6270000}"/>
    <cellStyle name="Normal 14 2 2" xfId="10231" xr:uid="{00000000-0005-0000-0000-0000F7270000}"/>
    <cellStyle name="Normal 14 2 2 2" xfId="31189" xr:uid="{8352A0D9-1239-44A1-B77C-5BA63C7A15B8}"/>
    <cellStyle name="Normal 14 2 3" xfId="10232" xr:uid="{00000000-0005-0000-0000-0000F8270000}"/>
    <cellStyle name="Normal 14 2 3 2" xfId="10233" xr:uid="{00000000-0005-0000-0000-0000F9270000}"/>
    <cellStyle name="Normal 14 2 3 2 2" xfId="10234" xr:uid="{00000000-0005-0000-0000-0000FA270000}"/>
    <cellStyle name="Normal 14 2 3 2 2 2" xfId="10235" xr:uid="{00000000-0005-0000-0000-0000FB270000}"/>
    <cellStyle name="Normal 14 2 3 2 2 2 2" xfId="31193" xr:uid="{36829141-D4C9-44EE-A2C5-07A3C6264ACB}"/>
    <cellStyle name="Normal 14 2 3 2 2 3" xfId="10236" xr:uid="{00000000-0005-0000-0000-0000FC270000}"/>
    <cellStyle name="Normal 14 2 3 2 2 3 2" xfId="31194" xr:uid="{0F641723-AD65-4A26-8FD5-09EEDBFD9044}"/>
    <cellStyle name="Normal 14 2 3 2 2 4" xfId="10237" xr:uid="{00000000-0005-0000-0000-0000FD270000}"/>
    <cellStyle name="Normal 14 2 3 2 2 4 2" xfId="31195" xr:uid="{7CF3FA90-74A0-41D3-91B6-EB59EA23BB4C}"/>
    <cellStyle name="Normal 14 2 3 2 2 5" xfId="31192" xr:uid="{F403F7CD-92B5-4D8B-BC27-1BB5ED79C5AF}"/>
    <cellStyle name="Normal 14 2 3 2 3" xfId="10238" xr:uid="{00000000-0005-0000-0000-0000FE270000}"/>
    <cellStyle name="Normal 14 2 3 2 3 2" xfId="31196" xr:uid="{EF12A2E1-A44C-43B9-A97F-A2FE39303411}"/>
    <cellStyle name="Normal 14 2 3 2 4" xfId="10239" xr:uid="{00000000-0005-0000-0000-0000FF270000}"/>
    <cellStyle name="Normal 14 2 3 2 4 2" xfId="31197" xr:uid="{6D2B56A0-4398-40C9-BD2C-564AE7C33577}"/>
    <cellStyle name="Normal 14 2 3 2 5" xfId="10240" xr:uid="{00000000-0005-0000-0000-000000280000}"/>
    <cellStyle name="Normal 14 2 3 2 5 2" xfId="31198" xr:uid="{9ACA52E6-F8DB-4C51-A6A7-24ACE656136B}"/>
    <cellStyle name="Normal 14 2 3 2 6" xfId="31191" xr:uid="{BE473A7D-EF20-41C9-9FEB-83CC5C3CE1CD}"/>
    <cellStyle name="Normal 14 2 3 3" xfId="10241" xr:uid="{00000000-0005-0000-0000-000001280000}"/>
    <cellStyle name="Normal 14 2 3 3 2" xfId="31199" xr:uid="{3C948850-1BB3-431B-A63F-9AF548CCC626}"/>
    <cellStyle name="Normal 14 2 3 4" xfId="10242" xr:uid="{00000000-0005-0000-0000-000002280000}"/>
    <cellStyle name="Normal 14 2 3 4 2" xfId="10243" xr:uid="{00000000-0005-0000-0000-000003280000}"/>
    <cellStyle name="Normal 14 2 3 4 2 2" xfId="31201" xr:uid="{EF3177DD-6CBB-4BB7-BB89-1EA657EEB565}"/>
    <cellStyle name="Normal 14 2 3 4 3" xfId="10244" xr:uid="{00000000-0005-0000-0000-000004280000}"/>
    <cellStyle name="Normal 14 2 3 4 3 2" xfId="31202" xr:uid="{471B21C3-487C-424F-93AC-BE2ABEC0D19F}"/>
    <cellStyle name="Normal 14 2 3 4 4" xfId="10245" xr:uid="{00000000-0005-0000-0000-000005280000}"/>
    <cellStyle name="Normal 14 2 3 4 4 2" xfId="31203" xr:uid="{CA055918-62FF-4228-9A4D-E17A7F182D70}"/>
    <cellStyle name="Normal 14 2 3 4 5" xfId="31200" xr:uid="{16EF855A-5E80-411B-80AF-42A39C30E26F}"/>
    <cellStyle name="Normal 14 2 3 5" xfId="10246" xr:uid="{00000000-0005-0000-0000-000006280000}"/>
    <cellStyle name="Normal 14 2 3 5 2" xfId="31204" xr:uid="{A6D28068-6528-4A5B-855A-A8203062F680}"/>
    <cellStyle name="Normal 14 2 3 6" xfId="10247" xr:uid="{00000000-0005-0000-0000-000007280000}"/>
    <cellStyle name="Normal 14 2 3 6 2" xfId="31205" xr:uid="{3F0F8D62-454C-4B32-82E7-361F699E0084}"/>
    <cellStyle name="Normal 14 2 3 7" xfId="10248" xr:uid="{00000000-0005-0000-0000-000008280000}"/>
    <cellStyle name="Normal 14 2 3 7 2" xfId="31206" xr:uid="{020FAD78-3F3E-456E-9E65-0E953A1FB050}"/>
    <cellStyle name="Normal 14 2 3 8" xfId="31190" xr:uid="{CF1896B5-196F-46F7-817D-E0F81FFACBDC}"/>
    <cellStyle name="Normal 14 2 4" xfId="10249" xr:uid="{00000000-0005-0000-0000-000009280000}"/>
    <cellStyle name="Normal 14 2 4 2" xfId="10250" xr:uid="{00000000-0005-0000-0000-00000A280000}"/>
    <cellStyle name="Normal 14 2 4 2 2" xfId="31208" xr:uid="{764556BD-6AF8-4F6A-A956-CA0717C33B5F}"/>
    <cellStyle name="Normal 14 2 4 3" xfId="10251" xr:uid="{00000000-0005-0000-0000-00000B280000}"/>
    <cellStyle name="Normal 14 2 4 3 2" xfId="31209" xr:uid="{90ACB3A2-C3D0-4C68-B4FB-4931232CEA2F}"/>
    <cellStyle name="Normal 14 2 4 4" xfId="10252" xr:uid="{00000000-0005-0000-0000-00000C280000}"/>
    <cellStyle name="Normal 14 2 4 4 2" xfId="31210" xr:uid="{26127D89-F8B3-44E0-A63F-E4ABC6A441C7}"/>
    <cellStyle name="Normal 14 2 4 5" xfId="31207" xr:uid="{F4AF5ED9-2564-45A4-BFCD-662E4B409D54}"/>
    <cellStyle name="Normal 14 2 5" xfId="31188" xr:uid="{D9126CF2-0EF5-4D71-BA79-D9D54208D249}"/>
    <cellStyle name="Normal 14 3" xfId="10253" xr:uid="{00000000-0005-0000-0000-00000D280000}"/>
    <cellStyle name="Normal 14 3 2" xfId="10254" xr:uid="{00000000-0005-0000-0000-00000E280000}"/>
    <cellStyle name="Normal 14 3 2 2" xfId="10255" xr:uid="{00000000-0005-0000-0000-00000F280000}"/>
    <cellStyle name="Normal 14 3 2 2 2" xfId="10256" xr:uid="{00000000-0005-0000-0000-000010280000}"/>
    <cellStyle name="Normal 14 3 2 2 2 2" xfId="10257" xr:uid="{00000000-0005-0000-0000-000011280000}"/>
    <cellStyle name="Normal 14 3 2 2 2 2 2" xfId="31215" xr:uid="{EF867DFC-264D-4701-B55E-A3BF5A59B5CC}"/>
    <cellStyle name="Normal 14 3 2 2 2 3" xfId="10258" xr:uid="{00000000-0005-0000-0000-000012280000}"/>
    <cellStyle name="Normal 14 3 2 2 2 3 2" xfId="31216" xr:uid="{B0355C29-56F3-4962-AF4D-AAC908E35CE3}"/>
    <cellStyle name="Normal 14 3 2 2 2 4" xfId="10259" xr:uid="{00000000-0005-0000-0000-000013280000}"/>
    <cellStyle name="Normal 14 3 2 2 2 4 2" xfId="31217" xr:uid="{0F830020-5A6F-4031-9C02-DDF9A9C99115}"/>
    <cellStyle name="Normal 14 3 2 2 2 5" xfId="31214" xr:uid="{615CCE9B-2E22-40E6-8799-A21BEDA137DA}"/>
    <cellStyle name="Normal 14 3 2 2 3" xfId="10260" xr:uid="{00000000-0005-0000-0000-000014280000}"/>
    <cellStyle name="Normal 14 3 2 2 3 2" xfId="31218" xr:uid="{806C94FB-288F-4DC2-913C-0A93AF47BB4E}"/>
    <cellStyle name="Normal 14 3 2 2 4" xfId="10261" xr:uid="{00000000-0005-0000-0000-000015280000}"/>
    <cellStyle name="Normal 14 3 2 2 4 2" xfId="31219" xr:uid="{03FE57EF-0FE5-497A-83B9-FD274DB2CA9D}"/>
    <cellStyle name="Normal 14 3 2 2 5" xfId="10262" xr:uid="{00000000-0005-0000-0000-000016280000}"/>
    <cellStyle name="Normal 14 3 2 2 5 2" xfId="31220" xr:uid="{1E5E1E96-86A8-4EB1-A0B1-74A62086AF39}"/>
    <cellStyle name="Normal 14 3 2 2 6" xfId="31213" xr:uid="{5A310180-87A0-4567-9AA7-0DB041EB3ECC}"/>
    <cellStyle name="Normal 14 3 2 3" xfId="10263" xr:uid="{00000000-0005-0000-0000-000017280000}"/>
    <cellStyle name="Normal 14 3 2 3 2" xfId="31221" xr:uid="{4B21353E-9D0A-49C9-963C-97FA655E5557}"/>
    <cellStyle name="Normal 14 3 2 4" xfId="10264" xr:uid="{00000000-0005-0000-0000-000018280000}"/>
    <cellStyle name="Normal 14 3 2 4 2" xfId="10265" xr:uid="{00000000-0005-0000-0000-000019280000}"/>
    <cellStyle name="Normal 14 3 2 4 2 2" xfId="31223" xr:uid="{7867D9E5-A120-44D8-9547-371BB11CC4E1}"/>
    <cellStyle name="Normal 14 3 2 4 3" xfId="10266" xr:uid="{00000000-0005-0000-0000-00001A280000}"/>
    <cellStyle name="Normal 14 3 2 4 3 2" xfId="31224" xr:uid="{C3F522A1-154F-40CC-BC45-E1516285E360}"/>
    <cellStyle name="Normal 14 3 2 4 4" xfId="10267" xr:uid="{00000000-0005-0000-0000-00001B280000}"/>
    <cellStyle name="Normal 14 3 2 4 4 2" xfId="31225" xr:uid="{E9E3CDA3-F1A2-4D0F-ABDA-A3BDA70A3583}"/>
    <cellStyle name="Normal 14 3 2 4 5" xfId="31222" xr:uid="{46BB0DE9-1796-4992-A118-F93E2E978E30}"/>
    <cellStyle name="Normal 14 3 2 5" xfId="10268" xr:uid="{00000000-0005-0000-0000-00001C280000}"/>
    <cellStyle name="Normal 14 3 2 5 2" xfId="31226" xr:uid="{84264E17-375D-4A05-B8C2-814007D37EC8}"/>
    <cellStyle name="Normal 14 3 2 6" xfId="10269" xr:uid="{00000000-0005-0000-0000-00001D280000}"/>
    <cellStyle name="Normal 14 3 2 6 2" xfId="31227" xr:uid="{5577D63D-D228-4189-9917-1DB5887D8491}"/>
    <cellStyle name="Normal 14 3 2 7" xfId="10270" xr:uid="{00000000-0005-0000-0000-00001E280000}"/>
    <cellStyle name="Normal 14 3 2 7 2" xfId="31228" xr:uid="{C1B34FAF-10B0-45D3-940B-84050A9D6043}"/>
    <cellStyle name="Normal 14 3 2 8" xfId="31212" xr:uid="{03B1D02E-50AF-4C78-BE2C-0D91370FE47A}"/>
    <cellStyle name="Normal 14 3 3" xfId="31211" xr:uid="{C295506E-1D6C-466C-8F78-8C7CA171A812}"/>
    <cellStyle name="Normal 14 4" xfId="10271" xr:uid="{00000000-0005-0000-0000-00001F280000}"/>
    <cellStyle name="Normal 14 4 2" xfId="10272" xr:uid="{00000000-0005-0000-0000-000020280000}"/>
    <cellStyle name="Normal 14 4 2 2" xfId="10273" xr:uid="{00000000-0005-0000-0000-000021280000}"/>
    <cellStyle name="Normal 14 4 2 2 2" xfId="10274" xr:uid="{00000000-0005-0000-0000-000022280000}"/>
    <cellStyle name="Normal 14 4 2 2 2 2" xfId="31232" xr:uid="{AAF4738D-C75B-46D9-8016-8388D9FAC228}"/>
    <cellStyle name="Normal 14 4 2 2 3" xfId="10275" xr:uid="{00000000-0005-0000-0000-000023280000}"/>
    <cellStyle name="Normal 14 4 2 2 3 2" xfId="31233" xr:uid="{FF080296-37B6-447D-83B9-F6C7DDBE30AE}"/>
    <cellStyle name="Normal 14 4 2 2 4" xfId="10276" xr:uid="{00000000-0005-0000-0000-000024280000}"/>
    <cellStyle name="Normal 14 4 2 2 4 2" xfId="31234" xr:uid="{76F010AB-4A1D-4140-93D6-1936F41E19E2}"/>
    <cellStyle name="Normal 14 4 2 2 5" xfId="31231" xr:uid="{87205FA8-7C2D-47CB-908A-AD7985461A49}"/>
    <cellStyle name="Normal 14 4 2 3" xfId="10277" xr:uid="{00000000-0005-0000-0000-000025280000}"/>
    <cellStyle name="Normal 14 4 2 3 2" xfId="31235" xr:uid="{2AF14D99-5075-4001-BC3F-63C5BFBBA518}"/>
    <cellStyle name="Normal 14 4 2 4" xfId="10278" xr:uid="{00000000-0005-0000-0000-000026280000}"/>
    <cellStyle name="Normal 14 4 2 4 2" xfId="31236" xr:uid="{0636440E-5000-4123-BCB9-E154489F5BA3}"/>
    <cellStyle name="Normal 14 4 2 5" xfId="10279" xr:uid="{00000000-0005-0000-0000-000027280000}"/>
    <cellStyle name="Normal 14 4 2 5 2" xfId="31237" xr:uid="{C734A5DA-70F6-4684-A101-CFBD72E57AAF}"/>
    <cellStyle name="Normal 14 4 2 6" xfId="31230" xr:uid="{16F97810-0740-4F45-8FDB-96563B932781}"/>
    <cellStyle name="Normal 14 4 3" xfId="10280" xr:uid="{00000000-0005-0000-0000-000028280000}"/>
    <cellStyle name="Normal 14 4 3 2" xfId="31238" xr:uid="{2D30786D-90A0-4B5B-A29D-07AF2DAD252E}"/>
    <cellStyle name="Normal 14 4 4" xfId="10281" xr:uid="{00000000-0005-0000-0000-000029280000}"/>
    <cellStyle name="Normal 14 4 4 2" xfId="10282" xr:uid="{00000000-0005-0000-0000-00002A280000}"/>
    <cellStyle name="Normal 14 4 4 2 2" xfId="31240" xr:uid="{0F6F6743-D6C2-4307-B4CA-3A2358303E35}"/>
    <cellStyle name="Normal 14 4 4 3" xfId="10283" xr:uid="{00000000-0005-0000-0000-00002B280000}"/>
    <cellStyle name="Normal 14 4 4 3 2" xfId="31241" xr:uid="{E4F125F4-299B-4B5E-B33E-4A865AC6451D}"/>
    <cellStyle name="Normal 14 4 4 4" xfId="10284" xr:uid="{00000000-0005-0000-0000-00002C280000}"/>
    <cellStyle name="Normal 14 4 4 4 2" xfId="31242" xr:uid="{BC1A9961-225E-4AA5-A6D4-C3ED7998A8FD}"/>
    <cellStyle name="Normal 14 4 4 5" xfId="31239" xr:uid="{06FE56D1-740D-4F9F-85E4-B02E04B3930A}"/>
    <cellStyle name="Normal 14 4 5" xfId="10285" xr:uid="{00000000-0005-0000-0000-00002D280000}"/>
    <cellStyle name="Normal 14 4 5 2" xfId="31243" xr:uid="{49C1CF9A-7204-49B7-8173-7A5B343E4062}"/>
    <cellStyle name="Normal 14 4 6" xfId="10286" xr:uid="{00000000-0005-0000-0000-00002E280000}"/>
    <cellStyle name="Normal 14 4 6 2" xfId="31244" xr:uid="{F3DDA3AD-E9B3-4699-9623-E801B3C1A90B}"/>
    <cellStyle name="Normal 14 4 7" xfId="10287" xr:uid="{00000000-0005-0000-0000-00002F280000}"/>
    <cellStyle name="Normal 14 4 7 2" xfId="31245" xr:uid="{30F9C2F7-5FC2-4796-808D-1425B92135ED}"/>
    <cellStyle name="Normal 14 4 8" xfId="31229" xr:uid="{742C3992-44FB-4F9E-BA8E-8808E9DFDF19}"/>
    <cellStyle name="Normal 14 5" xfId="10288" xr:uid="{00000000-0005-0000-0000-000030280000}"/>
    <cellStyle name="Normal 14 5 2" xfId="10289" xr:uid="{00000000-0005-0000-0000-000031280000}"/>
    <cellStyle name="Normal 14 5 2 2" xfId="10290" xr:uid="{00000000-0005-0000-0000-000032280000}"/>
    <cellStyle name="Normal 14 5 2 2 2" xfId="10291" xr:uid="{00000000-0005-0000-0000-000033280000}"/>
    <cellStyle name="Normal 14 5 2 2 2 2" xfId="31249" xr:uid="{41388BC4-4C3A-41FA-A278-FCF0420E0976}"/>
    <cellStyle name="Normal 14 5 2 2 3" xfId="10292" xr:uid="{00000000-0005-0000-0000-000034280000}"/>
    <cellStyle name="Normal 14 5 2 2 3 2" xfId="31250" xr:uid="{F626D614-0B2A-42EA-AB65-21FB4091442F}"/>
    <cellStyle name="Normal 14 5 2 2 4" xfId="10293" xr:uid="{00000000-0005-0000-0000-000035280000}"/>
    <cellStyle name="Normal 14 5 2 2 4 2" xfId="31251" xr:uid="{E63EAFEA-FDAE-4F57-B499-0A9EF57B0DDC}"/>
    <cellStyle name="Normal 14 5 2 2 5" xfId="31248" xr:uid="{5F3E9F68-3D43-4508-8C7A-E1D8D8649165}"/>
    <cellStyle name="Normal 14 5 2 3" xfId="10294" xr:uid="{00000000-0005-0000-0000-000036280000}"/>
    <cellStyle name="Normal 14 5 2 3 2" xfId="31252" xr:uid="{329E175B-FA95-4EF3-B0BA-E49EEBA92776}"/>
    <cellStyle name="Normal 14 5 2 4" xfId="10295" xr:uid="{00000000-0005-0000-0000-000037280000}"/>
    <cellStyle name="Normal 14 5 2 4 2" xfId="31253" xr:uid="{682A9B75-BC02-447F-8682-B9E285EE5E30}"/>
    <cellStyle name="Normal 14 5 2 5" xfId="10296" xr:uid="{00000000-0005-0000-0000-000038280000}"/>
    <cellStyle name="Normal 14 5 2 5 2" xfId="31254" xr:uid="{D2AC17DD-B186-4809-A32E-67B7C10F0706}"/>
    <cellStyle name="Normal 14 5 2 6" xfId="31247" xr:uid="{F387DA49-D876-4003-965C-7ACA117B437E}"/>
    <cellStyle name="Normal 14 5 3" xfId="10297" xr:uid="{00000000-0005-0000-0000-000039280000}"/>
    <cellStyle name="Normal 14 5 3 2" xfId="10298" xr:uid="{00000000-0005-0000-0000-00003A280000}"/>
    <cellStyle name="Normal 14 5 3 2 2" xfId="31256" xr:uid="{8DA6F24A-8DA9-4B98-90DE-89217B15815D}"/>
    <cellStyle name="Normal 14 5 3 3" xfId="10299" xr:uid="{00000000-0005-0000-0000-00003B280000}"/>
    <cellStyle name="Normal 14 5 3 3 2" xfId="31257" xr:uid="{F4AC1AF1-499D-4851-A142-492E82F97930}"/>
    <cellStyle name="Normal 14 5 3 4" xfId="10300" xr:uid="{00000000-0005-0000-0000-00003C280000}"/>
    <cellStyle name="Normal 14 5 3 4 2" xfId="31258" xr:uid="{A7CE0DEC-ECC7-418B-AB50-751AB68C2299}"/>
    <cellStyle name="Normal 14 5 3 5" xfId="31255" xr:uid="{7B925A18-09AA-4876-944F-781B93C401DE}"/>
    <cellStyle name="Normal 14 5 4" xfId="10301" xr:uid="{00000000-0005-0000-0000-00003D280000}"/>
    <cellStyle name="Normal 14 5 4 2" xfId="31259" xr:uid="{1FD33BA1-86E7-46C4-81FC-46E7DB5A4645}"/>
    <cellStyle name="Normal 14 5 5" xfId="10302" xr:uid="{00000000-0005-0000-0000-00003E280000}"/>
    <cellStyle name="Normal 14 5 5 2" xfId="31260" xr:uid="{5DD47F5C-8E5E-4CA6-B02A-0F684D722054}"/>
    <cellStyle name="Normal 14 5 6" xfId="10303" xr:uid="{00000000-0005-0000-0000-00003F280000}"/>
    <cellStyle name="Normal 14 5 6 2" xfId="31261" xr:uid="{AC3672D3-F519-49C7-A4C3-17A507752B2A}"/>
    <cellStyle name="Normal 14 5 7" xfId="31246" xr:uid="{2F5E6B65-6984-4BA0-99B2-C76BF8B3E954}"/>
    <cellStyle name="Normal 14 6" xfId="10304" xr:uid="{00000000-0005-0000-0000-000040280000}"/>
    <cellStyle name="Normal 14 6 2" xfId="10305" xr:uid="{00000000-0005-0000-0000-000041280000}"/>
    <cellStyle name="Normal 14 6 2 2" xfId="31263" xr:uid="{7E786BB7-215B-43F0-96BF-DECFB9A956DC}"/>
    <cellStyle name="Normal 14 6 3" xfId="10306" xr:uid="{00000000-0005-0000-0000-000042280000}"/>
    <cellStyle name="Normal 14 6 3 2" xfId="31264" xr:uid="{340B4DE3-B70E-4A9F-B337-AAB2F2B3322E}"/>
    <cellStyle name="Normal 14 6 4" xfId="10307" xr:uid="{00000000-0005-0000-0000-000043280000}"/>
    <cellStyle name="Normal 14 6 4 2" xfId="31265" xr:uid="{91A870B0-CE4A-423C-A494-DF66220F7DC2}"/>
    <cellStyle name="Normal 14 6 5" xfId="31262" xr:uid="{F22BA62B-9930-488A-902A-92E0A1F4FAAF}"/>
    <cellStyle name="Normal 14 7" xfId="31187" xr:uid="{76420167-EFDA-48FB-BAD7-277265D6389B}"/>
    <cellStyle name="Normal 15" xfId="10308" xr:uid="{00000000-0005-0000-0000-000044280000}"/>
    <cellStyle name="Normal 15 10" xfId="10309" xr:uid="{00000000-0005-0000-0000-000045280000}"/>
    <cellStyle name="Normal 15 10 2" xfId="31267" xr:uid="{60EA68C1-473D-424A-9856-36F0411FD00A}"/>
    <cellStyle name="Normal 15 11" xfId="10310" xr:uid="{00000000-0005-0000-0000-000046280000}"/>
    <cellStyle name="Normal 15 11 2" xfId="10311" xr:uid="{00000000-0005-0000-0000-000047280000}"/>
    <cellStyle name="Normal 15 11 2 2" xfId="10312" xr:uid="{00000000-0005-0000-0000-000048280000}"/>
    <cellStyle name="Normal 15 11 2 2 2" xfId="10313" xr:uid="{00000000-0005-0000-0000-000049280000}"/>
    <cellStyle name="Normal 15 11 2 2 2 2" xfId="31271" xr:uid="{76E1E81A-CDB5-4389-BD38-7844E69E40BD}"/>
    <cellStyle name="Normal 15 11 2 2 3" xfId="10314" xr:uid="{00000000-0005-0000-0000-00004A280000}"/>
    <cellStyle name="Normal 15 11 2 2 3 2" xfId="31272" xr:uid="{16309F8B-CBB1-4AFD-B518-68ADFE79BA4E}"/>
    <cellStyle name="Normal 15 11 2 2 4" xfId="10315" xr:uid="{00000000-0005-0000-0000-00004B280000}"/>
    <cellStyle name="Normal 15 11 2 2 4 2" xfId="31273" xr:uid="{AA287AEB-705B-4E5F-93D7-0CADFE87FBFC}"/>
    <cellStyle name="Normal 15 11 2 2 5" xfId="31270" xr:uid="{17196B1A-07BC-4FE9-831F-A10844772D10}"/>
    <cellStyle name="Normal 15 11 2 3" xfId="10316" xr:uid="{00000000-0005-0000-0000-00004C280000}"/>
    <cellStyle name="Normal 15 11 2 3 2" xfId="31274" xr:uid="{D192B564-D90C-470A-BF15-4E6AD0C5362F}"/>
    <cellStyle name="Normal 15 11 2 4" xfId="10317" xr:uid="{00000000-0005-0000-0000-00004D280000}"/>
    <cellStyle name="Normal 15 11 2 4 2" xfId="31275" xr:uid="{A8526487-A795-442F-9783-E3F5D1FBBF01}"/>
    <cellStyle name="Normal 15 11 2 5" xfId="10318" xr:uid="{00000000-0005-0000-0000-00004E280000}"/>
    <cellStyle name="Normal 15 11 2 5 2" xfId="31276" xr:uid="{45C8A229-C107-4B26-BE26-FB247555EC5A}"/>
    <cellStyle name="Normal 15 11 2 6" xfId="31269" xr:uid="{BE7A6127-2E23-4856-812B-E8459BAABFDA}"/>
    <cellStyle name="Normal 15 11 3" xfId="10319" xr:uid="{00000000-0005-0000-0000-00004F280000}"/>
    <cellStyle name="Normal 15 11 3 2" xfId="10320" xr:uid="{00000000-0005-0000-0000-000050280000}"/>
    <cellStyle name="Normal 15 11 3 2 2" xfId="31278" xr:uid="{03C09C64-EA35-4D87-A3DE-8694DE9E4147}"/>
    <cellStyle name="Normal 15 11 3 3" xfId="10321" xr:uid="{00000000-0005-0000-0000-000051280000}"/>
    <cellStyle name="Normal 15 11 3 3 2" xfId="31279" xr:uid="{014C77BB-6670-4375-9F98-E2450A79FD37}"/>
    <cellStyle name="Normal 15 11 3 4" xfId="10322" xr:uid="{00000000-0005-0000-0000-000052280000}"/>
    <cellStyle name="Normal 15 11 3 4 2" xfId="31280" xr:uid="{83604FC3-928F-41F1-ADBF-D8C7C1D76184}"/>
    <cellStyle name="Normal 15 11 3 5" xfId="31277" xr:uid="{AE9DB0E7-A068-4889-B23D-BA17C23C260B}"/>
    <cellStyle name="Normal 15 11 4" xfId="10323" xr:uid="{00000000-0005-0000-0000-000053280000}"/>
    <cellStyle name="Normal 15 11 4 2" xfId="31281" xr:uid="{0220171C-C333-465D-BE31-5FD79E61D41E}"/>
    <cellStyle name="Normal 15 11 5" xfId="10324" xr:uid="{00000000-0005-0000-0000-000054280000}"/>
    <cellStyle name="Normal 15 11 5 2" xfId="31282" xr:uid="{1D081AD8-50C8-4AA3-8683-57BF28B6D7E2}"/>
    <cellStyle name="Normal 15 11 6" xfId="10325" xr:uid="{00000000-0005-0000-0000-000055280000}"/>
    <cellStyle name="Normal 15 11 6 2" xfId="31283" xr:uid="{AE492607-3D0D-423B-BFF6-BCFE642D10BC}"/>
    <cellStyle name="Normal 15 11 7" xfId="31268" xr:uid="{BADC01B8-D58A-42D2-A321-13ED60B69C60}"/>
    <cellStyle name="Normal 15 12" xfId="10326" xr:uid="{00000000-0005-0000-0000-000056280000}"/>
    <cellStyle name="Normal 15 12 2" xfId="10327" xr:uid="{00000000-0005-0000-0000-000057280000}"/>
    <cellStyle name="Normal 15 12 2 2" xfId="10328" xr:uid="{00000000-0005-0000-0000-000058280000}"/>
    <cellStyle name="Normal 15 12 2 2 2" xfId="10329" xr:uid="{00000000-0005-0000-0000-000059280000}"/>
    <cellStyle name="Normal 15 12 2 2 2 2" xfId="31287" xr:uid="{08C4DF8E-9180-4DE0-8F5A-3CAF52699BA1}"/>
    <cellStyle name="Normal 15 12 2 2 3" xfId="10330" xr:uid="{00000000-0005-0000-0000-00005A280000}"/>
    <cellStyle name="Normal 15 12 2 2 3 2" xfId="31288" xr:uid="{CA75A6EF-427F-4BC7-B39B-299D40325DCF}"/>
    <cellStyle name="Normal 15 12 2 2 4" xfId="10331" xr:uid="{00000000-0005-0000-0000-00005B280000}"/>
    <cellStyle name="Normal 15 12 2 2 4 2" xfId="31289" xr:uid="{8F577396-C78D-4652-ACED-3AF3F711E493}"/>
    <cellStyle name="Normal 15 12 2 2 5" xfId="31286" xr:uid="{D69E993B-2B5A-45D9-B286-8284FA7B6F7B}"/>
    <cellStyle name="Normal 15 12 2 3" xfId="10332" xr:uid="{00000000-0005-0000-0000-00005C280000}"/>
    <cellStyle name="Normal 15 12 2 3 2" xfId="31290" xr:uid="{616862A9-9C03-4892-B534-CA4CE01AB05A}"/>
    <cellStyle name="Normal 15 12 2 4" xfId="10333" xr:uid="{00000000-0005-0000-0000-00005D280000}"/>
    <cellStyle name="Normal 15 12 2 4 2" xfId="31291" xr:uid="{697DF770-FD3F-4C0C-A76F-CA57D6C16D12}"/>
    <cellStyle name="Normal 15 12 2 5" xfId="10334" xr:uid="{00000000-0005-0000-0000-00005E280000}"/>
    <cellStyle name="Normal 15 12 2 5 2" xfId="31292" xr:uid="{E2A9CA98-FA67-46C9-AF8A-E71DC59140B0}"/>
    <cellStyle name="Normal 15 12 2 6" xfId="31285" xr:uid="{282BC476-337D-4975-BC1F-6BFAF6D9B504}"/>
    <cellStyle name="Normal 15 12 3" xfId="10335" xr:uid="{00000000-0005-0000-0000-00005F280000}"/>
    <cellStyle name="Normal 15 12 3 2" xfId="10336" xr:uid="{00000000-0005-0000-0000-000060280000}"/>
    <cellStyle name="Normal 15 12 3 2 2" xfId="31294" xr:uid="{A4A3E95D-D67F-43AE-93BD-2232E4208F95}"/>
    <cellStyle name="Normal 15 12 3 3" xfId="10337" xr:uid="{00000000-0005-0000-0000-000061280000}"/>
    <cellStyle name="Normal 15 12 3 3 2" xfId="31295" xr:uid="{AAEA8336-88DD-433A-A6E7-7CE05D1982E5}"/>
    <cellStyle name="Normal 15 12 3 4" xfId="10338" xr:uid="{00000000-0005-0000-0000-000062280000}"/>
    <cellStyle name="Normal 15 12 3 4 2" xfId="31296" xr:uid="{762447F1-4FA7-4539-AF88-7D5A961ABBBE}"/>
    <cellStyle name="Normal 15 12 3 5" xfId="31293" xr:uid="{9557497D-FD52-438F-A5D4-DE78A48C37C3}"/>
    <cellStyle name="Normal 15 12 4" xfId="10339" xr:uid="{00000000-0005-0000-0000-000063280000}"/>
    <cellStyle name="Normal 15 12 4 2" xfId="31297" xr:uid="{6E8F3C5D-B35D-49AD-B4F4-9B877D7C326E}"/>
    <cellStyle name="Normal 15 12 5" xfId="10340" xr:uid="{00000000-0005-0000-0000-000064280000}"/>
    <cellStyle name="Normal 15 12 5 2" xfId="31298" xr:uid="{B7E0818D-F606-4DD0-A062-ADAF0136EC04}"/>
    <cellStyle name="Normal 15 12 6" xfId="10341" xr:uid="{00000000-0005-0000-0000-000065280000}"/>
    <cellStyle name="Normal 15 12 6 2" xfId="31299" xr:uid="{A9BEAB94-5F66-48D5-821B-0323583D7459}"/>
    <cellStyle name="Normal 15 12 7" xfId="31284" xr:uid="{C7E0051F-206D-4B39-B1BD-0B59825262BB}"/>
    <cellStyle name="Normal 15 13" xfId="10342" xr:uid="{00000000-0005-0000-0000-000066280000}"/>
    <cellStyle name="Normal 15 13 2" xfId="10343" xr:uid="{00000000-0005-0000-0000-000067280000}"/>
    <cellStyle name="Normal 15 13 2 2" xfId="31301" xr:uid="{AE86D0E7-24AF-4065-839D-D4DC62B99703}"/>
    <cellStyle name="Normal 15 13 3" xfId="10344" xr:uid="{00000000-0005-0000-0000-000068280000}"/>
    <cellStyle name="Normal 15 13 3 2" xfId="31302" xr:uid="{2CA1CE12-A462-41DC-9C97-DF4D29A7728D}"/>
    <cellStyle name="Normal 15 13 4" xfId="10345" xr:uid="{00000000-0005-0000-0000-000069280000}"/>
    <cellStyle name="Normal 15 13 4 2" xfId="31303" xr:uid="{A7A5920C-89F6-40B1-975E-70ABC04A701B}"/>
    <cellStyle name="Normal 15 13 5" xfId="31300" xr:uid="{CE7C0E6E-6530-4F89-B17F-9AEBBE3BEC17}"/>
    <cellStyle name="Normal 15 14" xfId="31266" xr:uid="{F13E531C-3C35-446F-B0C9-07A9A2C5C018}"/>
    <cellStyle name="Normal 15 2" xfId="10346" xr:uid="{00000000-0005-0000-0000-00006A280000}"/>
    <cellStyle name="Normal 15 2 2" xfId="10347" xr:uid="{00000000-0005-0000-0000-00006B280000}"/>
    <cellStyle name="Normal 15 2 2 2" xfId="31305" xr:uid="{2F324B48-AE7D-4BA2-91E9-BB57DEAEBD6F}"/>
    <cellStyle name="Normal 15 2 3" xfId="10348" xr:uid="{00000000-0005-0000-0000-00006C280000}"/>
    <cellStyle name="Normal 15 2 3 2" xfId="10349" xr:uid="{00000000-0005-0000-0000-00006D280000}"/>
    <cellStyle name="Normal 15 2 3 2 2" xfId="10350" xr:uid="{00000000-0005-0000-0000-00006E280000}"/>
    <cellStyle name="Normal 15 2 3 2 2 2" xfId="10351" xr:uid="{00000000-0005-0000-0000-00006F280000}"/>
    <cellStyle name="Normal 15 2 3 2 2 2 2" xfId="31309" xr:uid="{4332B445-6069-4D06-B3C0-6329C41AECCE}"/>
    <cellStyle name="Normal 15 2 3 2 2 3" xfId="10352" xr:uid="{00000000-0005-0000-0000-000070280000}"/>
    <cellStyle name="Normal 15 2 3 2 2 3 2" xfId="31310" xr:uid="{A4F2D8D8-146B-4E0E-8703-0B429DA2CDC6}"/>
    <cellStyle name="Normal 15 2 3 2 2 4" xfId="10353" xr:uid="{00000000-0005-0000-0000-000071280000}"/>
    <cellStyle name="Normal 15 2 3 2 2 4 2" xfId="31311" xr:uid="{CC6003AB-40C3-4977-8AC8-BA00C038C98E}"/>
    <cellStyle name="Normal 15 2 3 2 2 5" xfId="31308" xr:uid="{02361A3C-D441-41C8-A504-6DE1F21CB8A0}"/>
    <cellStyle name="Normal 15 2 3 2 3" xfId="10354" xr:uid="{00000000-0005-0000-0000-000072280000}"/>
    <cellStyle name="Normal 15 2 3 2 3 2" xfId="31312" xr:uid="{CE1F0558-AE80-4E21-8277-CE7FD9ADB131}"/>
    <cellStyle name="Normal 15 2 3 2 4" xfId="10355" xr:uid="{00000000-0005-0000-0000-000073280000}"/>
    <cellStyle name="Normal 15 2 3 2 4 2" xfId="31313" xr:uid="{15D03B3D-7014-456F-AD23-3FCD2949DCAE}"/>
    <cellStyle name="Normal 15 2 3 2 5" xfId="10356" xr:uid="{00000000-0005-0000-0000-000074280000}"/>
    <cellStyle name="Normal 15 2 3 2 5 2" xfId="31314" xr:uid="{8516402F-F05B-4C65-98D1-4389FE7230CD}"/>
    <cellStyle name="Normal 15 2 3 2 6" xfId="31307" xr:uid="{3D0A30F2-53A4-4995-A63B-FB712F4936C8}"/>
    <cellStyle name="Normal 15 2 3 3" xfId="10357" xr:uid="{00000000-0005-0000-0000-000075280000}"/>
    <cellStyle name="Normal 15 2 3 3 2" xfId="10358" xr:uid="{00000000-0005-0000-0000-000076280000}"/>
    <cellStyle name="Normal 15 2 3 3 2 2" xfId="31316" xr:uid="{72D58999-A066-4A3B-AD77-3C339D6B5B80}"/>
    <cellStyle name="Normal 15 2 3 3 3" xfId="10359" xr:uid="{00000000-0005-0000-0000-000077280000}"/>
    <cellStyle name="Normal 15 2 3 3 3 2" xfId="31317" xr:uid="{595F269C-5568-44E6-8C56-823B2598661B}"/>
    <cellStyle name="Normal 15 2 3 3 4" xfId="10360" xr:uid="{00000000-0005-0000-0000-000078280000}"/>
    <cellStyle name="Normal 15 2 3 3 4 2" xfId="31318" xr:uid="{91C2755B-E039-4760-A23C-0E0AF2110114}"/>
    <cellStyle name="Normal 15 2 3 3 5" xfId="31315" xr:uid="{D7036F72-B3D0-400B-AFF9-84E2A8413299}"/>
    <cellStyle name="Normal 15 2 3 4" xfId="10361" xr:uid="{00000000-0005-0000-0000-000079280000}"/>
    <cellStyle name="Normal 15 2 3 4 2" xfId="31319" xr:uid="{099A64F8-4C6C-4938-A27C-A6C2BD9519E4}"/>
    <cellStyle name="Normal 15 2 3 5" xfId="10362" xr:uid="{00000000-0005-0000-0000-00007A280000}"/>
    <cellStyle name="Normal 15 2 3 5 2" xfId="31320" xr:uid="{9DE770C2-6C1C-482A-9C9A-D5669F89759B}"/>
    <cellStyle name="Normal 15 2 3 6" xfId="10363" xr:uid="{00000000-0005-0000-0000-00007B280000}"/>
    <cellStyle name="Normal 15 2 3 6 2" xfId="31321" xr:uid="{A4FC44B3-5A15-46F2-8D20-86185BFBF577}"/>
    <cellStyle name="Normal 15 2 3 7" xfId="31306" xr:uid="{4A05D828-A5F3-4C54-9058-CAD5A53728FA}"/>
    <cellStyle name="Normal 15 2 4" xfId="31304" xr:uid="{45632C34-AB94-419B-9147-A286A31E4DBE}"/>
    <cellStyle name="Normal 15 3" xfId="10364" xr:uid="{00000000-0005-0000-0000-00007C280000}"/>
    <cellStyle name="Normal 15 3 2" xfId="10365" xr:uid="{00000000-0005-0000-0000-00007D280000}"/>
    <cellStyle name="Normal 15 3 2 2" xfId="10366" xr:uid="{00000000-0005-0000-0000-00007E280000}"/>
    <cellStyle name="Normal 15 3 2 2 2" xfId="31324" xr:uid="{A7D12BF5-DAF1-414F-87AD-FE2DAB168E65}"/>
    <cellStyle name="Normal 15 3 2 3" xfId="31323" xr:uid="{5EE9A8A9-FD2B-45F2-BE28-6AC8B6B60F92}"/>
    <cellStyle name="Normal 15 3 3" xfId="31322" xr:uid="{C4A8B7D2-A194-485F-8C6C-E767CCBE6B19}"/>
    <cellStyle name="Normal 15 4" xfId="10367" xr:uid="{00000000-0005-0000-0000-00007F280000}"/>
    <cellStyle name="Normal 15 4 2" xfId="10368" xr:uid="{00000000-0005-0000-0000-000080280000}"/>
    <cellStyle name="Normal 15 4 2 2" xfId="31326" xr:uid="{C430C3B5-0886-48B6-A23B-234C0B43915E}"/>
    <cellStyle name="Normal 15 4 3" xfId="31325" xr:uid="{C5C2D279-7FC1-41B6-BA62-5E3270DB39FB}"/>
    <cellStyle name="Normal 15 5" xfId="10369" xr:uid="{00000000-0005-0000-0000-000081280000}"/>
    <cellStyle name="Normal 15 5 2" xfId="31327" xr:uid="{962439E9-1DC6-495F-83C1-633F72CF896A}"/>
    <cellStyle name="Normal 15 6" xfId="10370" xr:uid="{00000000-0005-0000-0000-000082280000}"/>
    <cellStyle name="Normal 15 6 2" xfId="31328" xr:uid="{27BFDC55-AD65-4E6D-BEB9-CC404C0138A4}"/>
    <cellStyle name="Normal 15 7" xfId="10371" xr:uid="{00000000-0005-0000-0000-000083280000}"/>
    <cellStyle name="Normal 15 7 2" xfId="31329" xr:uid="{8E0DB2F8-C96F-4B69-AAFA-6CDCE36FE5D9}"/>
    <cellStyle name="Normal 15 8" xfId="10372" xr:uid="{00000000-0005-0000-0000-000084280000}"/>
    <cellStyle name="Normal 15 8 2" xfId="31330" xr:uid="{07FC5A7B-6BAD-4336-9C6E-28AD073D334A}"/>
    <cellStyle name="Normal 15 9" xfId="10373" xr:uid="{00000000-0005-0000-0000-000085280000}"/>
    <cellStyle name="Normal 15 9 2" xfId="31331" xr:uid="{7338DC91-9899-4138-8A24-328B951F37B9}"/>
    <cellStyle name="Normal 16" xfId="10374" xr:uid="{00000000-0005-0000-0000-000086280000}"/>
    <cellStyle name="Normal 16 10" xfId="10375" xr:uid="{00000000-0005-0000-0000-000087280000}"/>
    <cellStyle name="Normal 16 10 2" xfId="10376" xr:uid="{00000000-0005-0000-0000-000088280000}"/>
    <cellStyle name="Normal 16 10 2 2" xfId="10377" xr:uid="{00000000-0005-0000-0000-000089280000}"/>
    <cellStyle name="Normal 16 10 2 2 2" xfId="10378" xr:uid="{00000000-0005-0000-0000-00008A280000}"/>
    <cellStyle name="Normal 16 10 2 2 2 2" xfId="10379" xr:uid="{00000000-0005-0000-0000-00008B280000}"/>
    <cellStyle name="Normal 16 10 2 2 2 2 2" xfId="31337" xr:uid="{022733C4-5444-400F-888B-EB6C2DBC19AC}"/>
    <cellStyle name="Normal 16 10 2 2 2 3" xfId="10380" xr:uid="{00000000-0005-0000-0000-00008C280000}"/>
    <cellStyle name="Normal 16 10 2 2 2 3 2" xfId="31338" xr:uid="{3464CEE0-2FB5-47F0-AF0A-1C5294FCA544}"/>
    <cellStyle name="Normal 16 10 2 2 2 4" xfId="10381" xr:uid="{00000000-0005-0000-0000-00008D280000}"/>
    <cellStyle name="Normal 16 10 2 2 2 4 2" xfId="31339" xr:uid="{A3CF06FD-9EBB-4265-A47C-78F04E4AC3C1}"/>
    <cellStyle name="Normal 16 10 2 2 2 5" xfId="31336" xr:uid="{DEDBDBCC-B925-45D8-B747-BF8521B3A521}"/>
    <cellStyle name="Normal 16 10 2 2 3" xfId="10382" xr:uid="{00000000-0005-0000-0000-00008E280000}"/>
    <cellStyle name="Normal 16 10 2 2 3 2" xfId="31340" xr:uid="{9763BA75-B853-4846-8863-5C00E831808F}"/>
    <cellStyle name="Normal 16 10 2 2 4" xfId="10383" xr:uid="{00000000-0005-0000-0000-00008F280000}"/>
    <cellStyle name="Normal 16 10 2 2 4 2" xfId="31341" xr:uid="{DA2F0945-6400-48AE-B08B-2E5D114328D8}"/>
    <cellStyle name="Normal 16 10 2 2 5" xfId="10384" xr:uid="{00000000-0005-0000-0000-000090280000}"/>
    <cellStyle name="Normal 16 10 2 2 5 2" xfId="31342" xr:uid="{A4BDFD54-CCA2-47D4-A80F-34D29FFE8A65}"/>
    <cellStyle name="Normal 16 10 2 2 6" xfId="31335" xr:uid="{A5C583E2-4810-4ADA-A625-98B5A2D78CF4}"/>
    <cellStyle name="Normal 16 10 2 3" xfId="10385" xr:uid="{00000000-0005-0000-0000-000091280000}"/>
    <cellStyle name="Normal 16 10 2 3 2" xfId="31343" xr:uid="{65D45047-01D4-46F9-A035-74ADEECF9859}"/>
    <cellStyle name="Normal 16 10 2 4" xfId="10386" xr:uid="{00000000-0005-0000-0000-000092280000}"/>
    <cellStyle name="Normal 16 10 2 4 2" xfId="10387" xr:uid="{00000000-0005-0000-0000-000093280000}"/>
    <cellStyle name="Normal 16 10 2 4 2 2" xfId="31345" xr:uid="{90650ECE-B74E-4529-A25F-968DD425B9ED}"/>
    <cellStyle name="Normal 16 10 2 4 3" xfId="10388" xr:uid="{00000000-0005-0000-0000-000094280000}"/>
    <cellStyle name="Normal 16 10 2 4 3 2" xfId="31346" xr:uid="{4E6AC6AC-93E4-4619-93B1-762841BD5CCA}"/>
    <cellStyle name="Normal 16 10 2 4 4" xfId="10389" xr:uid="{00000000-0005-0000-0000-000095280000}"/>
    <cellStyle name="Normal 16 10 2 4 4 2" xfId="31347" xr:uid="{2F0F328D-79CD-4611-AB4D-977E3CFB5F17}"/>
    <cellStyle name="Normal 16 10 2 4 5" xfId="31344" xr:uid="{46B525E4-E386-426E-B4F1-B0773815A0DF}"/>
    <cellStyle name="Normal 16 10 2 5" xfId="10390" xr:uid="{00000000-0005-0000-0000-000096280000}"/>
    <cellStyle name="Normal 16 10 2 5 2" xfId="31348" xr:uid="{33123EEB-2D3E-49A7-8BD4-98E9AD75ABE6}"/>
    <cellStyle name="Normal 16 10 2 6" xfId="10391" xr:uid="{00000000-0005-0000-0000-000097280000}"/>
    <cellStyle name="Normal 16 10 2 6 2" xfId="31349" xr:uid="{F2F40FBC-CE35-43A4-9A31-80A946E5DE65}"/>
    <cellStyle name="Normal 16 10 2 7" xfId="10392" xr:uid="{00000000-0005-0000-0000-000098280000}"/>
    <cellStyle name="Normal 16 10 2 7 2" xfId="31350" xr:uid="{7554B7D9-8812-47CD-99DB-A47B98C97219}"/>
    <cellStyle name="Normal 16 10 2 8" xfId="31334" xr:uid="{028A48C6-11B3-4F2E-BE70-B46E5C2039AE}"/>
    <cellStyle name="Normal 16 10 3" xfId="31333" xr:uid="{FD9AA236-866B-4CA6-8953-7044F98E9FB2}"/>
    <cellStyle name="Normal 16 11" xfId="10393" xr:uid="{00000000-0005-0000-0000-000099280000}"/>
    <cellStyle name="Normal 16 11 2" xfId="10394" xr:uid="{00000000-0005-0000-0000-00009A280000}"/>
    <cellStyle name="Normal 16 11 2 2" xfId="10395" xr:uid="{00000000-0005-0000-0000-00009B280000}"/>
    <cellStyle name="Normal 16 11 2 2 2" xfId="10396" xr:uid="{00000000-0005-0000-0000-00009C280000}"/>
    <cellStyle name="Normal 16 11 2 2 2 2" xfId="10397" xr:uid="{00000000-0005-0000-0000-00009D280000}"/>
    <cellStyle name="Normal 16 11 2 2 2 2 2" xfId="31355" xr:uid="{464EC385-E940-415A-ABAE-726255E2C8EB}"/>
    <cellStyle name="Normal 16 11 2 2 2 3" xfId="10398" xr:uid="{00000000-0005-0000-0000-00009E280000}"/>
    <cellStyle name="Normal 16 11 2 2 2 3 2" xfId="31356" xr:uid="{B087E6BC-229A-4D3B-B892-10679E3DD595}"/>
    <cellStyle name="Normal 16 11 2 2 2 4" xfId="10399" xr:uid="{00000000-0005-0000-0000-00009F280000}"/>
    <cellStyle name="Normal 16 11 2 2 2 4 2" xfId="31357" xr:uid="{9F4175DD-3C83-4CA8-AB81-492322DE9A5B}"/>
    <cellStyle name="Normal 16 11 2 2 2 5" xfId="31354" xr:uid="{BD53EF8F-F650-48C2-A0C7-C9DD94DEBABD}"/>
    <cellStyle name="Normal 16 11 2 2 3" xfId="10400" xr:uid="{00000000-0005-0000-0000-0000A0280000}"/>
    <cellStyle name="Normal 16 11 2 2 3 2" xfId="31358" xr:uid="{3C6444FD-DF20-4A52-A1A9-881BD0F6F7F9}"/>
    <cellStyle name="Normal 16 11 2 2 4" xfId="10401" xr:uid="{00000000-0005-0000-0000-0000A1280000}"/>
    <cellStyle name="Normal 16 11 2 2 4 2" xfId="31359" xr:uid="{E4EE2E2F-4CF0-47DC-8AF8-D98D31A11119}"/>
    <cellStyle name="Normal 16 11 2 2 5" xfId="10402" xr:uid="{00000000-0005-0000-0000-0000A2280000}"/>
    <cellStyle name="Normal 16 11 2 2 5 2" xfId="31360" xr:uid="{5F40C447-CD6F-40DB-8D26-36BFD2598230}"/>
    <cellStyle name="Normal 16 11 2 2 6" xfId="31353" xr:uid="{9AB1F424-720A-4AE5-921D-DBF8E9A8C5A4}"/>
    <cellStyle name="Normal 16 11 2 3" xfId="10403" xr:uid="{00000000-0005-0000-0000-0000A3280000}"/>
    <cellStyle name="Normal 16 11 2 3 2" xfId="31361" xr:uid="{9C19CFFC-1166-4FFD-A44B-6B168F97C247}"/>
    <cellStyle name="Normal 16 11 2 4" xfId="10404" xr:uid="{00000000-0005-0000-0000-0000A4280000}"/>
    <cellStyle name="Normal 16 11 2 4 2" xfId="10405" xr:uid="{00000000-0005-0000-0000-0000A5280000}"/>
    <cellStyle name="Normal 16 11 2 4 2 2" xfId="31363" xr:uid="{9BAA3A01-A761-471F-AD02-2FC4BAD737B7}"/>
    <cellStyle name="Normal 16 11 2 4 3" xfId="10406" xr:uid="{00000000-0005-0000-0000-0000A6280000}"/>
    <cellStyle name="Normal 16 11 2 4 3 2" xfId="31364" xr:uid="{83D017D7-13D5-4804-9141-95AD090E079E}"/>
    <cellStyle name="Normal 16 11 2 4 4" xfId="10407" xr:uid="{00000000-0005-0000-0000-0000A7280000}"/>
    <cellStyle name="Normal 16 11 2 4 4 2" xfId="31365" xr:uid="{6493D60D-8D4C-499A-925F-E0EB8F0A2143}"/>
    <cellStyle name="Normal 16 11 2 4 5" xfId="31362" xr:uid="{A3E974ED-50AF-4611-A65E-332CE82283A4}"/>
    <cellStyle name="Normal 16 11 2 5" xfId="10408" xr:uid="{00000000-0005-0000-0000-0000A8280000}"/>
    <cellStyle name="Normal 16 11 2 5 2" xfId="31366" xr:uid="{0F1BEFDB-C3D0-4744-B1D1-5344E93F03F0}"/>
    <cellStyle name="Normal 16 11 2 6" xfId="10409" xr:uid="{00000000-0005-0000-0000-0000A9280000}"/>
    <cellStyle name="Normal 16 11 2 6 2" xfId="31367" xr:uid="{9EEA86B8-CEE1-4A67-80CC-EA0E4D65F8A9}"/>
    <cellStyle name="Normal 16 11 2 7" xfId="10410" xr:uid="{00000000-0005-0000-0000-0000AA280000}"/>
    <cellStyle name="Normal 16 11 2 7 2" xfId="31368" xr:uid="{B654DD67-F4DE-4C17-A8BC-5BD37BE169AC}"/>
    <cellStyle name="Normal 16 11 2 8" xfId="31352" xr:uid="{B7247033-4B51-4F8D-A398-88B4C25F8FFE}"/>
    <cellStyle name="Normal 16 11 3" xfId="31351" xr:uid="{3E503D0C-C6DA-4B46-AC2A-E36354C67B97}"/>
    <cellStyle name="Normal 16 12" xfId="10411" xr:uid="{00000000-0005-0000-0000-0000AB280000}"/>
    <cellStyle name="Normal 16 12 2" xfId="10412" xr:uid="{00000000-0005-0000-0000-0000AC280000}"/>
    <cellStyle name="Normal 16 12 2 2" xfId="31370" xr:uid="{A69CA4A6-52B4-404F-8E5F-BC10FB5333D8}"/>
    <cellStyle name="Normal 16 12 3" xfId="31369" xr:uid="{91504AA3-6B0E-46A3-BEF1-D1B12FC0E4DF}"/>
    <cellStyle name="Normal 16 13" xfId="10413" xr:uid="{00000000-0005-0000-0000-0000AD280000}"/>
    <cellStyle name="Normal 16 13 2" xfId="10414" xr:uid="{00000000-0005-0000-0000-0000AE280000}"/>
    <cellStyle name="Normal 16 13 2 2" xfId="31372" xr:uid="{F5B9C696-07FD-4AB7-B937-1483CFFA4E88}"/>
    <cellStyle name="Normal 16 13 3" xfId="31371" xr:uid="{28CB3F33-768B-4E87-A920-CA9B9CFA23AD}"/>
    <cellStyle name="Normal 16 14" xfId="10415" xr:uid="{00000000-0005-0000-0000-0000AF280000}"/>
    <cellStyle name="Normal 16 14 2" xfId="10416" xr:uid="{00000000-0005-0000-0000-0000B0280000}"/>
    <cellStyle name="Normal 16 14 2 2" xfId="31374" xr:uid="{C9639F16-CED5-46CF-8C40-37BE02662C05}"/>
    <cellStyle name="Normal 16 14 3" xfId="31373" xr:uid="{20070923-762D-48A9-BC99-3363F160FA3B}"/>
    <cellStyle name="Normal 16 15" xfId="10417" xr:uid="{00000000-0005-0000-0000-0000B1280000}"/>
    <cellStyle name="Normal 16 15 2" xfId="10418" xr:uid="{00000000-0005-0000-0000-0000B2280000}"/>
    <cellStyle name="Normal 16 15 2 2" xfId="31376" xr:uid="{37689192-849C-41D8-A295-A2C6A1D0E84B}"/>
    <cellStyle name="Normal 16 15 3" xfId="31375" xr:uid="{4897D6C1-EE2B-4AB2-AACB-F547333E6818}"/>
    <cellStyle name="Normal 16 16" xfId="10419" xr:uid="{00000000-0005-0000-0000-0000B3280000}"/>
    <cellStyle name="Normal 16 16 2" xfId="10420" xr:uid="{00000000-0005-0000-0000-0000B4280000}"/>
    <cellStyle name="Normal 16 16 2 2" xfId="31378" xr:uid="{76893F8E-1DDB-4E92-A1AE-04C8C8DDEFF1}"/>
    <cellStyle name="Normal 16 16 3" xfId="31377" xr:uid="{6133B934-084C-438D-A2AA-B38B068EE213}"/>
    <cellStyle name="Normal 16 17" xfId="10421" xr:uid="{00000000-0005-0000-0000-0000B5280000}"/>
    <cellStyle name="Normal 16 17 2" xfId="10422" xr:uid="{00000000-0005-0000-0000-0000B6280000}"/>
    <cellStyle name="Normal 16 17 2 2" xfId="31380" xr:uid="{1D93C799-BA34-4652-936D-CBE44F233336}"/>
    <cellStyle name="Normal 16 17 3" xfId="31379" xr:uid="{515FFC0F-7856-4AF9-84E0-07F7C49757A5}"/>
    <cellStyle name="Normal 16 18" xfId="10423" xr:uid="{00000000-0005-0000-0000-0000B7280000}"/>
    <cellStyle name="Normal 16 18 2" xfId="10424" xr:uid="{00000000-0005-0000-0000-0000B8280000}"/>
    <cellStyle name="Normal 16 18 2 2" xfId="31382" xr:uid="{D1A562ED-ECC9-4548-86FA-96441B57F284}"/>
    <cellStyle name="Normal 16 18 3" xfId="31381" xr:uid="{DEC8B65F-6C54-4E8D-9CC4-754581024849}"/>
    <cellStyle name="Normal 16 19" xfId="10425" xr:uid="{00000000-0005-0000-0000-0000B9280000}"/>
    <cellStyle name="Normal 16 19 2" xfId="10426" xr:uid="{00000000-0005-0000-0000-0000BA280000}"/>
    <cellStyle name="Normal 16 19 2 2" xfId="31384" xr:uid="{CCCF22C2-33BC-465C-8F9A-A33CF6ECAC6B}"/>
    <cellStyle name="Normal 16 19 3" xfId="31383" xr:uid="{345F276F-F135-4273-8DFB-014AAC849301}"/>
    <cellStyle name="Normal 16 2" xfId="10427" xr:uid="{00000000-0005-0000-0000-0000BB280000}"/>
    <cellStyle name="Normal 16 2 2" xfId="10428" xr:uid="{00000000-0005-0000-0000-0000BC280000}"/>
    <cellStyle name="Normal 16 2 2 2" xfId="31386" xr:uid="{3071E90F-51B2-4215-B2D5-120ABF6D5975}"/>
    <cellStyle name="Normal 16 2 3" xfId="10429" xr:uid="{00000000-0005-0000-0000-0000BD280000}"/>
    <cellStyle name="Normal 16 2 3 2" xfId="10430" xr:uid="{00000000-0005-0000-0000-0000BE280000}"/>
    <cellStyle name="Normal 16 2 3 2 2" xfId="10431" xr:uid="{00000000-0005-0000-0000-0000BF280000}"/>
    <cellStyle name="Normal 16 2 3 2 2 2" xfId="10432" xr:uid="{00000000-0005-0000-0000-0000C0280000}"/>
    <cellStyle name="Normal 16 2 3 2 2 2 2" xfId="31390" xr:uid="{2EE9EC6F-A3B4-4EAA-80AE-7BFE06C9A110}"/>
    <cellStyle name="Normal 16 2 3 2 2 3" xfId="10433" xr:uid="{00000000-0005-0000-0000-0000C1280000}"/>
    <cellStyle name="Normal 16 2 3 2 2 3 2" xfId="31391" xr:uid="{EE99D4C3-5742-46CC-9CB4-83F5EB69DEC1}"/>
    <cellStyle name="Normal 16 2 3 2 2 4" xfId="10434" xr:uid="{00000000-0005-0000-0000-0000C2280000}"/>
    <cellStyle name="Normal 16 2 3 2 2 4 2" xfId="31392" xr:uid="{65926A17-39E4-4941-8C8C-B2B2490C42CC}"/>
    <cellStyle name="Normal 16 2 3 2 2 5" xfId="31389" xr:uid="{A41556D0-0056-41E2-9630-EDD797F29D36}"/>
    <cellStyle name="Normal 16 2 3 2 3" xfId="10435" xr:uid="{00000000-0005-0000-0000-0000C3280000}"/>
    <cellStyle name="Normal 16 2 3 2 3 2" xfId="31393" xr:uid="{9AC63DC4-A591-46EA-A784-ECC68C95D512}"/>
    <cellStyle name="Normal 16 2 3 2 4" xfId="10436" xr:uid="{00000000-0005-0000-0000-0000C4280000}"/>
    <cellStyle name="Normal 16 2 3 2 4 2" xfId="31394" xr:uid="{9D948A3C-19C8-4E5E-8FB9-902B0EB05454}"/>
    <cellStyle name="Normal 16 2 3 2 5" xfId="10437" xr:uid="{00000000-0005-0000-0000-0000C5280000}"/>
    <cellStyle name="Normal 16 2 3 2 5 2" xfId="31395" xr:uid="{34E022A6-7136-46AB-ACC0-8F5366894322}"/>
    <cellStyle name="Normal 16 2 3 2 6" xfId="31388" xr:uid="{44E70524-36DE-4D9A-8261-CDF5C818F494}"/>
    <cellStyle name="Normal 16 2 3 3" xfId="10438" xr:uid="{00000000-0005-0000-0000-0000C6280000}"/>
    <cellStyle name="Normal 16 2 3 3 2" xfId="10439" xr:uid="{00000000-0005-0000-0000-0000C7280000}"/>
    <cellStyle name="Normal 16 2 3 3 2 2" xfId="31397" xr:uid="{4881AA95-34B7-4663-8825-998E1B8D3656}"/>
    <cellStyle name="Normal 16 2 3 3 3" xfId="10440" xr:uid="{00000000-0005-0000-0000-0000C8280000}"/>
    <cellStyle name="Normal 16 2 3 3 3 2" xfId="31398" xr:uid="{9B452C57-2470-4B78-B2C6-6F767D7DE9E2}"/>
    <cellStyle name="Normal 16 2 3 3 4" xfId="10441" xr:uid="{00000000-0005-0000-0000-0000C9280000}"/>
    <cellStyle name="Normal 16 2 3 3 4 2" xfId="31399" xr:uid="{DE3FE5B4-2121-46C0-91F0-1653AC4364CF}"/>
    <cellStyle name="Normal 16 2 3 3 5" xfId="31396" xr:uid="{268B7546-34F3-4285-AAE8-F8C179353B77}"/>
    <cellStyle name="Normal 16 2 3 4" xfId="10442" xr:uid="{00000000-0005-0000-0000-0000CA280000}"/>
    <cellStyle name="Normal 16 2 3 4 2" xfId="31400" xr:uid="{5EA72F33-07EC-4083-B677-46A995794713}"/>
    <cellStyle name="Normal 16 2 3 5" xfId="10443" xr:uid="{00000000-0005-0000-0000-0000CB280000}"/>
    <cellStyle name="Normal 16 2 3 5 2" xfId="31401" xr:uid="{CA590814-66E6-429E-A316-3AA49F9B6311}"/>
    <cellStyle name="Normal 16 2 3 6" xfId="10444" xr:uid="{00000000-0005-0000-0000-0000CC280000}"/>
    <cellStyle name="Normal 16 2 3 6 2" xfId="31402" xr:uid="{3E2DA5AA-664E-4763-BB9F-6863789995D6}"/>
    <cellStyle name="Normal 16 2 3 7" xfId="31387" xr:uid="{9C5BD24C-E5F1-4A11-BDE2-2C4B79FF9571}"/>
    <cellStyle name="Normal 16 2 4" xfId="10445" xr:uid="{00000000-0005-0000-0000-0000CD280000}"/>
    <cellStyle name="Normal 16 2 4 2" xfId="10446" xr:uid="{00000000-0005-0000-0000-0000CE280000}"/>
    <cellStyle name="Normal 16 2 4 2 2" xfId="31404" xr:uid="{DD9B3761-8824-4287-9A0A-A011A928E2DE}"/>
    <cellStyle name="Normal 16 2 4 3" xfId="10447" xr:uid="{00000000-0005-0000-0000-0000CF280000}"/>
    <cellStyle name="Normal 16 2 4 3 2" xfId="31405" xr:uid="{97580B97-08D9-4D2D-9668-E9DC189F2F3F}"/>
    <cellStyle name="Normal 16 2 4 4" xfId="10448" xr:uid="{00000000-0005-0000-0000-0000D0280000}"/>
    <cellStyle name="Normal 16 2 4 4 2" xfId="31406" xr:uid="{C0433FD8-E719-407D-B12A-C40CC963B63F}"/>
    <cellStyle name="Normal 16 2 4 5" xfId="31403" xr:uid="{D37849A2-BFE5-486B-8129-1E8C9F6AE8C5}"/>
    <cellStyle name="Normal 16 2 5" xfId="31385" xr:uid="{3C455EC9-E104-41DA-9846-236B176F1DB2}"/>
    <cellStyle name="Normal 16 20" xfId="10449" xr:uid="{00000000-0005-0000-0000-0000D1280000}"/>
    <cellStyle name="Normal 16 20 2" xfId="10450" xr:uid="{00000000-0005-0000-0000-0000D2280000}"/>
    <cellStyle name="Normal 16 20 2 2" xfId="10451" xr:uid="{00000000-0005-0000-0000-0000D3280000}"/>
    <cellStyle name="Normal 16 20 2 2 2" xfId="10452" xr:uid="{00000000-0005-0000-0000-0000D4280000}"/>
    <cellStyle name="Normal 16 20 2 2 2 2" xfId="31410" xr:uid="{34603D6A-410E-4D2D-90D3-47006B2073C6}"/>
    <cellStyle name="Normal 16 20 2 2 3" xfId="10453" xr:uid="{00000000-0005-0000-0000-0000D5280000}"/>
    <cellStyle name="Normal 16 20 2 2 3 2" xfId="31411" xr:uid="{D9FAF19A-E751-4F30-9D26-D3188ED29CAE}"/>
    <cellStyle name="Normal 16 20 2 2 4" xfId="10454" xr:uid="{00000000-0005-0000-0000-0000D6280000}"/>
    <cellStyle name="Normal 16 20 2 2 4 2" xfId="31412" xr:uid="{10D7EA8A-A2B4-4165-8A7B-1DF87A02BC28}"/>
    <cellStyle name="Normal 16 20 2 2 5" xfId="31409" xr:uid="{7B803CA2-6EDA-4373-82C0-D8E60FF83E2C}"/>
    <cellStyle name="Normal 16 20 2 3" xfId="10455" xr:uid="{00000000-0005-0000-0000-0000D7280000}"/>
    <cellStyle name="Normal 16 20 2 3 2" xfId="31413" xr:uid="{8F40D4A3-C399-4C87-88C7-EE0535E5329C}"/>
    <cellStyle name="Normal 16 20 2 4" xfId="10456" xr:uid="{00000000-0005-0000-0000-0000D8280000}"/>
    <cellStyle name="Normal 16 20 2 4 2" xfId="31414" xr:uid="{0A713629-0096-4642-ABC4-AFECD6AC5F40}"/>
    <cellStyle name="Normal 16 20 2 5" xfId="10457" xr:uid="{00000000-0005-0000-0000-0000D9280000}"/>
    <cellStyle name="Normal 16 20 2 5 2" xfId="31415" xr:uid="{9528387B-9C2E-4EF5-9A10-DA1CC6F66327}"/>
    <cellStyle name="Normal 16 20 2 6" xfId="31408" xr:uid="{D6593693-15BF-4262-96C0-62BA470227AF}"/>
    <cellStyle name="Normal 16 20 3" xfId="10458" xr:uid="{00000000-0005-0000-0000-0000DA280000}"/>
    <cellStyle name="Normal 16 20 3 2" xfId="10459" xr:uid="{00000000-0005-0000-0000-0000DB280000}"/>
    <cellStyle name="Normal 16 20 3 2 2" xfId="31417" xr:uid="{E665F149-AA32-4745-BD87-FC79A9BD3986}"/>
    <cellStyle name="Normal 16 20 3 3" xfId="10460" xr:uid="{00000000-0005-0000-0000-0000DC280000}"/>
    <cellStyle name="Normal 16 20 3 3 2" xfId="31418" xr:uid="{8D93FBF1-DA6E-44F8-AC07-9711DF022522}"/>
    <cellStyle name="Normal 16 20 3 4" xfId="10461" xr:uid="{00000000-0005-0000-0000-0000DD280000}"/>
    <cellStyle name="Normal 16 20 3 4 2" xfId="31419" xr:uid="{1117FBFC-6C84-4133-ABEB-98F8432A2F06}"/>
    <cellStyle name="Normal 16 20 3 5" xfId="31416" xr:uid="{8D1C0F90-A6B0-4A15-83E2-37DB2B6BC6AD}"/>
    <cellStyle name="Normal 16 20 4" xfId="10462" xr:uid="{00000000-0005-0000-0000-0000DE280000}"/>
    <cellStyle name="Normal 16 20 4 2" xfId="31420" xr:uid="{F1F93048-A6A3-4ADC-930F-4CB73CF0CE31}"/>
    <cellStyle name="Normal 16 20 5" xfId="10463" xr:uid="{00000000-0005-0000-0000-0000DF280000}"/>
    <cellStyle name="Normal 16 20 5 2" xfId="31421" xr:uid="{5102ACEC-9EB2-4633-89B8-316875F47909}"/>
    <cellStyle name="Normal 16 20 6" xfId="10464" xr:uid="{00000000-0005-0000-0000-0000E0280000}"/>
    <cellStyle name="Normal 16 20 6 2" xfId="31422" xr:uid="{AFCC133E-B649-43D4-89F9-4B8A50D2DE0A}"/>
    <cellStyle name="Normal 16 20 7" xfId="31407" xr:uid="{168B8775-7CF9-4D5C-98CB-65E51CF65AA4}"/>
    <cellStyle name="Normal 16 21" xfId="10465" xr:uid="{00000000-0005-0000-0000-0000E1280000}"/>
    <cellStyle name="Normal 16 21 2" xfId="10466" xr:uid="{00000000-0005-0000-0000-0000E2280000}"/>
    <cellStyle name="Normal 16 21 2 2" xfId="31424" xr:uid="{7B9FC742-06C0-4A2D-9604-C4D47CD0C57C}"/>
    <cellStyle name="Normal 16 21 3" xfId="10467" xr:uid="{00000000-0005-0000-0000-0000E3280000}"/>
    <cellStyle name="Normal 16 21 3 2" xfId="31425" xr:uid="{CF573FA7-3AC8-4F01-A755-0EC375637B2B}"/>
    <cellStyle name="Normal 16 21 4" xfId="10468" xr:uid="{00000000-0005-0000-0000-0000E4280000}"/>
    <cellStyle name="Normal 16 21 4 2" xfId="31426" xr:uid="{39D3E90B-2E32-4C5F-8130-7223C491318E}"/>
    <cellStyle name="Normal 16 21 5" xfId="31423" xr:uid="{D216112A-8B03-40CB-AFD4-E2FBCF77732B}"/>
    <cellStyle name="Normal 16 22" xfId="31332" xr:uid="{AEE7430C-4A04-46D0-85FE-37DF43A7A5CE}"/>
    <cellStyle name="Normal 16 3" xfId="10469" xr:uid="{00000000-0005-0000-0000-0000E5280000}"/>
    <cellStyle name="Normal 16 3 2" xfId="10470" xr:uid="{00000000-0005-0000-0000-0000E6280000}"/>
    <cellStyle name="Normal 16 3 2 2" xfId="10471" xr:uid="{00000000-0005-0000-0000-0000E7280000}"/>
    <cellStyle name="Normal 16 3 2 2 2" xfId="10472" xr:uid="{00000000-0005-0000-0000-0000E8280000}"/>
    <cellStyle name="Normal 16 3 2 2 2 2" xfId="10473" xr:uid="{00000000-0005-0000-0000-0000E9280000}"/>
    <cellStyle name="Normal 16 3 2 2 2 2 2" xfId="31431" xr:uid="{D7F4EE58-ABCC-4B6F-A5D9-47996E88060A}"/>
    <cellStyle name="Normal 16 3 2 2 2 3" xfId="10474" xr:uid="{00000000-0005-0000-0000-0000EA280000}"/>
    <cellStyle name="Normal 16 3 2 2 2 3 2" xfId="31432" xr:uid="{816A858F-BD73-422F-BCD4-E41A43D91D47}"/>
    <cellStyle name="Normal 16 3 2 2 2 4" xfId="10475" xr:uid="{00000000-0005-0000-0000-0000EB280000}"/>
    <cellStyle name="Normal 16 3 2 2 2 4 2" xfId="31433" xr:uid="{64A6AF03-9C2B-47A5-AC0F-DA4903FEE5D5}"/>
    <cellStyle name="Normal 16 3 2 2 2 5" xfId="31430" xr:uid="{2902BAE3-81F7-44C6-957E-8331328A8971}"/>
    <cellStyle name="Normal 16 3 2 2 3" xfId="10476" xr:uid="{00000000-0005-0000-0000-0000EC280000}"/>
    <cellStyle name="Normal 16 3 2 2 3 2" xfId="31434" xr:uid="{9E669E9D-3713-43F8-BA2C-2BD5DB8599BC}"/>
    <cellStyle name="Normal 16 3 2 2 4" xfId="10477" xr:uid="{00000000-0005-0000-0000-0000ED280000}"/>
    <cellStyle name="Normal 16 3 2 2 4 2" xfId="31435" xr:uid="{A7B7FD32-2428-48CA-A5AC-D217460BD096}"/>
    <cellStyle name="Normal 16 3 2 2 5" xfId="10478" xr:uid="{00000000-0005-0000-0000-0000EE280000}"/>
    <cellStyle name="Normal 16 3 2 2 5 2" xfId="31436" xr:uid="{371CCF9D-B34B-49B2-88EE-111F40FCBFBB}"/>
    <cellStyle name="Normal 16 3 2 2 6" xfId="31429" xr:uid="{A7D9A5EC-B236-4112-915E-40E06360441F}"/>
    <cellStyle name="Normal 16 3 2 3" xfId="10479" xr:uid="{00000000-0005-0000-0000-0000EF280000}"/>
    <cellStyle name="Normal 16 3 2 3 2" xfId="31437" xr:uid="{40429B13-334D-4691-946C-85788787236B}"/>
    <cellStyle name="Normal 16 3 2 4" xfId="10480" xr:uid="{00000000-0005-0000-0000-0000F0280000}"/>
    <cellStyle name="Normal 16 3 2 4 2" xfId="10481" xr:uid="{00000000-0005-0000-0000-0000F1280000}"/>
    <cellStyle name="Normal 16 3 2 4 2 2" xfId="31439" xr:uid="{06CBDB7A-81F9-4D49-A8DF-98D1FB6E969D}"/>
    <cellStyle name="Normal 16 3 2 4 3" xfId="10482" xr:uid="{00000000-0005-0000-0000-0000F2280000}"/>
    <cellStyle name="Normal 16 3 2 4 3 2" xfId="31440" xr:uid="{EEE96F4E-A35D-4783-8641-0421E223EDFF}"/>
    <cellStyle name="Normal 16 3 2 4 4" xfId="10483" xr:uid="{00000000-0005-0000-0000-0000F3280000}"/>
    <cellStyle name="Normal 16 3 2 4 4 2" xfId="31441" xr:uid="{356CA399-D13B-465D-BB74-745A031B7785}"/>
    <cellStyle name="Normal 16 3 2 4 5" xfId="31438" xr:uid="{9E2440FC-DABC-4584-BDDC-A4CA42394B7A}"/>
    <cellStyle name="Normal 16 3 2 5" xfId="10484" xr:uid="{00000000-0005-0000-0000-0000F4280000}"/>
    <cellStyle name="Normal 16 3 2 5 2" xfId="31442" xr:uid="{DAB147DD-422C-49F3-9E88-9495DCFBD385}"/>
    <cellStyle name="Normal 16 3 2 6" xfId="10485" xr:uid="{00000000-0005-0000-0000-0000F5280000}"/>
    <cellStyle name="Normal 16 3 2 6 2" xfId="31443" xr:uid="{ED20DA68-0FAE-4707-AF4C-1B6D225ED60F}"/>
    <cellStyle name="Normal 16 3 2 7" xfId="10486" xr:uid="{00000000-0005-0000-0000-0000F6280000}"/>
    <cellStyle name="Normal 16 3 2 7 2" xfId="31444" xr:uid="{26B505C4-FEEC-4212-9645-840DAFEBC807}"/>
    <cellStyle name="Normal 16 3 2 8" xfId="31428" xr:uid="{EC6CB78A-1DF2-4A73-818A-71134DE44F68}"/>
    <cellStyle name="Normal 16 3 3" xfId="31427" xr:uid="{B88E2FB4-5FE6-4010-BD07-D134724E9893}"/>
    <cellStyle name="Normal 16 4" xfId="10487" xr:uid="{00000000-0005-0000-0000-0000F7280000}"/>
    <cellStyle name="Normal 16 4 2" xfId="10488" xr:uid="{00000000-0005-0000-0000-0000F8280000}"/>
    <cellStyle name="Normal 16 4 2 2" xfId="10489" xr:uid="{00000000-0005-0000-0000-0000F9280000}"/>
    <cellStyle name="Normal 16 4 2 2 2" xfId="10490" xr:uid="{00000000-0005-0000-0000-0000FA280000}"/>
    <cellStyle name="Normal 16 4 2 2 2 2" xfId="10491" xr:uid="{00000000-0005-0000-0000-0000FB280000}"/>
    <cellStyle name="Normal 16 4 2 2 2 2 2" xfId="31449" xr:uid="{C84AAE89-8E29-4281-B521-474B1690790F}"/>
    <cellStyle name="Normal 16 4 2 2 2 3" xfId="10492" xr:uid="{00000000-0005-0000-0000-0000FC280000}"/>
    <cellStyle name="Normal 16 4 2 2 2 3 2" xfId="31450" xr:uid="{963C6E6C-A9A3-481E-8B8E-8897D9FE9702}"/>
    <cellStyle name="Normal 16 4 2 2 2 4" xfId="10493" xr:uid="{00000000-0005-0000-0000-0000FD280000}"/>
    <cellStyle name="Normal 16 4 2 2 2 4 2" xfId="31451" xr:uid="{94AAF05B-05A5-4928-8D5A-3A45BABBF16E}"/>
    <cellStyle name="Normal 16 4 2 2 2 5" xfId="31448" xr:uid="{1EEF5C13-98DB-439E-ABD3-9DE0E7E18670}"/>
    <cellStyle name="Normal 16 4 2 2 3" xfId="10494" xr:uid="{00000000-0005-0000-0000-0000FE280000}"/>
    <cellStyle name="Normal 16 4 2 2 3 2" xfId="31452" xr:uid="{343A1B00-7EE8-4A78-A5E1-38097CA4ADFB}"/>
    <cellStyle name="Normal 16 4 2 2 4" xfId="10495" xr:uid="{00000000-0005-0000-0000-0000FF280000}"/>
    <cellStyle name="Normal 16 4 2 2 4 2" xfId="31453" xr:uid="{67E55B4D-E626-4F0C-85AC-5480B51BDE6C}"/>
    <cellStyle name="Normal 16 4 2 2 5" xfId="10496" xr:uid="{00000000-0005-0000-0000-000000290000}"/>
    <cellStyle name="Normal 16 4 2 2 5 2" xfId="31454" xr:uid="{6417A094-F99E-4383-B39C-30C8D704D68E}"/>
    <cellStyle name="Normal 16 4 2 2 6" xfId="31447" xr:uid="{88B93EFF-4BF5-47B2-876F-827BE28D1F75}"/>
    <cellStyle name="Normal 16 4 2 3" xfId="10497" xr:uid="{00000000-0005-0000-0000-000001290000}"/>
    <cellStyle name="Normal 16 4 2 3 2" xfId="31455" xr:uid="{5955B8A5-19D8-4067-9C39-30593BBD920A}"/>
    <cellStyle name="Normal 16 4 2 4" xfId="10498" xr:uid="{00000000-0005-0000-0000-000002290000}"/>
    <cellStyle name="Normal 16 4 2 4 2" xfId="10499" xr:uid="{00000000-0005-0000-0000-000003290000}"/>
    <cellStyle name="Normal 16 4 2 4 2 2" xfId="31457" xr:uid="{28B26681-59DD-455A-9610-B25378D0B55C}"/>
    <cellStyle name="Normal 16 4 2 4 3" xfId="10500" xr:uid="{00000000-0005-0000-0000-000004290000}"/>
    <cellStyle name="Normal 16 4 2 4 3 2" xfId="31458" xr:uid="{9214D504-3D0E-4C51-AC22-74F625E5EC1D}"/>
    <cellStyle name="Normal 16 4 2 4 4" xfId="10501" xr:uid="{00000000-0005-0000-0000-000005290000}"/>
    <cellStyle name="Normal 16 4 2 4 4 2" xfId="31459" xr:uid="{16219289-AEBA-4F0E-A240-EFFBC74F646B}"/>
    <cellStyle name="Normal 16 4 2 4 5" xfId="31456" xr:uid="{3D58BCCF-90A7-4F8E-A064-D4C2C87E356F}"/>
    <cellStyle name="Normal 16 4 2 5" xfId="10502" xr:uid="{00000000-0005-0000-0000-000006290000}"/>
    <cellStyle name="Normal 16 4 2 5 2" xfId="31460" xr:uid="{D7703127-23BB-43AC-8D20-94BCA05A728F}"/>
    <cellStyle name="Normal 16 4 2 6" xfId="10503" xr:uid="{00000000-0005-0000-0000-000007290000}"/>
    <cellStyle name="Normal 16 4 2 6 2" xfId="31461" xr:uid="{28DC29C9-D642-421F-8544-BCC3541819F9}"/>
    <cellStyle name="Normal 16 4 2 7" xfId="10504" xr:uid="{00000000-0005-0000-0000-000008290000}"/>
    <cellStyle name="Normal 16 4 2 7 2" xfId="31462" xr:uid="{28B54937-02E9-4715-BD4D-CA08ED4EC74D}"/>
    <cellStyle name="Normal 16 4 2 8" xfId="31446" xr:uid="{85E0850A-87B8-4589-BD1A-48CD87CE843F}"/>
    <cellStyle name="Normal 16 4 3" xfId="31445" xr:uid="{F1D79828-8586-4595-9367-F1D2A5AADDD5}"/>
    <cellStyle name="Normal 16 5" xfId="10505" xr:uid="{00000000-0005-0000-0000-000009290000}"/>
    <cellStyle name="Normal 16 5 2" xfId="10506" xr:uid="{00000000-0005-0000-0000-00000A290000}"/>
    <cellStyle name="Normal 16 5 2 2" xfId="10507" xr:uid="{00000000-0005-0000-0000-00000B290000}"/>
    <cellStyle name="Normal 16 5 2 2 2" xfId="10508" xr:uid="{00000000-0005-0000-0000-00000C290000}"/>
    <cellStyle name="Normal 16 5 2 2 2 2" xfId="10509" xr:uid="{00000000-0005-0000-0000-00000D290000}"/>
    <cellStyle name="Normal 16 5 2 2 2 2 2" xfId="31467" xr:uid="{90164A6B-4F6B-4794-9212-CB79F3FDA9B0}"/>
    <cellStyle name="Normal 16 5 2 2 2 3" xfId="10510" xr:uid="{00000000-0005-0000-0000-00000E290000}"/>
    <cellStyle name="Normal 16 5 2 2 2 3 2" xfId="31468" xr:uid="{8D911495-3DE9-466F-AA0B-740F3B1F4BC3}"/>
    <cellStyle name="Normal 16 5 2 2 2 4" xfId="10511" xr:uid="{00000000-0005-0000-0000-00000F290000}"/>
    <cellStyle name="Normal 16 5 2 2 2 4 2" xfId="31469" xr:uid="{E0DCDFD4-BD6E-45B6-AC4C-C658928B2126}"/>
    <cellStyle name="Normal 16 5 2 2 2 5" xfId="31466" xr:uid="{211D3D47-EEDE-4E32-BC7F-A9D15C4812BC}"/>
    <cellStyle name="Normal 16 5 2 2 3" xfId="10512" xr:uid="{00000000-0005-0000-0000-000010290000}"/>
    <cellStyle name="Normal 16 5 2 2 3 2" xfId="31470" xr:uid="{DF64BCCA-32DC-46C2-862F-5A68503F8B13}"/>
    <cellStyle name="Normal 16 5 2 2 4" xfId="10513" xr:uid="{00000000-0005-0000-0000-000011290000}"/>
    <cellStyle name="Normal 16 5 2 2 4 2" xfId="31471" xr:uid="{BB4E7585-BAFC-416B-A948-9753E79CF0A2}"/>
    <cellStyle name="Normal 16 5 2 2 5" xfId="10514" xr:uid="{00000000-0005-0000-0000-000012290000}"/>
    <cellStyle name="Normal 16 5 2 2 5 2" xfId="31472" xr:uid="{9A5A649E-25A6-4482-85AB-CEDDDA5B1D5B}"/>
    <cellStyle name="Normal 16 5 2 2 6" xfId="31465" xr:uid="{4897929D-DD52-431A-8B77-AB44A05B7C54}"/>
    <cellStyle name="Normal 16 5 2 3" xfId="10515" xr:uid="{00000000-0005-0000-0000-000013290000}"/>
    <cellStyle name="Normal 16 5 2 3 2" xfId="31473" xr:uid="{56BDD1F0-6AB6-4287-B240-FC83DE5A8B24}"/>
    <cellStyle name="Normal 16 5 2 4" xfId="10516" xr:uid="{00000000-0005-0000-0000-000014290000}"/>
    <cellStyle name="Normal 16 5 2 4 2" xfId="10517" xr:uid="{00000000-0005-0000-0000-000015290000}"/>
    <cellStyle name="Normal 16 5 2 4 2 2" xfId="31475" xr:uid="{80EDF258-364F-4DD0-A2B2-51ECF2FB1FED}"/>
    <cellStyle name="Normal 16 5 2 4 3" xfId="10518" xr:uid="{00000000-0005-0000-0000-000016290000}"/>
    <cellStyle name="Normal 16 5 2 4 3 2" xfId="31476" xr:uid="{6D242E91-419D-40D9-9092-0795429088DB}"/>
    <cellStyle name="Normal 16 5 2 4 4" xfId="10519" xr:uid="{00000000-0005-0000-0000-000017290000}"/>
    <cellStyle name="Normal 16 5 2 4 4 2" xfId="31477" xr:uid="{E2A2D455-9AA1-4320-B0F6-5E57D7BDBE3B}"/>
    <cellStyle name="Normal 16 5 2 4 5" xfId="31474" xr:uid="{B6C2C64B-70E6-4C1E-884F-99B6E6E730CC}"/>
    <cellStyle name="Normal 16 5 2 5" xfId="10520" xr:uid="{00000000-0005-0000-0000-000018290000}"/>
    <cellStyle name="Normal 16 5 2 5 2" xfId="31478" xr:uid="{C7E90755-5698-4DE0-B2D9-8820F7DD3EB4}"/>
    <cellStyle name="Normal 16 5 2 6" xfId="10521" xr:uid="{00000000-0005-0000-0000-000019290000}"/>
    <cellStyle name="Normal 16 5 2 6 2" xfId="31479" xr:uid="{DDFB08D5-2660-486F-8399-262075069D43}"/>
    <cellStyle name="Normal 16 5 2 7" xfId="10522" xr:uid="{00000000-0005-0000-0000-00001A290000}"/>
    <cellStyle name="Normal 16 5 2 7 2" xfId="31480" xr:uid="{80F28E82-3D0B-4A8A-9EA2-6FC51F2B74C5}"/>
    <cellStyle name="Normal 16 5 2 8" xfId="31464" xr:uid="{26D0B7D8-CCD4-4CA4-AC07-765A511DC32F}"/>
    <cellStyle name="Normal 16 5 3" xfId="31463" xr:uid="{A3062F11-808D-4976-BCF7-394EFBD1A134}"/>
    <cellStyle name="Normal 16 6" xfId="10523" xr:uid="{00000000-0005-0000-0000-00001B290000}"/>
    <cellStyle name="Normal 16 6 2" xfId="10524" xr:uid="{00000000-0005-0000-0000-00001C290000}"/>
    <cellStyle name="Normal 16 6 2 2" xfId="10525" xr:uid="{00000000-0005-0000-0000-00001D290000}"/>
    <cellStyle name="Normal 16 6 2 2 2" xfId="10526" xr:uid="{00000000-0005-0000-0000-00001E290000}"/>
    <cellStyle name="Normal 16 6 2 2 2 2" xfId="10527" xr:uid="{00000000-0005-0000-0000-00001F290000}"/>
    <cellStyle name="Normal 16 6 2 2 2 2 2" xfId="31485" xr:uid="{C2550613-40B6-4D81-B785-6A73A0905455}"/>
    <cellStyle name="Normal 16 6 2 2 2 3" xfId="10528" xr:uid="{00000000-0005-0000-0000-000020290000}"/>
    <cellStyle name="Normal 16 6 2 2 2 3 2" xfId="31486" xr:uid="{C03F444D-7585-41FD-B8E1-87B3EDA34532}"/>
    <cellStyle name="Normal 16 6 2 2 2 4" xfId="10529" xr:uid="{00000000-0005-0000-0000-000021290000}"/>
    <cellStyle name="Normal 16 6 2 2 2 4 2" xfId="31487" xr:uid="{F5A5A950-22A7-4FCA-ACFF-E05BEDD08548}"/>
    <cellStyle name="Normal 16 6 2 2 2 5" xfId="31484" xr:uid="{FC6D663A-11A1-4EA6-93CB-CE59441F467C}"/>
    <cellStyle name="Normal 16 6 2 2 3" xfId="10530" xr:uid="{00000000-0005-0000-0000-000022290000}"/>
    <cellStyle name="Normal 16 6 2 2 3 2" xfId="31488" xr:uid="{AE8ACEA3-A4B6-4145-8BB0-319BFAE67DA3}"/>
    <cellStyle name="Normal 16 6 2 2 4" xfId="10531" xr:uid="{00000000-0005-0000-0000-000023290000}"/>
    <cellStyle name="Normal 16 6 2 2 4 2" xfId="31489" xr:uid="{4CFD7743-C692-44D9-9C73-CA55724231E1}"/>
    <cellStyle name="Normal 16 6 2 2 5" xfId="10532" xr:uid="{00000000-0005-0000-0000-000024290000}"/>
    <cellStyle name="Normal 16 6 2 2 5 2" xfId="31490" xr:uid="{F4A25BC0-1A3A-4289-A218-8DA6933AEADE}"/>
    <cellStyle name="Normal 16 6 2 2 6" xfId="31483" xr:uid="{67CD471B-034B-4DA0-9023-F9749D6C2FEE}"/>
    <cellStyle name="Normal 16 6 2 3" xfId="10533" xr:uid="{00000000-0005-0000-0000-000025290000}"/>
    <cellStyle name="Normal 16 6 2 3 2" xfId="31491" xr:uid="{920432D6-DDCA-430E-9B70-6F7F465E8D64}"/>
    <cellStyle name="Normal 16 6 2 4" xfId="10534" xr:uid="{00000000-0005-0000-0000-000026290000}"/>
    <cellStyle name="Normal 16 6 2 4 2" xfId="10535" xr:uid="{00000000-0005-0000-0000-000027290000}"/>
    <cellStyle name="Normal 16 6 2 4 2 2" xfId="31493" xr:uid="{9ECC06B4-8A1B-4C33-896A-4CB4A516EC95}"/>
    <cellStyle name="Normal 16 6 2 4 3" xfId="10536" xr:uid="{00000000-0005-0000-0000-000028290000}"/>
    <cellStyle name="Normal 16 6 2 4 3 2" xfId="31494" xr:uid="{3E914B91-B8AF-4DA2-BCF0-E9E8D28AFF1F}"/>
    <cellStyle name="Normal 16 6 2 4 4" xfId="10537" xr:uid="{00000000-0005-0000-0000-000029290000}"/>
    <cellStyle name="Normal 16 6 2 4 4 2" xfId="31495" xr:uid="{ECA0FB1B-5545-4DF2-927A-E1E86C14EA10}"/>
    <cellStyle name="Normal 16 6 2 4 5" xfId="31492" xr:uid="{3D8F4892-D00A-4D60-88D4-1FA026A34B36}"/>
    <cellStyle name="Normal 16 6 2 5" xfId="10538" xr:uid="{00000000-0005-0000-0000-00002A290000}"/>
    <cellStyle name="Normal 16 6 2 5 2" xfId="31496" xr:uid="{45677A45-9976-4ED5-8D8C-4A2CC856AD87}"/>
    <cellStyle name="Normal 16 6 2 6" xfId="10539" xr:uid="{00000000-0005-0000-0000-00002B290000}"/>
    <cellStyle name="Normal 16 6 2 6 2" xfId="31497" xr:uid="{575216CF-404B-40FD-90F5-FCE9620D4933}"/>
    <cellStyle name="Normal 16 6 2 7" xfId="10540" xr:uid="{00000000-0005-0000-0000-00002C290000}"/>
    <cellStyle name="Normal 16 6 2 7 2" xfId="31498" xr:uid="{916D9FFF-C052-422F-9664-6D83294D0D52}"/>
    <cellStyle name="Normal 16 6 2 8" xfId="31482" xr:uid="{D2BAF6A7-AB18-477D-AF57-40394C9C9304}"/>
    <cellStyle name="Normal 16 6 3" xfId="31481" xr:uid="{6A4D87A6-D798-4CAF-B14E-5875C5289483}"/>
    <cellStyle name="Normal 16 7" xfId="10541" xr:uid="{00000000-0005-0000-0000-00002D290000}"/>
    <cellStyle name="Normal 16 7 2" xfId="10542" xr:uid="{00000000-0005-0000-0000-00002E290000}"/>
    <cellStyle name="Normal 16 7 2 2" xfId="10543" xr:uid="{00000000-0005-0000-0000-00002F290000}"/>
    <cellStyle name="Normal 16 7 2 2 2" xfId="10544" xr:uid="{00000000-0005-0000-0000-000030290000}"/>
    <cellStyle name="Normal 16 7 2 2 2 2" xfId="10545" xr:uid="{00000000-0005-0000-0000-000031290000}"/>
    <cellStyle name="Normal 16 7 2 2 2 2 2" xfId="31503" xr:uid="{481C3539-A939-40B6-80D9-7BE5CE2896D7}"/>
    <cellStyle name="Normal 16 7 2 2 2 3" xfId="10546" xr:uid="{00000000-0005-0000-0000-000032290000}"/>
    <cellStyle name="Normal 16 7 2 2 2 3 2" xfId="31504" xr:uid="{F596C6AA-FB8C-4F8F-A527-6300CBEBF993}"/>
    <cellStyle name="Normal 16 7 2 2 2 4" xfId="10547" xr:uid="{00000000-0005-0000-0000-000033290000}"/>
    <cellStyle name="Normal 16 7 2 2 2 4 2" xfId="31505" xr:uid="{C13DF4D5-AE4F-472D-A03C-0D3FFA64B733}"/>
    <cellStyle name="Normal 16 7 2 2 2 5" xfId="31502" xr:uid="{8904B6DD-A3A1-4479-B932-0B8A6BAD3391}"/>
    <cellStyle name="Normal 16 7 2 2 3" xfId="10548" xr:uid="{00000000-0005-0000-0000-000034290000}"/>
    <cellStyle name="Normal 16 7 2 2 3 2" xfId="31506" xr:uid="{F8C9F752-844C-4259-B7C0-DA18CD4021A6}"/>
    <cellStyle name="Normal 16 7 2 2 4" xfId="10549" xr:uid="{00000000-0005-0000-0000-000035290000}"/>
    <cellStyle name="Normal 16 7 2 2 4 2" xfId="31507" xr:uid="{9A5E5052-6CD0-424A-ACBB-2E0A795E90F5}"/>
    <cellStyle name="Normal 16 7 2 2 5" xfId="10550" xr:uid="{00000000-0005-0000-0000-000036290000}"/>
    <cellStyle name="Normal 16 7 2 2 5 2" xfId="31508" xr:uid="{165A5A91-FD83-4F7D-94CB-E80062A508D4}"/>
    <cellStyle name="Normal 16 7 2 2 6" xfId="31501" xr:uid="{C664CEC8-DDEB-43D1-8D84-52F3706CC89F}"/>
    <cellStyle name="Normal 16 7 2 3" xfId="10551" xr:uid="{00000000-0005-0000-0000-000037290000}"/>
    <cellStyle name="Normal 16 7 2 3 2" xfId="31509" xr:uid="{4F6FBCBE-B8D8-4CB4-8840-34023B67E260}"/>
    <cellStyle name="Normal 16 7 2 4" xfId="10552" xr:uid="{00000000-0005-0000-0000-000038290000}"/>
    <cellStyle name="Normal 16 7 2 4 2" xfId="10553" xr:uid="{00000000-0005-0000-0000-000039290000}"/>
    <cellStyle name="Normal 16 7 2 4 2 2" xfId="31511" xr:uid="{F980B071-4DC3-405E-A819-C5F53D919B95}"/>
    <cellStyle name="Normal 16 7 2 4 3" xfId="10554" xr:uid="{00000000-0005-0000-0000-00003A290000}"/>
    <cellStyle name="Normal 16 7 2 4 3 2" xfId="31512" xr:uid="{8428E3CC-2D7E-4DC2-963A-FE2403B8BA54}"/>
    <cellStyle name="Normal 16 7 2 4 4" xfId="10555" xr:uid="{00000000-0005-0000-0000-00003B290000}"/>
    <cellStyle name="Normal 16 7 2 4 4 2" xfId="31513" xr:uid="{60A8F05A-EFF9-4EAC-AB7B-4BC64714D8FA}"/>
    <cellStyle name="Normal 16 7 2 4 5" xfId="31510" xr:uid="{5BC5BFDD-5949-4635-984A-EE5585106029}"/>
    <cellStyle name="Normal 16 7 2 5" xfId="10556" xr:uid="{00000000-0005-0000-0000-00003C290000}"/>
    <cellStyle name="Normal 16 7 2 5 2" xfId="31514" xr:uid="{60D641E2-4DAA-4565-A4C5-1446A74865C3}"/>
    <cellStyle name="Normal 16 7 2 6" xfId="10557" xr:uid="{00000000-0005-0000-0000-00003D290000}"/>
    <cellStyle name="Normal 16 7 2 6 2" xfId="31515" xr:uid="{18CDEAA3-7576-4A1C-A7AA-1911929E023B}"/>
    <cellStyle name="Normal 16 7 2 7" xfId="10558" xr:uid="{00000000-0005-0000-0000-00003E290000}"/>
    <cellStyle name="Normal 16 7 2 7 2" xfId="31516" xr:uid="{F54558B0-9D02-4C7D-8539-A56F5C2C2F7A}"/>
    <cellStyle name="Normal 16 7 2 8" xfId="31500" xr:uid="{BC22BACE-ED12-44D2-9FF9-70B8EC60AFD8}"/>
    <cellStyle name="Normal 16 7 3" xfId="31499" xr:uid="{A1D4D88C-4012-4E6D-9B0F-774ECDE1E1A8}"/>
    <cellStyle name="Normal 16 8" xfId="10559" xr:uid="{00000000-0005-0000-0000-00003F290000}"/>
    <cellStyle name="Normal 16 8 2" xfId="10560" xr:uid="{00000000-0005-0000-0000-000040290000}"/>
    <cellStyle name="Normal 16 8 2 2" xfId="10561" xr:uid="{00000000-0005-0000-0000-000041290000}"/>
    <cellStyle name="Normal 16 8 2 2 2" xfId="10562" xr:uid="{00000000-0005-0000-0000-000042290000}"/>
    <cellStyle name="Normal 16 8 2 2 2 2" xfId="10563" xr:uid="{00000000-0005-0000-0000-000043290000}"/>
    <cellStyle name="Normal 16 8 2 2 2 2 2" xfId="31521" xr:uid="{0CAB4527-EB8C-4712-9853-66F22883455C}"/>
    <cellStyle name="Normal 16 8 2 2 2 3" xfId="10564" xr:uid="{00000000-0005-0000-0000-000044290000}"/>
    <cellStyle name="Normal 16 8 2 2 2 3 2" xfId="31522" xr:uid="{9F7E1E6F-1E58-4A1F-86D3-4213C89057ED}"/>
    <cellStyle name="Normal 16 8 2 2 2 4" xfId="10565" xr:uid="{00000000-0005-0000-0000-000045290000}"/>
    <cellStyle name="Normal 16 8 2 2 2 4 2" xfId="31523" xr:uid="{36F578CC-3718-4901-B90A-A9EBAC8B520F}"/>
    <cellStyle name="Normal 16 8 2 2 2 5" xfId="31520" xr:uid="{82DB4F1F-07F0-4C32-BA5C-BFDC8BA22257}"/>
    <cellStyle name="Normal 16 8 2 2 3" xfId="10566" xr:uid="{00000000-0005-0000-0000-000046290000}"/>
    <cellStyle name="Normal 16 8 2 2 3 2" xfId="31524" xr:uid="{CD32D5B2-13A7-4013-A4CC-A99059EEA80A}"/>
    <cellStyle name="Normal 16 8 2 2 4" xfId="10567" xr:uid="{00000000-0005-0000-0000-000047290000}"/>
    <cellStyle name="Normal 16 8 2 2 4 2" xfId="31525" xr:uid="{77D15009-519E-4B8E-9AF5-2D9ACEB46E38}"/>
    <cellStyle name="Normal 16 8 2 2 5" xfId="10568" xr:uid="{00000000-0005-0000-0000-000048290000}"/>
    <cellStyle name="Normal 16 8 2 2 5 2" xfId="31526" xr:uid="{23331A8A-794E-4C53-8E5F-9191EB3C30FA}"/>
    <cellStyle name="Normal 16 8 2 2 6" xfId="31519" xr:uid="{DCC57993-204E-48A6-A7CE-1803A61D5F09}"/>
    <cellStyle name="Normal 16 8 2 3" xfId="10569" xr:uid="{00000000-0005-0000-0000-000049290000}"/>
    <cellStyle name="Normal 16 8 2 3 2" xfId="31527" xr:uid="{73F73B9C-B1AC-4FB1-9055-F29E618F352E}"/>
    <cellStyle name="Normal 16 8 2 4" xfId="10570" xr:uid="{00000000-0005-0000-0000-00004A290000}"/>
    <cellStyle name="Normal 16 8 2 4 2" xfId="10571" xr:uid="{00000000-0005-0000-0000-00004B290000}"/>
    <cellStyle name="Normal 16 8 2 4 2 2" xfId="31529" xr:uid="{B5A81D2F-4D17-4656-92F6-9C303A14A381}"/>
    <cellStyle name="Normal 16 8 2 4 3" xfId="10572" xr:uid="{00000000-0005-0000-0000-00004C290000}"/>
    <cellStyle name="Normal 16 8 2 4 3 2" xfId="31530" xr:uid="{CAFC7EC1-CE67-4A78-81E9-AA7D0409526A}"/>
    <cellStyle name="Normal 16 8 2 4 4" xfId="10573" xr:uid="{00000000-0005-0000-0000-00004D290000}"/>
    <cellStyle name="Normal 16 8 2 4 4 2" xfId="31531" xr:uid="{9450CA6F-CD1F-41D2-A519-DFC0EA4BED10}"/>
    <cellStyle name="Normal 16 8 2 4 5" xfId="31528" xr:uid="{5288EC19-EEF9-4A0C-A564-C2F96E204B92}"/>
    <cellStyle name="Normal 16 8 2 5" xfId="10574" xr:uid="{00000000-0005-0000-0000-00004E290000}"/>
    <cellStyle name="Normal 16 8 2 5 2" xfId="31532" xr:uid="{BB70C47E-81E1-4F82-982E-FAF9B76917F9}"/>
    <cellStyle name="Normal 16 8 2 6" xfId="10575" xr:uid="{00000000-0005-0000-0000-00004F290000}"/>
    <cellStyle name="Normal 16 8 2 6 2" xfId="31533" xr:uid="{2E08A41C-476B-4558-942B-CFAF08D3EFE4}"/>
    <cellStyle name="Normal 16 8 2 7" xfId="10576" xr:uid="{00000000-0005-0000-0000-000050290000}"/>
    <cellStyle name="Normal 16 8 2 7 2" xfId="31534" xr:uid="{37001B0B-2361-49AD-9E79-EC95B83CD983}"/>
    <cellStyle name="Normal 16 8 2 8" xfId="31518" xr:uid="{BDBECA7A-EC54-4FBF-8400-7360A5F1F799}"/>
    <cellStyle name="Normal 16 8 3" xfId="31517" xr:uid="{D131BC82-2D4F-4C2B-8AA5-A09683335B67}"/>
    <cellStyle name="Normal 16 9" xfId="10577" xr:uid="{00000000-0005-0000-0000-000051290000}"/>
    <cellStyle name="Normal 16 9 2" xfId="10578" xr:uid="{00000000-0005-0000-0000-000052290000}"/>
    <cellStyle name="Normal 16 9 2 2" xfId="10579" xr:uid="{00000000-0005-0000-0000-000053290000}"/>
    <cellStyle name="Normal 16 9 2 2 2" xfId="10580" xr:uid="{00000000-0005-0000-0000-000054290000}"/>
    <cellStyle name="Normal 16 9 2 2 2 2" xfId="10581" xr:uid="{00000000-0005-0000-0000-000055290000}"/>
    <cellStyle name="Normal 16 9 2 2 2 2 2" xfId="31539" xr:uid="{E7911C0C-6F4A-4661-948B-18B765AE1909}"/>
    <cellStyle name="Normal 16 9 2 2 2 3" xfId="10582" xr:uid="{00000000-0005-0000-0000-000056290000}"/>
    <cellStyle name="Normal 16 9 2 2 2 3 2" xfId="31540" xr:uid="{ADCD3696-579E-4813-B4CF-873A4B04FA64}"/>
    <cellStyle name="Normal 16 9 2 2 2 4" xfId="10583" xr:uid="{00000000-0005-0000-0000-000057290000}"/>
    <cellStyle name="Normal 16 9 2 2 2 4 2" xfId="31541" xr:uid="{A4C8D1F9-F314-4A18-932F-7C8090035E67}"/>
    <cellStyle name="Normal 16 9 2 2 2 5" xfId="31538" xr:uid="{B2D0C85F-145E-4998-8CBF-DFE1BBE2B909}"/>
    <cellStyle name="Normal 16 9 2 2 3" xfId="10584" xr:uid="{00000000-0005-0000-0000-000058290000}"/>
    <cellStyle name="Normal 16 9 2 2 3 2" xfId="31542" xr:uid="{135D8E55-5D28-4775-87DA-0B1F42D6F45E}"/>
    <cellStyle name="Normal 16 9 2 2 4" xfId="10585" xr:uid="{00000000-0005-0000-0000-000059290000}"/>
    <cellStyle name="Normal 16 9 2 2 4 2" xfId="31543" xr:uid="{6ADAFE57-A094-43EC-83DB-6BBB4E8A8357}"/>
    <cellStyle name="Normal 16 9 2 2 5" xfId="10586" xr:uid="{00000000-0005-0000-0000-00005A290000}"/>
    <cellStyle name="Normal 16 9 2 2 5 2" xfId="31544" xr:uid="{A937E44A-9368-4620-BA0C-10BD61DFFCF6}"/>
    <cellStyle name="Normal 16 9 2 2 6" xfId="31537" xr:uid="{C295575A-F3B1-4633-9C1B-4574B92C1AA4}"/>
    <cellStyle name="Normal 16 9 2 3" xfId="10587" xr:uid="{00000000-0005-0000-0000-00005B290000}"/>
    <cellStyle name="Normal 16 9 2 3 2" xfId="31545" xr:uid="{0321F67D-826C-4825-8014-2A55BCF75234}"/>
    <cellStyle name="Normal 16 9 2 4" xfId="10588" xr:uid="{00000000-0005-0000-0000-00005C290000}"/>
    <cellStyle name="Normal 16 9 2 4 2" xfId="10589" xr:uid="{00000000-0005-0000-0000-00005D290000}"/>
    <cellStyle name="Normal 16 9 2 4 2 2" xfId="31547" xr:uid="{6E0FCE87-60E6-4E13-AA8C-EB68C63D7DF7}"/>
    <cellStyle name="Normal 16 9 2 4 3" xfId="10590" xr:uid="{00000000-0005-0000-0000-00005E290000}"/>
    <cellStyle name="Normal 16 9 2 4 3 2" xfId="31548" xr:uid="{B37D2CDF-52B1-4AA4-9A07-02338C752863}"/>
    <cellStyle name="Normal 16 9 2 4 4" xfId="10591" xr:uid="{00000000-0005-0000-0000-00005F290000}"/>
    <cellStyle name="Normal 16 9 2 4 4 2" xfId="31549" xr:uid="{B38282A9-1B18-4D24-9845-59DBAD845612}"/>
    <cellStyle name="Normal 16 9 2 4 5" xfId="31546" xr:uid="{89DDF84A-C9F4-41CB-BFA9-E7405F1F487F}"/>
    <cellStyle name="Normal 16 9 2 5" xfId="10592" xr:uid="{00000000-0005-0000-0000-000060290000}"/>
    <cellStyle name="Normal 16 9 2 5 2" xfId="31550" xr:uid="{C9FED140-8698-4A21-AE77-2B18DFD45711}"/>
    <cellStyle name="Normal 16 9 2 6" xfId="10593" xr:uid="{00000000-0005-0000-0000-000061290000}"/>
    <cellStyle name="Normal 16 9 2 6 2" xfId="31551" xr:uid="{5FC3B0A9-ACDE-4547-8A23-333DE434B51B}"/>
    <cellStyle name="Normal 16 9 2 7" xfId="10594" xr:uid="{00000000-0005-0000-0000-000062290000}"/>
    <cellStyle name="Normal 16 9 2 7 2" xfId="31552" xr:uid="{5B3E45BB-9E69-48CF-8EA1-F7948E0A0E6D}"/>
    <cellStyle name="Normal 16 9 2 8" xfId="31536" xr:uid="{F7620D40-D0FC-46A5-B5A0-6B8979A4CC2C}"/>
    <cellStyle name="Normal 16 9 3" xfId="31535" xr:uid="{02DEE0DE-4C1D-4778-BC6F-2DD338C11089}"/>
    <cellStyle name="Normal 17" xfId="10595" xr:uid="{00000000-0005-0000-0000-000063290000}"/>
    <cellStyle name="Normal 17 10" xfId="10596" xr:uid="{00000000-0005-0000-0000-000064290000}"/>
    <cellStyle name="Normal 17 10 2" xfId="10597" xr:uid="{00000000-0005-0000-0000-000065290000}"/>
    <cellStyle name="Normal 17 10 2 2" xfId="31555" xr:uid="{B1662733-DC3D-4E84-A87F-FD846DBA839C}"/>
    <cellStyle name="Normal 17 10 3" xfId="31554" xr:uid="{823E9002-4887-4E1A-9067-8ACB9C2A78D2}"/>
    <cellStyle name="Normal 17 11" xfId="10598" xr:uid="{00000000-0005-0000-0000-000066290000}"/>
    <cellStyle name="Normal 17 11 2" xfId="10599" xr:uid="{00000000-0005-0000-0000-000067290000}"/>
    <cellStyle name="Normal 17 11 2 2" xfId="10600" xr:uid="{00000000-0005-0000-0000-000068290000}"/>
    <cellStyle name="Normal 17 11 2 2 2" xfId="10601" xr:uid="{00000000-0005-0000-0000-000069290000}"/>
    <cellStyle name="Normal 17 11 2 2 2 2" xfId="10602" xr:uid="{00000000-0005-0000-0000-00006A290000}"/>
    <cellStyle name="Normal 17 11 2 2 2 2 2" xfId="31560" xr:uid="{F90017BE-161F-402B-956B-3836E1F403F3}"/>
    <cellStyle name="Normal 17 11 2 2 2 3" xfId="10603" xr:uid="{00000000-0005-0000-0000-00006B290000}"/>
    <cellStyle name="Normal 17 11 2 2 2 3 2" xfId="31561" xr:uid="{094BA06F-B79D-409D-A26C-67BDC7DB32B4}"/>
    <cellStyle name="Normal 17 11 2 2 2 4" xfId="10604" xr:uid="{00000000-0005-0000-0000-00006C290000}"/>
    <cellStyle name="Normal 17 11 2 2 2 4 2" xfId="31562" xr:uid="{B3C082A9-4919-4335-A8E0-D3DCE6C619DB}"/>
    <cellStyle name="Normal 17 11 2 2 2 5" xfId="31559" xr:uid="{A7BB78BF-E032-49C2-B6DB-D3859341706E}"/>
    <cellStyle name="Normal 17 11 2 2 3" xfId="10605" xr:uid="{00000000-0005-0000-0000-00006D290000}"/>
    <cellStyle name="Normal 17 11 2 2 3 2" xfId="31563" xr:uid="{EB8559C0-4193-4AFD-AE31-4E6FAF9EC1E9}"/>
    <cellStyle name="Normal 17 11 2 2 4" xfId="10606" xr:uid="{00000000-0005-0000-0000-00006E290000}"/>
    <cellStyle name="Normal 17 11 2 2 4 2" xfId="31564" xr:uid="{E0B4C9B1-D77E-4677-A622-5E55EEB89F3A}"/>
    <cellStyle name="Normal 17 11 2 2 5" xfId="10607" xr:uid="{00000000-0005-0000-0000-00006F290000}"/>
    <cellStyle name="Normal 17 11 2 2 5 2" xfId="31565" xr:uid="{12A24AFB-5F9C-4255-8138-7AAEFADE046B}"/>
    <cellStyle name="Normal 17 11 2 2 6" xfId="31558" xr:uid="{CC49C503-2FC8-4E32-BFD6-1EA390B0AF1A}"/>
    <cellStyle name="Normal 17 11 2 3" xfId="10608" xr:uid="{00000000-0005-0000-0000-000070290000}"/>
    <cellStyle name="Normal 17 11 2 3 2" xfId="31566" xr:uid="{1491D218-8BD3-4837-A56F-E13204898572}"/>
    <cellStyle name="Normal 17 11 2 4" xfId="10609" xr:uid="{00000000-0005-0000-0000-000071290000}"/>
    <cellStyle name="Normal 17 11 2 4 2" xfId="10610" xr:uid="{00000000-0005-0000-0000-000072290000}"/>
    <cellStyle name="Normal 17 11 2 4 2 2" xfId="31568" xr:uid="{CCA1291A-7494-44B9-A4EA-FE8131DD2270}"/>
    <cellStyle name="Normal 17 11 2 4 3" xfId="10611" xr:uid="{00000000-0005-0000-0000-000073290000}"/>
    <cellStyle name="Normal 17 11 2 4 3 2" xfId="31569" xr:uid="{6A606A46-DF39-4272-AEDF-1B3167A9B55D}"/>
    <cellStyle name="Normal 17 11 2 4 4" xfId="10612" xr:uid="{00000000-0005-0000-0000-000074290000}"/>
    <cellStyle name="Normal 17 11 2 4 4 2" xfId="31570" xr:uid="{05187B01-7BD6-416C-807D-BBB14B9349D3}"/>
    <cellStyle name="Normal 17 11 2 4 5" xfId="31567" xr:uid="{53F27E8E-A8DE-4FBB-8C10-E9F3BE395817}"/>
    <cellStyle name="Normal 17 11 2 5" xfId="10613" xr:uid="{00000000-0005-0000-0000-000075290000}"/>
    <cellStyle name="Normal 17 11 2 5 2" xfId="31571" xr:uid="{69BD6F8D-1A2B-4309-9415-24AD5068E0CF}"/>
    <cellStyle name="Normal 17 11 2 6" xfId="10614" xr:uid="{00000000-0005-0000-0000-000076290000}"/>
    <cellStyle name="Normal 17 11 2 6 2" xfId="31572" xr:uid="{8887BE33-3CC2-4C97-BBEE-EC767EA00DB6}"/>
    <cellStyle name="Normal 17 11 2 7" xfId="10615" xr:uid="{00000000-0005-0000-0000-000077290000}"/>
    <cellStyle name="Normal 17 11 2 7 2" xfId="31573" xr:uid="{278091DF-AF68-494A-B025-9B112DE4C1BF}"/>
    <cellStyle name="Normal 17 11 2 8" xfId="31557" xr:uid="{F4D28156-4B69-4D8F-85E0-421A5757CBEA}"/>
    <cellStyle name="Normal 17 11 3" xfId="31556" xr:uid="{9945D0AC-6288-4C85-8969-DDF926361C75}"/>
    <cellStyle name="Normal 17 12" xfId="10616" xr:uid="{00000000-0005-0000-0000-000078290000}"/>
    <cellStyle name="Normal 17 12 2" xfId="10617" xr:uid="{00000000-0005-0000-0000-000079290000}"/>
    <cellStyle name="Normal 17 12 2 2" xfId="31575" xr:uid="{BBB48EB3-2CCE-490B-BF7B-FDBE2A12E5AB}"/>
    <cellStyle name="Normal 17 12 3" xfId="31574" xr:uid="{095B9527-1817-4273-9E45-59B53B8B95F2}"/>
    <cellStyle name="Normal 17 13" xfId="10618" xr:uid="{00000000-0005-0000-0000-00007A290000}"/>
    <cellStyle name="Normal 17 13 2" xfId="31576" xr:uid="{A1303D68-6D15-41B8-9E97-D3B69A632973}"/>
    <cellStyle name="Normal 17 14" xfId="10619" xr:uid="{00000000-0005-0000-0000-00007B290000}"/>
    <cellStyle name="Normal 17 14 2" xfId="10620" xr:uid="{00000000-0005-0000-0000-00007C290000}"/>
    <cellStyle name="Normal 17 14 2 2" xfId="10621" xr:uid="{00000000-0005-0000-0000-00007D290000}"/>
    <cellStyle name="Normal 17 14 2 2 2" xfId="10622" xr:uid="{00000000-0005-0000-0000-00007E290000}"/>
    <cellStyle name="Normal 17 14 2 2 2 2" xfId="31580" xr:uid="{C89D5FD4-C57F-4AA2-A3FD-8BC079BB8900}"/>
    <cellStyle name="Normal 17 14 2 2 3" xfId="10623" xr:uid="{00000000-0005-0000-0000-00007F290000}"/>
    <cellStyle name="Normal 17 14 2 2 3 2" xfId="31581" xr:uid="{DE56775F-3D5F-4AD1-A820-9B677E451F4E}"/>
    <cellStyle name="Normal 17 14 2 2 4" xfId="10624" xr:uid="{00000000-0005-0000-0000-000080290000}"/>
    <cellStyle name="Normal 17 14 2 2 4 2" xfId="31582" xr:uid="{79EEBE50-00FB-416C-8461-1AF28638E411}"/>
    <cellStyle name="Normal 17 14 2 2 5" xfId="31579" xr:uid="{A236F981-E75D-4418-98D9-E8D72AD9D704}"/>
    <cellStyle name="Normal 17 14 2 3" xfId="10625" xr:uid="{00000000-0005-0000-0000-000081290000}"/>
    <cellStyle name="Normal 17 14 2 3 2" xfId="31583" xr:uid="{DC19EB43-7AEA-4B46-A0B7-6D51EE62C890}"/>
    <cellStyle name="Normal 17 14 2 4" xfId="10626" xr:uid="{00000000-0005-0000-0000-000082290000}"/>
    <cellStyle name="Normal 17 14 2 4 2" xfId="31584" xr:uid="{FE167FF8-5B8F-4925-9703-2345C2ACEBF5}"/>
    <cellStyle name="Normal 17 14 2 5" xfId="10627" xr:uid="{00000000-0005-0000-0000-000083290000}"/>
    <cellStyle name="Normal 17 14 2 5 2" xfId="31585" xr:uid="{E2A38BAB-D2C9-438D-9008-D8360787CA5E}"/>
    <cellStyle name="Normal 17 14 2 6" xfId="31578" xr:uid="{8EA3CBEF-DD30-444B-8E08-58A1C3055DCF}"/>
    <cellStyle name="Normal 17 14 3" xfId="10628" xr:uid="{00000000-0005-0000-0000-000084290000}"/>
    <cellStyle name="Normal 17 14 3 2" xfId="10629" xr:uid="{00000000-0005-0000-0000-000085290000}"/>
    <cellStyle name="Normal 17 14 3 2 2" xfId="31587" xr:uid="{44BA46B0-8242-40BE-A9A4-C7B753172B52}"/>
    <cellStyle name="Normal 17 14 3 3" xfId="10630" xr:uid="{00000000-0005-0000-0000-000086290000}"/>
    <cellStyle name="Normal 17 14 3 3 2" xfId="31588" xr:uid="{0F4B249A-0559-4CAC-874E-649B5A2353A2}"/>
    <cellStyle name="Normal 17 14 3 4" xfId="10631" xr:uid="{00000000-0005-0000-0000-000087290000}"/>
    <cellStyle name="Normal 17 14 3 4 2" xfId="31589" xr:uid="{9E15142E-B647-4DE6-8055-D7C2EED74E55}"/>
    <cellStyle name="Normal 17 14 3 5" xfId="31586" xr:uid="{264E2C0F-E414-4647-9C5E-9ABA97E5AA53}"/>
    <cellStyle name="Normal 17 14 4" xfId="10632" xr:uid="{00000000-0005-0000-0000-000088290000}"/>
    <cellStyle name="Normal 17 14 4 2" xfId="31590" xr:uid="{0E1B3DAC-7D30-4841-BABF-5BF689242E41}"/>
    <cellStyle name="Normal 17 14 5" xfId="10633" xr:uid="{00000000-0005-0000-0000-000089290000}"/>
    <cellStyle name="Normal 17 14 5 2" xfId="31591" xr:uid="{AF665A58-85BE-4223-90C5-C511514052B5}"/>
    <cellStyle name="Normal 17 14 6" xfId="10634" xr:uid="{00000000-0005-0000-0000-00008A290000}"/>
    <cellStyle name="Normal 17 14 6 2" xfId="31592" xr:uid="{0147B553-388C-4D37-80F4-2ACC2CD49757}"/>
    <cellStyle name="Normal 17 14 7" xfId="31577" xr:uid="{AB431F02-85CA-41BF-BF8D-1C364686E820}"/>
    <cellStyle name="Normal 17 15" xfId="10635" xr:uid="{00000000-0005-0000-0000-00008B290000}"/>
    <cellStyle name="Normal 17 15 2" xfId="10636" xr:uid="{00000000-0005-0000-0000-00008C290000}"/>
    <cellStyle name="Normal 17 15 2 2" xfId="31594" xr:uid="{F9E1C4F3-B611-4746-A8CE-8EBB0D5465D3}"/>
    <cellStyle name="Normal 17 15 3" xfId="10637" xr:uid="{00000000-0005-0000-0000-00008D290000}"/>
    <cellStyle name="Normal 17 15 3 2" xfId="31595" xr:uid="{53954963-6494-4CDB-AB19-B657A7F8E76E}"/>
    <cellStyle name="Normal 17 15 4" xfId="10638" xr:uid="{00000000-0005-0000-0000-00008E290000}"/>
    <cellStyle name="Normal 17 15 4 2" xfId="31596" xr:uid="{4E83BB67-BC41-43B4-9BC3-68CAFE8175B4}"/>
    <cellStyle name="Normal 17 15 5" xfId="31593" xr:uid="{2F97E354-3071-45F0-8335-DD42C6B3DC9C}"/>
    <cellStyle name="Normal 17 16" xfId="31553" xr:uid="{C3A90242-F6AE-4D8D-9431-A4D1EC395B61}"/>
    <cellStyle name="Normal 17 2" xfId="10639" xr:uid="{00000000-0005-0000-0000-00008F290000}"/>
    <cellStyle name="Normal 17 2 2" xfId="10640" xr:uid="{00000000-0005-0000-0000-000090290000}"/>
    <cellStyle name="Normal 17 2 2 2" xfId="31598" xr:uid="{77C3D1A3-62D0-47F0-B914-928184B5EFC6}"/>
    <cellStyle name="Normal 17 2 3" xfId="10641" xr:uid="{00000000-0005-0000-0000-000091290000}"/>
    <cellStyle name="Normal 17 2 3 2" xfId="10642" xr:uid="{00000000-0005-0000-0000-000092290000}"/>
    <cellStyle name="Normal 17 2 3 2 2" xfId="10643" xr:uid="{00000000-0005-0000-0000-000093290000}"/>
    <cellStyle name="Normal 17 2 3 2 2 2" xfId="10644" xr:uid="{00000000-0005-0000-0000-000094290000}"/>
    <cellStyle name="Normal 17 2 3 2 2 2 2" xfId="31602" xr:uid="{04798675-ECF0-4B51-8893-4DD1FACD89A6}"/>
    <cellStyle name="Normal 17 2 3 2 2 3" xfId="10645" xr:uid="{00000000-0005-0000-0000-000095290000}"/>
    <cellStyle name="Normal 17 2 3 2 2 3 2" xfId="31603" xr:uid="{69B38750-5957-4AF2-83C3-92B140D08710}"/>
    <cellStyle name="Normal 17 2 3 2 2 4" xfId="10646" xr:uid="{00000000-0005-0000-0000-000096290000}"/>
    <cellStyle name="Normal 17 2 3 2 2 4 2" xfId="31604" xr:uid="{8FECAFF4-7205-47B9-9FCA-2982D96630B5}"/>
    <cellStyle name="Normal 17 2 3 2 2 5" xfId="31601" xr:uid="{8CEB0BE9-0F1A-46F2-B526-965949B7F957}"/>
    <cellStyle name="Normal 17 2 3 2 3" xfId="10647" xr:uid="{00000000-0005-0000-0000-000097290000}"/>
    <cellStyle name="Normal 17 2 3 2 3 2" xfId="31605" xr:uid="{1BF68DCA-6532-4388-9568-4A1E5BEEA037}"/>
    <cellStyle name="Normal 17 2 3 2 4" xfId="10648" xr:uid="{00000000-0005-0000-0000-000098290000}"/>
    <cellStyle name="Normal 17 2 3 2 4 2" xfId="31606" xr:uid="{8F95E72C-A630-4256-B856-F73BFA0266B2}"/>
    <cellStyle name="Normal 17 2 3 2 5" xfId="10649" xr:uid="{00000000-0005-0000-0000-000099290000}"/>
    <cellStyle name="Normal 17 2 3 2 5 2" xfId="31607" xr:uid="{608E9C6C-C5DE-4E1C-B2A9-4E16A6D6F033}"/>
    <cellStyle name="Normal 17 2 3 2 6" xfId="31600" xr:uid="{8F56E979-4889-4736-9E1F-6796E8E39BCB}"/>
    <cellStyle name="Normal 17 2 3 3" xfId="10650" xr:uid="{00000000-0005-0000-0000-00009A290000}"/>
    <cellStyle name="Normal 17 2 3 3 2" xfId="10651" xr:uid="{00000000-0005-0000-0000-00009B290000}"/>
    <cellStyle name="Normal 17 2 3 3 2 2" xfId="31609" xr:uid="{E0B8FAEE-4132-4773-B10B-13D08D78B390}"/>
    <cellStyle name="Normal 17 2 3 3 3" xfId="10652" xr:uid="{00000000-0005-0000-0000-00009C290000}"/>
    <cellStyle name="Normal 17 2 3 3 3 2" xfId="31610" xr:uid="{75758CFB-CBA3-4EEE-85CF-4D65302CCE72}"/>
    <cellStyle name="Normal 17 2 3 3 4" xfId="10653" xr:uid="{00000000-0005-0000-0000-00009D290000}"/>
    <cellStyle name="Normal 17 2 3 3 4 2" xfId="31611" xr:uid="{42B81774-487E-4163-A9F1-7997468A07DB}"/>
    <cellStyle name="Normal 17 2 3 3 5" xfId="31608" xr:uid="{30125BF1-C328-45AD-A891-77A42C7F8365}"/>
    <cellStyle name="Normal 17 2 3 4" xfId="10654" xr:uid="{00000000-0005-0000-0000-00009E290000}"/>
    <cellStyle name="Normal 17 2 3 4 2" xfId="31612" xr:uid="{5E4397F7-AA46-4AF2-8820-51049961F29D}"/>
    <cellStyle name="Normal 17 2 3 5" xfId="10655" xr:uid="{00000000-0005-0000-0000-00009F290000}"/>
    <cellStyle name="Normal 17 2 3 5 2" xfId="31613" xr:uid="{9CE4D4E8-0A87-4ABF-8EC2-29D2AAAA956E}"/>
    <cellStyle name="Normal 17 2 3 6" xfId="10656" xr:uid="{00000000-0005-0000-0000-0000A0290000}"/>
    <cellStyle name="Normal 17 2 3 6 2" xfId="31614" xr:uid="{F0BA2CEB-8AAE-4510-8AD8-62B75FC29AE8}"/>
    <cellStyle name="Normal 17 2 3 7" xfId="31599" xr:uid="{9DDF1043-1527-4ECA-9272-7741484454FC}"/>
    <cellStyle name="Normal 17 2 4" xfId="31597" xr:uid="{7FFE7933-AAF8-4A71-B6F0-3D7B217AFCE3}"/>
    <cellStyle name="Normal 17 3" xfId="10657" xr:uid="{00000000-0005-0000-0000-0000A1290000}"/>
    <cellStyle name="Normal 17 3 2" xfId="10658" xr:uid="{00000000-0005-0000-0000-0000A2290000}"/>
    <cellStyle name="Normal 17 3 2 2" xfId="10659" xr:uid="{00000000-0005-0000-0000-0000A3290000}"/>
    <cellStyle name="Normal 17 3 2 2 2" xfId="10660" xr:uid="{00000000-0005-0000-0000-0000A4290000}"/>
    <cellStyle name="Normal 17 3 2 2 2 2" xfId="10661" xr:uid="{00000000-0005-0000-0000-0000A5290000}"/>
    <cellStyle name="Normal 17 3 2 2 2 2 2" xfId="31619" xr:uid="{78767592-41FE-482E-8319-BBD2C812B1BB}"/>
    <cellStyle name="Normal 17 3 2 2 2 3" xfId="10662" xr:uid="{00000000-0005-0000-0000-0000A6290000}"/>
    <cellStyle name="Normal 17 3 2 2 2 3 2" xfId="31620" xr:uid="{422D2355-24DA-4841-8248-622121BB02D0}"/>
    <cellStyle name="Normal 17 3 2 2 2 4" xfId="10663" xr:uid="{00000000-0005-0000-0000-0000A7290000}"/>
    <cellStyle name="Normal 17 3 2 2 2 4 2" xfId="31621" xr:uid="{AD7A4FCE-49A7-40EC-8900-D5612773370F}"/>
    <cellStyle name="Normal 17 3 2 2 2 5" xfId="31618" xr:uid="{6A696AA0-F432-4410-B2A5-87149DEA4777}"/>
    <cellStyle name="Normal 17 3 2 2 3" xfId="10664" xr:uid="{00000000-0005-0000-0000-0000A8290000}"/>
    <cellStyle name="Normal 17 3 2 2 3 2" xfId="31622" xr:uid="{EC5A9A0E-B601-4087-B35E-2FFFAB4DA581}"/>
    <cellStyle name="Normal 17 3 2 2 4" xfId="10665" xr:uid="{00000000-0005-0000-0000-0000A9290000}"/>
    <cellStyle name="Normal 17 3 2 2 4 2" xfId="31623" xr:uid="{474D59B6-D192-4307-BEB8-21F17FE1AED4}"/>
    <cellStyle name="Normal 17 3 2 2 5" xfId="10666" xr:uid="{00000000-0005-0000-0000-0000AA290000}"/>
    <cellStyle name="Normal 17 3 2 2 5 2" xfId="31624" xr:uid="{81AAC44B-0896-4C7F-B649-3C97A97E93FA}"/>
    <cellStyle name="Normal 17 3 2 2 6" xfId="31617" xr:uid="{8A4E6241-0F58-479E-BED6-937E20A02301}"/>
    <cellStyle name="Normal 17 3 2 3" xfId="10667" xr:uid="{00000000-0005-0000-0000-0000AB290000}"/>
    <cellStyle name="Normal 17 3 2 3 2" xfId="31625" xr:uid="{9DA75E8E-F5C0-4CCC-81AC-D283073AB7BC}"/>
    <cellStyle name="Normal 17 3 2 4" xfId="10668" xr:uid="{00000000-0005-0000-0000-0000AC290000}"/>
    <cellStyle name="Normal 17 3 2 4 2" xfId="10669" xr:uid="{00000000-0005-0000-0000-0000AD290000}"/>
    <cellStyle name="Normal 17 3 2 4 2 2" xfId="31627" xr:uid="{5B7BF23A-97DE-494C-B01E-B10A572F58AC}"/>
    <cellStyle name="Normal 17 3 2 4 3" xfId="10670" xr:uid="{00000000-0005-0000-0000-0000AE290000}"/>
    <cellStyle name="Normal 17 3 2 4 3 2" xfId="31628" xr:uid="{099B59DA-919C-466F-9F8F-693F4B440E71}"/>
    <cellStyle name="Normal 17 3 2 4 4" xfId="10671" xr:uid="{00000000-0005-0000-0000-0000AF290000}"/>
    <cellStyle name="Normal 17 3 2 4 4 2" xfId="31629" xr:uid="{F5940FAE-3A6E-4AEC-98A4-485B1D9FC503}"/>
    <cellStyle name="Normal 17 3 2 4 5" xfId="31626" xr:uid="{081ED2FC-4DE8-441B-94A2-C86E6CD51642}"/>
    <cellStyle name="Normal 17 3 2 5" xfId="10672" xr:uid="{00000000-0005-0000-0000-0000B0290000}"/>
    <cellStyle name="Normal 17 3 2 5 2" xfId="31630" xr:uid="{092767DD-8280-4083-B450-1B91D5148BF6}"/>
    <cellStyle name="Normal 17 3 2 6" xfId="10673" xr:uid="{00000000-0005-0000-0000-0000B1290000}"/>
    <cellStyle name="Normal 17 3 2 6 2" xfId="31631" xr:uid="{EDEB2DF0-E4D2-4C49-8EE5-9F2F1F1842E9}"/>
    <cellStyle name="Normal 17 3 2 7" xfId="10674" xr:uid="{00000000-0005-0000-0000-0000B2290000}"/>
    <cellStyle name="Normal 17 3 2 7 2" xfId="31632" xr:uid="{914B1FA9-E673-4F68-B4BA-244E6FA6FDC0}"/>
    <cellStyle name="Normal 17 3 2 8" xfId="31616" xr:uid="{52E83A23-DBB9-442A-8306-41498AB475C6}"/>
    <cellStyle name="Normal 17 3 3" xfId="31615" xr:uid="{78EFBAB5-BCD7-46FE-BC37-D326BD287796}"/>
    <cellStyle name="Normal 17 4" xfId="10675" xr:uid="{00000000-0005-0000-0000-0000B3290000}"/>
    <cellStyle name="Normal 17 4 2" xfId="10676" xr:uid="{00000000-0005-0000-0000-0000B4290000}"/>
    <cellStyle name="Normal 17 4 2 2" xfId="10677" xr:uid="{00000000-0005-0000-0000-0000B5290000}"/>
    <cellStyle name="Normal 17 4 2 2 2" xfId="10678" xr:uid="{00000000-0005-0000-0000-0000B6290000}"/>
    <cellStyle name="Normal 17 4 2 2 2 2" xfId="10679" xr:uid="{00000000-0005-0000-0000-0000B7290000}"/>
    <cellStyle name="Normal 17 4 2 2 2 2 2" xfId="31637" xr:uid="{CB8856DE-BBD1-447C-AE49-14C6EE055BB8}"/>
    <cellStyle name="Normal 17 4 2 2 2 3" xfId="10680" xr:uid="{00000000-0005-0000-0000-0000B8290000}"/>
    <cellStyle name="Normal 17 4 2 2 2 3 2" xfId="31638" xr:uid="{81ED286E-2E69-4D68-8DC2-208B5273F3F2}"/>
    <cellStyle name="Normal 17 4 2 2 2 4" xfId="10681" xr:uid="{00000000-0005-0000-0000-0000B9290000}"/>
    <cellStyle name="Normal 17 4 2 2 2 4 2" xfId="31639" xr:uid="{784E6B5B-4469-4814-9AE0-10C4848BB7B6}"/>
    <cellStyle name="Normal 17 4 2 2 2 5" xfId="31636" xr:uid="{553A871C-CA64-4361-9598-B0311A6B2916}"/>
    <cellStyle name="Normal 17 4 2 2 3" xfId="10682" xr:uid="{00000000-0005-0000-0000-0000BA290000}"/>
    <cellStyle name="Normal 17 4 2 2 3 2" xfId="31640" xr:uid="{E77B76DC-07EB-4F03-A08F-AD24E3936248}"/>
    <cellStyle name="Normal 17 4 2 2 4" xfId="10683" xr:uid="{00000000-0005-0000-0000-0000BB290000}"/>
    <cellStyle name="Normal 17 4 2 2 4 2" xfId="31641" xr:uid="{87A05722-004B-4D23-B0D1-E0FF3955E689}"/>
    <cellStyle name="Normal 17 4 2 2 5" xfId="10684" xr:uid="{00000000-0005-0000-0000-0000BC290000}"/>
    <cellStyle name="Normal 17 4 2 2 5 2" xfId="31642" xr:uid="{F15C8CF9-34C4-4DF1-B322-233544E13D29}"/>
    <cellStyle name="Normal 17 4 2 2 6" xfId="31635" xr:uid="{CEBE947C-0FD1-44B0-B2D4-63BCC2CAF6F8}"/>
    <cellStyle name="Normal 17 4 2 3" xfId="10685" xr:uid="{00000000-0005-0000-0000-0000BD290000}"/>
    <cellStyle name="Normal 17 4 2 3 2" xfId="31643" xr:uid="{6080A9F4-3E99-4D16-B35B-D497F3C9C317}"/>
    <cellStyle name="Normal 17 4 2 4" xfId="10686" xr:uid="{00000000-0005-0000-0000-0000BE290000}"/>
    <cellStyle name="Normal 17 4 2 4 2" xfId="10687" xr:uid="{00000000-0005-0000-0000-0000BF290000}"/>
    <cellStyle name="Normal 17 4 2 4 2 2" xfId="31645" xr:uid="{D75A948D-04DC-4351-A4E4-650EA7C4F2E8}"/>
    <cellStyle name="Normal 17 4 2 4 3" xfId="10688" xr:uid="{00000000-0005-0000-0000-0000C0290000}"/>
    <cellStyle name="Normal 17 4 2 4 3 2" xfId="31646" xr:uid="{6D95B5AD-706F-47C1-AE56-75A96AC33879}"/>
    <cellStyle name="Normal 17 4 2 4 4" xfId="10689" xr:uid="{00000000-0005-0000-0000-0000C1290000}"/>
    <cellStyle name="Normal 17 4 2 4 4 2" xfId="31647" xr:uid="{EA72AB3B-A031-445C-927A-20A8E24223E4}"/>
    <cellStyle name="Normal 17 4 2 4 5" xfId="31644" xr:uid="{5D153A6A-0A62-47BF-B638-4E24D8819A55}"/>
    <cellStyle name="Normal 17 4 2 5" xfId="10690" xr:uid="{00000000-0005-0000-0000-0000C2290000}"/>
    <cellStyle name="Normal 17 4 2 5 2" xfId="31648" xr:uid="{3A82B2F5-E512-4233-8C50-ADA0DD5F62CC}"/>
    <cellStyle name="Normal 17 4 2 6" xfId="10691" xr:uid="{00000000-0005-0000-0000-0000C3290000}"/>
    <cellStyle name="Normal 17 4 2 6 2" xfId="31649" xr:uid="{EA76704D-840F-4CC3-A6CE-4CB4B81A8E4B}"/>
    <cellStyle name="Normal 17 4 2 7" xfId="10692" xr:uid="{00000000-0005-0000-0000-0000C4290000}"/>
    <cellStyle name="Normal 17 4 2 7 2" xfId="31650" xr:uid="{948CDE2F-A24D-461C-AE13-A4340A21E293}"/>
    <cellStyle name="Normal 17 4 2 8" xfId="31634" xr:uid="{E60AA4D0-9CD8-4823-AC43-80B5101FE657}"/>
    <cellStyle name="Normal 17 4 3" xfId="31633" xr:uid="{5A01A68B-BEF5-4B0A-885B-4FA381758254}"/>
    <cellStyle name="Normal 17 5" xfId="10693" xr:uid="{00000000-0005-0000-0000-0000C5290000}"/>
    <cellStyle name="Normal 17 5 2" xfId="10694" xr:uid="{00000000-0005-0000-0000-0000C6290000}"/>
    <cellStyle name="Normal 17 5 2 2" xfId="10695" xr:uid="{00000000-0005-0000-0000-0000C7290000}"/>
    <cellStyle name="Normal 17 5 2 2 2" xfId="10696" xr:uid="{00000000-0005-0000-0000-0000C8290000}"/>
    <cellStyle name="Normal 17 5 2 2 2 2" xfId="10697" xr:uid="{00000000-0005-0000-0000-0000C9290000}"/>
    <cellStyle name="Normal 17 5 2 2 2 2 2" xfId="31655" xr:uid="{6B8D5BC3-E135-438B-9C05-7153642D56F5}"/>
    <cellStyle name="Normal 17 5 2 2 2 3" xfId="10698" xr:uid="{00000000-0005-0000-0000-0000CA290000}"/>
    <cellStyle name="Normal 17 5 2 2 2 3 2" xfId="31656" xr:uid="{8C10AE03-2FCA-4D3A-B129-54CB22BEEEEF}"/>
    <cellStyle name="Normal 17 5 2 2 2 4" xfId="10699" xr:uid="{00000000-0005-0000-0000-0000CB290000}"/>
    <cellStyle name="Normal 17 5 2 2 2 4 2" xfId="31657" xr:uid="{1AC6D7A9-5349-4E05-8A8B-072E8F44AB63}"/>
    <cellStyle name="Normal 17 5 2 2 2 5" xfId="31654" xr:uid="{B33FBE85-711B-4E73-B7ED-5B7B8494AE84}"/>
    <cellStyle name="Normal 17 5 2 2 3" xfId="10700" xr:uid="{00000000-0005-0000-0000-0000CC290000}"/>
    <cellStyle name="Normal 17 5 2 2 3 2" xfId="31658" xr:uid="{DCF5118A-414E-4C37-9EF9-78AFF519A4A6}"/>
    <cellStyle name="Normal 17 5 2 2 4" xfId="10701" xr:uid="{00000000-0005-0000-0000-0000CD290000}"/>
    <cellStyle name="Normal 17 5 2 2 4 2" xfId="31659" xr:uid="{4A464CF0-84DA-49CD-AAD2-4E04F5E7C579}"/>
    <cellStyle name="Normal 17 5 2 2 5" xfId="10702" xr:uid="{00000000-0005-0000-0000-0000CE290000}"/>
    <cellStyle name="Normal 17 5 2 2 5 2" xfId="31660" xr:uid="{69518521-6FF5-4114-BDCD-FE3B7DF3430B}"/>
    <cellStyle name="Normal 17 5 2 2 6" xfId="31653" xr:uid="{4C9636A1-F327-43B3-99D7-B2DE2A53DC66}"/>
    <cellStyle name="Normal 17 5 2 3" xfId="10703" xr:uid="{00000000-0005-0000-0000-0000CF290000}"/>
    <cellStyle name="Normal 17 5 2 3 2" xfId="31661" xr:uid="{57074B34-D1BF-4263-B334-09F9CE104AA7}"/>
    <cellStyle name="Normal 17 5 2 4" xfId="10704" xr:uid="{00000000-0005-0000-0000-0000D0290000}"/>
    <cellStyle name="Normal 17 5 2 4 2" xfId="10705" xr:uid="{00000000-0005-0000-0000-0000D1290000}"/>
    <cellStyle name="Normal 17 5 2 4 2 2" xfId="31663" xr:uid="{D8342214-464C-4E99-AB53-E8B397D442C5}"/>
    <cellStyle name="Normal 17 5 2 4 3" xfId="10706" xr:uid="{00000000-0005-0000-0000-0000D2290000}"/>
    <cellStyle name="Normal 17 5 2 4 3 2" xfId="31664" xr:uid="{1CEFC15D-4276-4083-BDBC-1DD777D411B7}"/>
    <cellStyle name="Normal 17 5 2 4 4" xfId="10707" xr:uid="{00000000-0005-0000-0000-0000D3290000}"/>
    <cellStyle name="Normal 17 5 2 4 4 2" xfId="31665" xr:uid="{2A4DADD7-3A28-453E-8F53-5327B1BE11B4}"/>
    <cellStyle name="Normal 17 5 2 4 5" xfId="31662" xr:uid="{DCD71407-CFCD-455F-9326-BA79CE55A9A0}"/>
    <cellStyle name="Normal 17 5 2 5" xfId="10708" xr:uid="{00000000-0005-0000-0000-0000D4290000}"/>
    <cellStyle name="Normal 17 5 2 5 2" xfId="31666" xr:uid="{8B5D640E-D024-4E6F-B8B0-0F1789E3F3D2}"/>
    <cellStyle name="Normal 17 5 2 6" xfId="10709" xr:uid="{00000000-0005-0000-0000-0000D5290000}"/>
    <cellStyle name="Normal 17 5 2 6 2" xfId="31667" xr:uid="{3F5C0EE0-EE41-4018-B051-5FB769F1FCDE}"/>
    <cellStyle name="Normal 17 5 2 7" xfId="10710" xr:uid="{00000000-0005-0000-0000-0000D6290000}"/>
    <cellStyle name="Normal 17 5 2 7 2" xfId="31668" xr:uid="{5566449A-1CE4-4541-87C1-44ACE1EF9939}"/>
    <cellStyle name="Normal 17 5 2 8" xfId="31652" xr:uid="{5ABB0B5D-691D-4545-B759-CB328E8329E6}"/>
    <cellStyle name="Normal 17 5 3" xfId="31651" xr:uid="{D500D1C8-8DCE-4051-8956-8A1672C63401}"/>
    <cellStyle name="Normal 17 6" xfId="10711" xr:uid="{00000000-0005-0000-0000-0000D7290000}"/>
    <cellStyle name="Normal 17 6 2" xfId="10712" xr:uid="{00000000-0005-0000-0000-0000D8290000}"/>
    <cellStyle name="Normal 17 6 2 2" xfId="31670" xr:uid="{93AA60E1-3EC6-4B2D-B3CC-B4D06314A038}"/>
    <cellStyle name="Normal 17 6 3" xfId="31669" xr:uid="{2D814354-4C97-494B-849E-3835A33BA183}"/>
    <cellStyle name="Normal 17 7" xfId="10713" xr:uid="{00000000-0005-0000-0000-0000D9290000}"/>
    <cellStyle name="Normal 17 7 2" xfId="10714" xr:uid="{00000000-0005-0000-0000-0000DA290000}"/>
    <cellStyle name="Normal 17 7 2 2" xfId="31672" xr:uid="{D8603460-9009-4A84-B198-C0C988B99BE4}"/>
    <cellStyle name="Normal 17 7 3" xfId="31671" xr:uid="{6CCB149A-E16F-41C1-A40E-355C2923FDF1}"/>
    <cellStyle name="Normal 17 8" xfId="10715" xr:uid="{00000000-0005-0000-0000-0000DB290000}"/>
    <cellStyle name="Normal 17 8 2" xfId="10716" xr:uid="{00000000-0005-0000-0000-0000DC290000}"/>
    <cellStyle name="Normal 17 8 2 2" xfId="31674" xr:uid="{4EA44962-5897-4146-A4EB-505D043BDB12}"/>
    <cellStyle name="Normal 17 8 3" xfId="31673" xr:uid="{7E98A144-9302-48E3-8918-E9EADC95029B}"/>
    <cellStyle name="Normal 17 9" xfId="10717" xr:uid="{00000000-0005-0000-0000-0000DD290000}"/>
    <cellStyle name="Normal 17 9 2" xfId="10718" xr:uid="{00000000-0005-0000-0000-0000DE290000}"/>
    <cellStyle name="Normal 17 9 2 2" xfId="31676" xr:uid="{92758EEA-3017-4788-B465-67DCE2233F2D}"/>
    <cellStyle name="Normal 17 9 3" xfId="31675" xr:uid="{85C01626-13CE-45FB-A8F4-BB9D231EE405}"/>
    <cellStyle name="Normal 18" xfId="10719" xr:uid="{00000000-0005-0000-0000-0000DF290000}"/>
    <cellStyle name="Normal 18 10" xfId="10720" xr:uid="{00000000-0005-0000-0000-0000E0290000}"/>
    <cellStyle name="Normal 18 10 2" xfId="31678" xr:uid="{1265421C-2D9B-4BA0-BE0F-EEF540C36DE3}"/>
    <cellStyle name="Normal 18 2" xfId="10721" xr:uid="{00000000-0005-0000-0000-0000E1290000}"/>
    <cellStyle name="Normal 18 2 2" xfId="10722" xr:uid="{00000000-0005-0000-0000-0000E2290000}"/>
    <cellStyle name="Normal 18 2 2 2" xfId="10723" xr:uid="{00000000-0005-0000-0000-0000E3290000}"/>
    <cellStyle name="Normal 18 2 2 2 2" xfId="10724" xr:uid="{00000000-0005-0000-0000-0000E4290000}"/>
    <cellStyle name="Normal 18 2 2 2 2 2" xfId="31682" xr:uid="{98652CFC-EEDD-4413-9CFF-426F51508BDF}"/>
    <cellStyle name="Normal 18 2 2 2 3" xfId="10725" xr:uid="{00000000-0005-0000-0000-0000E5290000}"/>
    <cellStyle name="Normal 18 2 2 2 3 2" xfId="31683" xr:uid="{777F918B-CC54-4870-87F6-C1FF09666193}"/>
    <cellStyle name="Normal 18 2 2 2 4" xfId="10726" xr:uid="{00000000-0005-0000-0000-0000E6290000}"/>
    <cellStyle name="Normal 18 2 2 2 4 2" xfId="31684" xr:uid="{4CA15825-09BA-4209-B174-51EDB7AAFA76}"/>
    <cellStyle name="Normal 18 2 2 2 5" xfId="31681" xr:uid="{D7044A39-E5FD-44D6-B5AC-3830596DDB65}"/>
    <cellStyle name="Normal 18 2 2 3" xfId="10727" xr:uid="{00000000-0005-0000-0000-0000E7290000}"/>
    <cellStyle name="Normal 18 2 2 3 2" xfId="31685" xr:uid="{E492FB1B-F130-478C-BC02-7AA7B7DC5E34}"/>
    <cellStyle name="Normal 18 2 2 4" xfId="10728" xr:uid="{00000000-0005-0000-0000-0000E8290000}"/>
    <cellStyle name="Normal 18 2 2 4 2" xfId="31686" xr:uid="{F74D6340-6B5C-4760-A978-E1AA06E720C3}"/>
    <cellStyle name="Normal 18 2 2 5" xfId="10729" xr:uid="{00000000-0005-0000-0000-0000E9290000}"/>
    <cellStyle name="Normal 18 2 2 5 2" xfId="31687" xr:uid="{53B828B5-7475-454E-9541-37740702D42B}"/>
    <cellStyle name="Normal 18 2 2 6" xfId="31680" xr:uid="{3845D7A5-6277-44FD-BBDB-9A7E9A72989A}"/>
    <cellStyle name="Normal 18 2 3" xfId="10730" xr:uid="{00000000-0005-0000-0000-0000EA290000}"/>
    <cellStyle name="Normal 18 2 3 2" xfId="31688" xr:uid="{E6E4F00B-E8ED-4E51-B5B5-1EA153344242}"/>
    <cellStyle name="Normal 18 2 4" xfId="10731" xr:uid="{00000000-0005-0000-0000-0000EB290000}"/>
    <cellStyle name="Normal 18 2 4 2" xfId="10732" xr:uid="{00000000-0005-0000-0000-0000EC290000}"/>
    <cellStyle name="Normal 18 2 4 2 2" xfId="31690" xr:uid="{0BCC8705-DE05-427B-9340-F08A01C56177}"/>
    <cellStyle name="Normal 18 2 4 3" xfId="10733" xr:uid="{00000000-0005-0000-0000-0000ED290000}"/>
    <cellStyle name="Normal 18 2 4 3 2" xfId="31691" xr:uid="{0A9BA5B4-46CA-4B98-B740-042D50702A4F}"/>
    <cellStyle name="Normal 18 2 4 4" xfId="10734" xr:uid="{00000000-0005-0000-0000-0000EE290000}"/>
    <cellStyle name="Normal 18 2 4 4 2" xfId="31692" xr:uid="{CA9F9247-ACF6-4CBC-A68B-1277A75DE508}"/>
    <cellStyle name="Normal 18 2 4 5" xfId="31689" xr:uid="{381D7CCF-2B57-4129-9B36-F794B3876626}"/>
    <cellStyle name="Normal 18 2 5" xfId="10735" xr:uid="{00000000-0005-0000-0000-0000EF290000}"/>
    <cellStyle name="Normal 18 2 5 2" xfId="31693" xr:uid="{67541573-DC3C-4873-8601-8626D736CBCD}"/>
    <cellStyle name="Normal 18 2 6" xfId="10736" xr:uid="{00000000-0005-0000-0000-0000F0290000}"/>
    <cellStyle name="Normal 18 2 6 2" xfId="31694" xr:uid="{695BB0CE-9A58-46F7-B520-95128EA1CDAE}"/>
    <cellStyle name="Normal 18 2 7" xfId="10737" xr:uid="{00000000-0005-0000-0000-0000F1290000}"/>
    <cellStyle name="Normal 18 2 7 2" xfId="31695" xr:uid="{F7DDECB5-81B9-4B7A-98CD-94F86CAD3F13}"/>
    <cellStyle name="Normal 18 2 8" xfId="31679" xr:uid="{72369824-2FC7-4B96-8344-B2CF4B2662AD}"/>
    <cellStyle name="Normal 18 3" xfId="10738" xr:uid="{00000000-0005-0000-0000-0000F2290000}"/>
    <cellStyle name="Normal 18 3 2" xfId="10739" xr:uid="{00000000-0005-0000-0000-0000F3290000}"/>
    <cellStyle name="Normal 18 3 2 2" xfId="10740" xr:uid="{00000000-0005-0000-0000-0000F4290000}"/>
    <cellStyle name="Normal 18 3 2 2 2" xfId="10741" xr:uid="{00000000-0005-0000-0000-0000F5290000}"/>
    <cellStyle name="Normal 18 3 2 2 2 2" xfId="31699" xr:uid="{B74165E9-D586-46DC-8338-B98C38C08958}"/>
    <cellStyle name="Normal 18 3 2 2 3" xfId="10742" xr:uid="{00000000-0005-0000-0000-0000F6290000}"/>
    <cellStyle name="Normal 18 3 2 2 3 2" xfId="31700" xr:uid="{74257DF5-388B-45B9-9536-A5DDF6913B24}"/>
    <cellStyle name="Normal 18 3 2 2 4" xfId="10743" xr:uid="{00000000-0005-0000-0000-0000F7290000}"/>
    <cellStyle name="Normal 18 3 2 2 4 2" xfId="31701" xr:uid="{DC14F000-C2E0-4A71-997E-34FB2BF50E83}"/>
    <cellStyle name="Normal 18 3 2 2 5" xfId="31698" xr:uid="{63E38787-2906-4A3F-992B-D625BF7D422A}"/>
    <cellStyle name="Normal 18 3 2 3" xfId="10744" xr:uid="{00000000-0005-0000-0000-0000F8290000}"/>
    <cellStyle name="Normal 18 3 2 3 2" xfId="31702" xr:uid="{355E1090-C559-48D2-BBDC-1A2490F721CD}"/>
    <cellStyle name="Normal 18 3 2 4" xfId="10745" xr:uid="{00000000-0005-0000-0000-0000F9290000}"/>
    <cellStyle name="Normal 18 3 2 4 2" xfId="31703" xr:uid="{35EC566E-6F11-433B-AC31-84F3031FFA85}"/>
    <cellStyle name="Normal 18 3 2 5" xfId="10746" xr:uid="{00000000-0005-0000-0000-0000FA290000}"/>
    <cellStyle name="Normal 18 3 2 5 2" xfId="31704" xr:uid="{37561FDD-FF64-44F4-847A-FDFDEA00F49C}"/>
    <cellStyle name="Normal 18 3 2 6" xfId="31697" xr:uid="{42EE6F09-24FB-4691-B430-9A7340D0D98B}"/>
    <cellStyle name="Normal 18 3 3" xfId="10747" xr:uid="{00000000-0005-0000-0000-0000FB290000}"/>
    <cellStyle name="Normal 18 3 3 2" xfId="31705" xr:uid="{87CB1B4D-D03F-4EC3-99A3-F858454ADDDA}"/>
    <cellStyle name="Normal 18 3 4" xfId="10748" xr:uid="{00000000-0005-0000-0000-0000FC290000}"/>
    <cellStyle name="Normal 18 3 4 2" xfId="10749" xr:uid="{00000000-0005-0000-0000-0000FD290000}"/>
    <cellStyle name="Normal 18 3 4 2 2" xfId="31707" xr:uid="{F4BF7B43-42BE-47F0-9BFA-485F3C5D9834}"/>
    <cellStyle name="Normal 18 3 4 3" xfId="10750" xr:uid="{00000000-0005-0000-0000-0000FE290000}"/>
    <cellStyle name="Normal 18 3 4 3 2" xfId="31708" xr:uid="{43576EFB-C8C4-4491-867A-2EC74EB8DC18}"/>
    <cellStyle name="Normal 18 3 4 4" xfId="10751" xr:uid="{00000000-0005-0000-0000-0000FF290000}"/>
    <cellStyle name="Normal 18 3 4 4 2" xfId="31709" xr:uid="{6D0F4A06-E1F6-4DD1-98A9-114C3D517965}"/>
    <cellStyle name="Normal 18 3 4 5" xfId="31706" xr:uid="{41A35E2B-53ED-4FA1-BD00-873D31D6DD04}"/>
    <cellStyle name="Normal 18 3 5" xfId="10752" xr:uid="{00000000-0005-0000-0000-0000002A0000}"/>
    <cellStyle name="Normal 18 3 5 2" xfId="31710" xr:uid="{034C30A0-2558-4F2F-9890-BEFF560BC920}"/>
    <cellStyle name="Normal 18 3 6" xfId="10753" xr:uid="{00000000-0005-0000-0000-0000012A0000}"/>
    <cellStyle name="Normal 18 3 6 2" xfId="31711" xr:uid="{16662F5C-4ED4-4EB2-AF45-AC5BF3CE3771}"/>
    <cellStyle name="Normal 18 3 7" xfId="10754" xr:uid="{00000000-0005-0000-0000-0000022A0000}"/>
    <cellStyle name="Normal 18 3 7 2" xfId="31712" xr:uid="{CB2F21E0-3850-4708-9CA6-DB3084867D4C}"/>
    <cellStyle name="Normal 18 3 8" xfId="31696" xr:uid="{37B3CBB4-D5C8-4381-B44D-D5FCA708ECCA}"/>
    <cellStyle name="Normal 18 4" xfId="10755" xr:uid="{00000000-0005-0000-0000-0000032A0000}"/>
    <cellStyle name="Normal 18 4 2" xfId="10756" xr:uid="{00000000-0005-0000-0000-0000042A0000}"/>
    <cellStyle name="Normal 18 4 2 2" xfId="10757" xr:uid="{00000000-0005-0000-0000-0000052A0000}"/>
    <cellStyle name="Normal 18 4 2 2 2" xfId="10758" xr:uid="{00000000-0005-0000-0000-0000062A0000}"/>
    <cellStyle name="Normal 18 4 2 2 2 2" xfId="31716" xr:uid="{6B8A8F23-252C-4D32-A41A-1E22A6EFDED8}"/>
    <cellStyle name="Normal 18 4 2 2 3" xfId="10759" xr:uid="{00000000-0005-0000-0000-0000072A0000}"/>
    <cellStyle name="Normal 18 4 2 2 3 2" xfId="31717" xr:uid="{E0CA3008-62C0-4D90-9BFF-8859C3DB07AF}"/>
    <cellStyle name="Normal 18 4 2 2 4" xfId="10760" xr:uid="{00000000-0005-0000-0000-0000082A0000}"/>
    <cellStyle name="Normal 18 4 2 2 4 2" xfId="31718" xr:uid="{7413766A-5C6E-4666-94C4-E0ADCCA11D2D}"/>
    <cellStyle name="Normal 18 4 2 2 5" xfId="31715" xr:uid="{DF287720-62A7-4852-8F68-697AB3F653DC}"/>
    <cellStyle name="Normal 18 4 2 3" xfId="10761" xr:uid="{00000000-0005-0000-0000-0000092A0000}"/>
    <cellStyle name="Normal 18 4 2 3 2" xfId="31719" xr:uid="{C1DAC72B-19F7-4E26-AEBC-92C2FEC2E7BD}"/>
    <cellStyle name="Normal 18 4 2 4" xfId="10762" xr:uid="{00000000-0005-0000-0000-00000A2A0000}"/>
    <cellStyle name="Normal 18 4 2 4 2" xfId="31720" xr:uid="{BFC276ED-B9B9-4052-98F4-725F9A94EEFC}"/>
    <cellStyle name="Normal 18 4 2 5" xfId="10763" xr:uid="{00000000-0005-0000-0000-00000B2A0000}"/>
    <cellStyle name="Normal 18 4 2 5 2" xfId="31721" xr:uid="{A29CABC1-B950-4337-ACC6-88C5D8FE5074}"/>
    <cellStyle name="Normal 18 4 2 6" xfId="31714" xr:uid="{AB5DB53E-A326-4496-ABC5-003081E9AEE8}"/>
    <cellStyle name="Normal 18 4 3" xfId="10764" xr:uid="{00000000-0005-0000-0000-00000C2A0000}"/>
    <cellStyle name="Normal 18 4 3 2" xfId="31722" xr:uid="{7B59BA95-83CF-4293-ACED-26DB5F0E78AE}"/>
    <cellStyle name="Normal 18 4 4" xfId="10765" xr:uid="{00000000-0005-0000-0000-00000D2A0000}"/>
    <cellStyle name="Normal 18 4 4 2" xfId="10766" xr:uid="{00000000-0005-0000-0000-00000E2A0000}"/>
    <cellStyle name="Normal 18 4 4 2 2" xfId="31724" xr:uid="{83716B9B-D6CC-4C6C-AF3F-C430D6275AF1}"/>
    <cellStyle name="Normal 18 4 4 3" xfId="10767" xr:uid="{00000000-0005-0000-0000-00000F2A0000}"/>
    <cellStyle name="Normal 18 4 4 3 2" xfId="31725" xr:uid="{93CBC44A-6298-4FEF-B0BB-1F379B4F1907}"/>
    <cellStyle name="Normal 18 4 4 4" xfId="10768" xr:uid="{00000000-0005-0000-0000-0000102A0000}"/>
    <cellStyle name="Normal 18 4 4 4 2" xfId="31726" xr:uid="{58E61B5E-362C-456F-A203-33ADE4D30412}"/>
    <cellStyle name="Normal 18 4 4 5" xfId="31723" xr:uid="{AB34C970-F2E2-4956-A715-B55996F11612}"/>
    <cellStyle name="Normal 18 4 5" xfId="10769" xr:uid="{00000000-0005-0000-0000-0000112A0000}"/>
    <cellStyle name="Normal 18 4 5 2" xfId="31727" xr:uid="{4747B546-48AA-49E3-ADAD-F3EE008E142C}"/>
    <cellStyle name="Normal 18 4 6" xfId="10770" xr:uid="{00000000-0005-0000-0000-0000122A0000}"/>
    <cellStyle name="Normal 18 4 6 2" xfId="31728" xr:uid="{65996902-52AD-4542-B817-A375E6CD788B}"/>
    <cellStyle name="Normal 18 4 7" xfId="10771" xr:uid="{00000000-0005-0000-0000-0000132A0000}"/>
    <cellStyle name="Normal 18 4 7 2" xfId="31729" xr:uid="{C1B61470-6FE5-4848-8C55-89DB699A2931}"/>
    <cellStyle name="Normal 18 4 8" xfId="31713" xr:uid="{3B645EB3-1141-46F7-8274-B623EFF663A6}"/>
    <cellStyle name="Normal 18 5" xfId="10772" xr:uid="{00000000-0005-0000-0000-0000142A0000}"/>
    <cellStyle name="Normal 18 5 2" xfId="31730" xr:uid="{60CD8A2B-B5EE-47E0-AEE0-F3205A005844}"/>
    <cellStyle name="Normal 18 6" xfId="10773" xr:uid="{00000000-0005-0000-0000-0000152A0000}"/>
    <cellStyle name="Normal 18 6 2" xfId="31731" xr:uid="{B8E8CB93-4E25-4D82-9ADC-921F09465669}"/>
    <cellStyle name="Normal 18 7" xfId="10774" xr:uid="{00000000-0005-0000-0000-0000162A0000}"/>
    <cellStyle name="Normal 18 7 2" xfId="31732" xr:uid="{EC66621E-BC4F-4DBA-BA9F-E6D736BA2C60}"/>
    <cellStyle name="Normal 18 8" xfId="10775" xr:uid="{00000000-0005-0000-0000-0000172A0000}"/>
    <cellStyle name="Normal 18 8 2" xfId="10776" xr:uid="{00000000-0005-0000-0000-0000182A0000}"/>
    <cellStyle name="Normal 18 8 2 2" xfId="31734" xr:uid="{1E3E1AA8-2872-4B3F-9EFF-5AFD6479D645}"/>
    <cellStyle name="Normal 18 8 3" xfId="10777" xr:uid="{00000000-0005-0000-0000-0000192A0000}"/>
    <cellStyle name="Normal 18 8 3 2" xfId="31735" xr:uid="{82A92F38-A921-4CE1-9005-B205513E87DD}"/>
    <cellStyle name="Normal 18 8 4" xfId="10778" xr:uid="{00000000-0005-0000-0000-00001A2A0000}"/>
    <cellStyle name="Normal 18 8 4 2" xfId="31736" xr:uid="{7593CD67-2D70-477C-986A-F67D1DB873E7}"/>
    <cellStyle name="Normal 18 8 5" xfId="31733" xr:uid="{5E1CBCE9-8459-4577-BDA2-E37B3B58D77C}"/>
    <cellStyle name="Normal 18 9" xfId="31677" xr:uid="{36B026AD-B754-4A1E-860E-F275AA123C73}"/>
    <cellStyle name="Normal 19" xfId="10779" xr:uid="{00000000-0005-0000-0000-00001B2A0000}"/>
    <cellStyle name="Normal 19 10" xfId="10780" xr:uid="{00000000-0005-0000-0000-00001C2A0000}"/>
    <cellStyle name="Normal 19 10 2" xfId="10781" xr:uid="{00000000-0005-0000-0000-00001D2A0000}"/>
    <cellStyle name="Normal 19 10 2 2" xfId="31739" xr:uid="{1531B088-9292-440C-BD3E-8B11FED33BFF}"/>
    <cellStyle name="Normal 19 10 3" xfId="31738" xr:uid="{0FF77714-4AB9-4B43-BDDD-1F52320B9D49}"/>
    <cellStyle name="Normal 19 11" xfId="10782" xr:uid="{00000000-0005-0000-0000-00001E2A0000}"/>
    <cellStyle name="Normal 19 11 2" xfId="10783" xr:uid="{00000000-0005-0000-0000-00001F2A0000}"/>
    <cellStyle name="Normal 19 11 2 2" xfId="31741" xr:uid="{B6A5FD0E-B39A-4742-B4D8-26EE485379F0}"/>
    <cellStyle name="Normal 19 11 3" xfId="31740" xr:uid="{12C6E0F4-42BB-4064-A542-8B90F6B07631}"/>
    <cellStyle name="Normal 19 12" xfId="10784" xr:uid="{00000000-0005-0000-0000-0000202A0000}"/>
    <cellStyle name="Normal 19 12 2" xfId="10785" xr:uid="{00000000-0005-0000-0000-0000212A0000}"/>
    <cellStyle name="Normal 19 12 2 2" xfId="31743" xr:uid="{00D46C51-E200-4B63-8C46-78FCB0A9CF80}"/>
    <cellStyle name="Normal 19 12 3" xfId="31742" xr:uid="{28FAFA0A-20FA-4EF9-AE99-C933935FF6BA}"/>
    <cellStyle name="Normal 19 13" xfId="10786" xr:uid="{00000000-0005-0000-0000-0000222A0000}"/>
    <cellStyle name="Normal 19 13 2" xfId="31744" xr:uid="{A9B2CAFC-760C-4B76-904B-2524B55196CB}"/>
    <cellStyle name="Normal 19 14" xfId="10787" xr:uid="{00000000-0005-0000-0000-0000232A0000}"/>
    <cellStyle name="Normal 19 14 2" xfId="10788" xr:uid="{00000000-0005-0000-0000-0000242A0000}"/>
    <cellStyle name="Normal 19 14 2 2" xfId="10789" xr:uid="{00000000-0005-0000-0000-0000252A0000}"/>
    <cellStyle name="Normal 19 14 2 2 2" xfId="10790" xr:uid="{00000000-0005-0000-0000-0000262A0000}"/>
    <cellStyle name="Normal 19 14 2 2 2 2" xfId="31748" xr:uid="{981BBF1C-2D2E-4DAD-AB06-21C72B6076D1}"/>
    <cellStyle name="Normal 19 14 2 2 3" xfId="10791" xr:uid="{00000000-0005-0000-0000-0000272A0000}"/>
    <cellStyle name="Normal 19 14 2 2 3 2" xfId="31749" xr:uid="{64A15B71-6C2A-4837-B1F6-C54DC46F834A}"/>
    <cellStyle name="Normal 19 14 2 2 4" xfId="10792" xr:uid="{00000000-0005-0000-0000-0000282A0000}"/>
    <cellStyle name="Normal 19 14 2 2 4 2" xfId="31750" xr:uid="{AF4B11C6-5E46-49AB-A4CC-EB4BC7A2A485}"/>
    <cellStyle name="Normal 19 14 2 2 5" xfId="31747" xr:uid="{256819AC-5C1C-44AB-80F4-D16F62DD9741}"/>
    <cellStyle name="Normal 19 14 2 3" xfId="10793" xr:uid="{00000000-0005-0000-0000-0000292A0000}"/>
    <cellStyle name="Normal 19 14 2 3 2" xfId="31751" xr:uid="{7DC08F6E-1ADF-4A8E-A04D-B3F272534E19}"/>
    <cellStyle name="Normal 19 14 2 4" xfId="10794" xr:uid="{00000000-0005-0000-0000-00002A2A0000}"/>
    <cellStyle name="Normal 19 14 2 4 2" xfId="31752" xr:uid="{2E761C89-2035-4F59-B57A-29F1624FD517}"/>
    <cellStyle name="Normal 19 14 2 5" xfId="10795" xr:uid="{00000000-0005-0000-0000-00002B2A0000}"/>
    <cellStyle name="Normal 19 14 2 5 2" xfId="31753" xr:uid="{14AD1992-0853-409C-93FF-8A0A29805229}"/>
    <cellStyle name="Normal 19 14 2 6" xfId="31746" xr:uid="{3160CD2B-A05C-41DA-8AE7-FF29A57A03BA}"/>
    <cellStyle name="Normal 19 14 3" xfId="10796" xr:uid="{00000000-0005-0000-0000-00002C2A0000}"/>
    <cellStyle name="Normal 19 14 3 2" xfId="10797" xr:uid="{00000000-0005-0000-0000-00002D2A0000}"/>
    <cellStyle name="Normal 19 14 3 2 2" xfId="31755" xr:uid="{DCBE2459-F36B-4E3D-8499-202E31BBFD93}"/>
    <cellStyle name="Normal 19 14 3 3" xfId="10798" xr:uid="{00000000-0005-0000-0000-00002E2A0000}"/>
    <cellStyle name="Normal 19 14 3 3 2" xfId="31756" xr:uid="{2243E780-E0C5-4675-8ECF-EF75F6801E3A}"/>
    <cellStyle name="Normal 19 14 3 4" xfId="10799" xr:uid="{00000000-0005-0000-0000-00002F2A0000}"/>
    <cellStyle name="Normal 19 14 3 4 2" xfId="31757" xr:uid="{F2C47726-A5BB-4D36-A58B-49F6D9456069}"/>
    <cellStyle name="Normal 19 14 3 5" xfId="31754" xr:uid="{1EBEF93D-CFC8-4AE3-BA48-ABA8E3D17B0F}"/>
    <cellStyle name="Normal 19 14 4" xfId="10800" xr:uid="{00000000-0005-0000-0000-0000302A0000}"/>
    <cellStyle name="Normal 19 14 4 2" xfId="31758" xr:uid="{3D531203-2948-4D06-A3B5-605B05799173}"/>
    <cellStyle name="Normal 19 14 5" xfId="10801" xr:uid="{00000000-0005-0000-0000-0000312A0000}"/>
    <cellStyle name="Normal 19 14 5 2" xfId="31759" xr:uid="{19B08698-0073-4FD1-953A-DAC858B512B7}"/>
    <cellStyle name="Normal 19 14 6" xfId="10802" xr:uid="{00000000-0005-0000-0000-0000322A0000}"/>
    <cellStyle name="Normal 19 14 6 2" xfId="31760" xr:uid="{2C068C5C-C067-4C17-8A8A-51B6679CF0E8}"/>
    <cellStyle name="Normal 19 14 7" xfId="31745" xr:uid="{63BE1A49-0FD6-48C6-B9C8-886912B971A1}"/>
    <cellStyle name="Normal 19 15" xfId="10803" xr:uid="{00000000-0005-0000-0000-0000332A0000}"/>
    <cellStyle name="Normal 19 15 2" xfId="10804" xr:uid="{00000000-0005-0000-0000-0000342A0000}"/>
    <cellStyle name="Normal 19 15 2 2" xfId="31762" xr:uid="{0239B0B9-0B9A-4487-BCA8-479F1BD336BA}"/>
    <cellStyle name="Normal 19 15 3" xfId="10805" xr:uid="{00000000-0005-0000-0000-0000352A0000}"/>
    <cellStyle name="Normal 19 15 3 2" xfId="31763" xr:uid="{00E09DF1-6BAD-4DAD-AE16-8A2A43E1CB9B}"/>
    <cellStyle name="Normal 19 15 4" xfId="10806" xr:uid="{00000000-0005-0000-0000-0000362A0000}"/>
    <cellStyle name="Normal 19 15 4 2" xfId="31764" xr:uid="{22D8B60C-0DDF-4889-A40E-EBB546ABDEE3}"/>
    <cellStyle name="Normal 19 15 5" xfId="31761" xr:uid="{3DA45122-71AA-42F4-90DC-97191D8101DA}"/>
    <cellStyle name="Normal 19 16" xfId="31737" xr:uid="{C44EBECF-C1F3-4789-AED7-89F598B77BA8}"/>
    <cellStyle name="Normal 19 2" xfId="10807" xr:uid="{00000000-0005-0000-0000-0000372A0000}"/>
    <cellStyle name="Normal 19 2 2" xfId="10808" xr:uid="{00000000-0005-0000-0000-0000382A0000}"/>
    <cellStyle name="Normal 19 2 2 2" xfId="31766" xr:uid="{E9DAB569-7101-4A59-8EE5-C345B35DC0E1}"/>
    <cellStyle name="Normal 19 2 3" xfId="10809" xr:uid="{00000000-0005-0000-0000-0000392A0000}"/>
    <cellStyle name="Normal 19 2 3 2" xfId="10810" xr:uid="{00000000-0005-0000-0000-00003A2A0000}"/>
    <cellStyle name="Normal 19 2 3 2 2" xfId="10811" xr:uid="{00000000-0005-0000-0000-00003B2A0000}"/>
    <cellStyle name="Normal 19 2 3 2 2 2" xfId="10812" xr:uid="{00000000-0005-0000-0000-00003C2A0000}"/>
    <cellStyle name="Normal 19 2 3 2 2 2 2" xfId="31770" xr:uid="{D4F26015-0206-44E7-A1B3-9F69ED719E9B}"/>
    <cellStyle name="Normal 19 2 3 2 2 3" xfId="10813" xr:uid="{00000000-0005-0000-0000-00003D2A0000}"/>
    <cellStyle name="Normal 19 2 3 2 2 3 2" xfId="31771" xr:uid="{02A9C56D-54A6-470A-BBBE-E0D45ADCAC85}"/>
    <cellStyle name="Normal 19 2 3 2 2 4" xfId="10814" xr:uid="{00000000-0005-0000-0000-00003E2A0000}"/>
    <cellStyle name="Normal 19 2 3 2 2 4 2" xfId="31772" xr:uid="{33440780-4EEE-4F59-AABC-193313862892}"/>
    <cellStyle name="Normal 19 2 3 2 2 5" xfId="31769" xr:uid="{7BB5A4D5-FC50-486D-94F4-7CFEF3C7AA85}"/>
    <cellStyle name="Normal 19 2 3 2 3" xfId="10815" xr:uid="{00000000-0005-0000-0000-00003F2A0000}"/>
    <cellStyle name="Normal 19 2 3 2 3 2" xfId="31773" xr:uid="{249E053F-7AD2-40D6-A10C-B4E0D8A33845}"/>
    <cellStyle name="Normal 19 2 3 2 4" xfId="10816" xr:uid="{00000000-0005-0000-0000-0000402A0000}"/>
    <cellStyle name="Normal 19 2 3 2 4 2" xfId="31774" xr:uid="{141D7610-D0B8-4141-8B00-307967E6F9D6}"/>
    <cellStyle name="Normal 19 2 3 2 5" xfId="10817" xr:uid="{00000000-0005-0000-0000-0000412A0000}"/>
    <cellStyle name="Normal 19 2 3 2 5 2" xfId="31775" xr:uid="{13C8B2C5-58D8-4FD3-A718-EF37DE811D9D}"/>
    <cellStyle name="Normal 19 2 3 2 6" xfId="31768" xr:uid="{2AF80E2B-41D7-4912-8ADC-FFE8AE6D9E8F}"/>
    <cellStyle name="Normal 19 2 3 3" xfId="10818" xr:uid="{00000000-0005-0000-0000-0000422A0000}"/>
    <cellStyle name="Normal 19 2 3 3 2" xfId="10819" xr:uid="{00000000-0005-0000-0000-0000432A0000}"/>
    <cellStyle name="Normal 19 2 3 3 2 2" xfId="31777" xr:uid="{5AA5C151-EDD0-49D2-9B93-A8A7A0CB75D4}"/>
    <cellStyle name="Normal 19 2 3 3 3" xfId="10820" xr:uid="{00000000-0005-0000-0000-0000442A0000}"/>
    <cellStyle name="Normal 19 2 3 3 3 2" xfId="31778" xr:uid="{14993EC7-F217-4491-8D15-D2B723438A63}"/>
    <cellStyle name="Normal 19 2 3 3 4" xfId="10821" xr:uid="{00000000-0005-0000-0000-0000452A0000}"/>
    <cellStyle name="Normal 19 2 3 3 4 2" xfId="31779" xr:uid="{94DA79CE-BFF3-4A59-9925-C91B47E55256}"/>
    <cellStyle name="Normal 19 2 3 3 5" xfId="31776" xr:uid="{E4C5A46D-FDA6-449F-96B1-CE9D434EC9CA}"/>
    <cellStyle name="Normal 19 2 3 4" xfId="10822" xr:uid="{00000000-0005-0000-0000-0000462A0000}"/>
    <cellStyle name="Normal 19 2 3 4 2" xfId="31780" xr:uid="{C79EDA3D-EDD1-443D-A27E-234164E282E2}"/>
    <cellStyle name="Normal 19 2 3 5" xfId="10823" xr:uid="{00000000-0005-0000-0000-0000472A0000}"/>
    <cellStyle name="Normal 19 2 3 5 2" xfId="31781" xr:uid="{38A9E5C0-4A68-4DCD-ADEF-0F80DC2F8884}"/>
    <cellStyle name="Normal 19 2 3 6" xfId="10824" xr:uid="{00000000-0005-0000-0000-0000482A0000}"/>
    <cellStyle name="Normal 19 2 3 6 2" xfId="31782" xr:uid="{6A3F0DF1-0DCD-4E45-91F9-F5B9D760ED3D}"/>
    <cellStyle name="Normal 19 2 3 7" xfId="31767" xr:uid="{BE146F1F-C5FB-47C6-B15F-7B9941B14487}"/>
    <cellStyle name="Normal 19 2 4" xfId="31765" xr:uid="{E8930597-4DD5-47FF-B2FA-5EA6D31CC7B4}"/>
    <cellStyle name="Normal 19 3" xfId="10825" xr:uid="{00000000-0005-0000-0000-0000492A0000}"/>
    <cellStyle name="Normal 19 3 2" xfId="10826" xr:uid="{00000000-0005-0000-0000-00004A2A0000}"/>
    <cellStyle name="Normal 19 3 2 2" xfId="31784" xr:uid="{74223C7D-264C-42AF-96C8-E4B6F3FB8514}"/>
    <cellStyle name="Normal 19 3 3" xfId="31783" xr:uid="{D4E313A2-E6A5-4779-84B3-12550B56F67B}"/>
    <cellStyle name="Normal 19 4" xfId="10827" xr:uid="{00000000-0005-0000-0000-00004B2A0000}"/>
    <cellStyle name="Normal 19 4 2" xfId="10828" xr:uid="{00000000-0005-0000-0000-00004C2A0000}"/>
    <cellStyle name="Normal 19 4 2 2" xfId="31786" xr:uid="{51C886D6-21DC-41A4-A318-21100F841A21}"/>
    <cellStyle name="Normal 19 4 3" xfId="31785" xr:uid="{8D1D0BDC-76F1-49F4-904B-983242A8BEFC}"/>
    <cellStyle name="Normal 19 5" xfId="10829" xr:uid="{00000000-0005-0000-0000-00004D2A0000}"/>
    <cellStyle name="Normal 19 5 2" xfId="10830" xr:uid="{00000000-0005-0000-0000-00004E2A0000}"/>
    <cellStyle name="Normal 19 5 2 2" xfId="31788" xr:uid="{7567EDBC-3ADC-4EE1-A670-95890A23E2CC}"/>
    <cellStyle name="Normal 19 5 3" xfId="31787" xr:uid="{EE9DD99E-6258-4181-A5B6-24CC9C745F37}"/>
    <cellStyle name="Normal 19 6" xfId="10831" xr:uid="{00000000-0005-0000-0000-00004F2A0000}"/>
    <cellStyle name="Normal 19 6 2" xfId="10832" xr:uid="{00000000-0005-0000-0000-0000502A0000}"/>
    <cellStyle name="Normal 19 6 2 2" xfId="31790" xr:uid="{D96D875C-682D-4BAE-9819-E57A8F53DB1F}"/>
    <cellStyle name="Normal 19 6 3" xfId="31789" xr:uid="{1BE1F989-A959-4F78-8840-1E9F2CCFD82F}"/>
    <cellStyle name="Normal 19 7" xfId="10833" xr:uid="{00000000-0005-0000-0000-0000512A0000}"/>
    <cellStyle name="Normal 19 7 2" xfId="10834" xr:uid="{00000000-0005-0000-0000-0000522A0000}"/>
    <cellStyle name="Normal 19 7 2 2" xfId="10835" xr:uid="{00000000-0005-0000-0000-0000532A0000}"/>
    <cellStyle name="Normal 19 7 2 2 2" xfId="10836" xr:uid="{00000000-0005-0000-0000-0000542A0000}"/>
    <cellStyle name="Normal 19 7 2 2 2 2" xfId="10837" xr:uid="{00000000-0005-0000-0000-0000552A0000}"/>
    <cellStyle name="Normal 19 7 2 2 2 2 2" xfId="31795" xr:uid="{0D11C1A5-5711-4E98-9BD2-7AEDA62A1946}"/>
    <cellStyle name="Normal 19 7 2 2 2 3" xfId="10838" xr:uid="{00000000-0005-0000-0000-0000562A0000}"/>
    <cellStyle name="Normal 19 7 2 2 2 3 2" xfId="31796" xr:uid="{CD47AB3D-60DE-4D73-A07E-4245DD3A46A8}"/>
    <cellStyle name="Normal 19 7 2 2 2 4" xfId="10839" xr:uid="{00000000-0005-0000-0000-0000572A0000}"/>
    <cellStyle name="Normal 19 7 2 2 2 4 2" xfId="31797" xr:uid="{EB72DBBA-3325-4D92-B333-CC2310F6198C}"/>
    <cellStyle name="Normal 19 7 2 2 2 5" xfId="31794" xr:uid="{C72F3770-3BB2-4092-A0F3-B4E53726707A}"/>
    <cellStyle name="Normal 19 7 2 2 3" xfId="10840" xr:uid="{00000000-0005-0000-0000-0000582A0000}"/>
    <cellStyle name="Normal 19 7 2 2 3 2" xfId="31798" xr:uid="{DA56495A-2244-44DC-81B0-745C0EE45AF5}"/>
    <cellStyle name="Normal 19 7 2 2 4" xfId="10841" xr:uid="{00000000-0005-0000-0000-0000592A0000}"/>
    <cellStyle name="Normal 19 7 2 2 4 2" xfId="31799" xr:uid="{E00B639B-0BF0-43DF-B758-3267E36A5C83}"/>
    <cellStyle name="Normal 19 7 2 2 5" xfId="10842" xr:uid="{00000000-0005-0000-0000-00005A2A0000}"/>
    <cellStyle name="Normal 19 7 2 2 5 2" xfId="31800" xr:uid="{69B6F383-C5A9-412D-BA05-DF8BE4A81939}"/>
    <cellStyle name="Normal 19 7 2 2 6" xfId="31793" xr:uid="{9B1BE10F-904F-4965-9EFE-1BB5AA8C7839}"/>
    <cellStyle name="Normal 19 7 2 3" xfId="10843" xr:uid="{00000000-0005-0000-0000-00005B2A0000}"/>
    <cellStyle name="Normal 19 7 2 3 2" xfId="31801" xr:uid="{E259FBD0-6ABC-4DF4-94CA-A05515D250BE}"/>
    <cellStyle name="Normal 19 7 2 4" xfId="10844" xr:uid="{00000000-0005-0000-0000-00005C2A0000}"/>
    <cellStyle name="Normal 19 7 2 4 2" xfId="10845" xr:uid="{00000000-0005-0000-0000-00005D2A0000}"/>
    <cellStyle name="Normal 19 7 2 4 2 2" xfId="31803" xr:uid="{F4932C2A-B24B-4AAB-A1E1-A41E80076697}"/>
    <cellStyle name="Normal 19 7 2 4 3" xfId="10846" xr:uid="{00000000-0005-0000-0000-00005E2A0000}"/>
    <cellStyle name="Normal 19 7 2 4 3 2" xfId="31804" xr:uid="{C85F724F-47DE-484C-BEF6-D48DCFC7E0E2}"/>
    <cellStyle name="Normal 19 7 2 4 4" xfId="10847" xr:uid="{00000000-0005-0000-0000-00005F2A0000}"/>
    <cellStyle name="Normal 19 7 2 4 4 2" xfId="31805" xr:uid="{06F67C90-F11D-470C-9CA9-BC32F18765A5}"/>
    <cellStyle name="Normal 19 7 2 4 5" xfId="31802" xr:uid="{019A6CAD-627A-4F34-9674-D527DB09663C}"/>
    <cellStyle name="Normal 19 7 2 5" xfId="10848" xr:uid="{00000000-0005-0000-0000-0000602A0000}"/>
    <cellStyle name="Normal 19 7 2 5 2" xfId="31806" xr:uid="{1AED2112-D266-4DE1-87BD-085C7C3DE1E6}"/>
    <cellStyle name="Normal 19 7 2 6" xfId="10849" xr:uid="{00000000-0005-0000-0000-0000612A0000}"/>
    <cellStyle name="Normal 19 7 2 6 2" xfId="31807" xr:uid="{63D23815-6FDB-4BB5-91CA-5537FBE8E989}"/>
    <cellStyle name="Normal 19 7 2 7" xfId="10850" xr:uid="{00000000-0005-0000-0000-0000622A0000}"/>
    <cellStyle name="Normal 19 7 2 7 2" xfId="31808" xr:uid="{066ABA82-E1F0-41F4-B1FD-6F025A8B1CA2}"/>
    <cellStyle name="Normal 19 7 2 8" xfId="31792" xr:uid="{91439F88-A4B5-4504-A89D-9B44F353672F}"/>
    <cellStyle name="Normal 19 7 3" xfId="31791" xr:uid="{737B5398-A07A-44C1-84E5-D41BA421328B}"/>
    <cellStyle name="Normal 19 8" xfId="10851" xr:uid="{00000000-0005-0000-0000-0000632A0000}"/>
    <cellStyle name="Normal 19 8 2" xfId="10852" xr:uid="{00000000-0005-0000-0000-0000642A0000}"/>
    <cellStyle name="Normal 19 8 2 2" xfId="31810" xr:uid="{EB675F57-58C3-4812-8770-45D6EEB9CAF3}"/>
    <cellStyle name="Normal 19 8 3" xfId="31809" xr:uid="{F7E2D518-A309-4B33-9AD0-CC03D28A83F7}"/>
    <cellStyle name="Normal 19 9" xfId="10853" xr:uid="{00000000-0005-0000-0000-0000652A0000}"/>
    <cellStyle name="Normal 19 9 2" xfId="10854" xr:uid="{00000000-0005-0000-0000-0000662A0000}"/>
    <cellStyle name="Normal 19 9 2 2" xfId="31812" xr:uid="{52D382CC-5500-4FA0-AA63-631254FE56E8}"/>
    <cellStyle name="Normal 19 9 3" xfId="31811" xr:uid="{74C5CF58-6DBA-40FE-963A-D4C1FD8D5950}"/>
    <cellStyle name="Normal 2" xfId="10855" xr:uid="{00000000-0005-0000-0000-0000672A0000}"/>
    <cellStyle name="Normal 2 10" xfId="10856" xr:uid="{00000000-0005-0000-0000-0000682A0000}"/>
    <cellStyle name="Normal 2 10 10" xfId="10857" xr:uid="{00000000-0005-0000-0000-0000692A0000}"/>
    <cellStyle name="Normal 2 10 10 2" xfId="31814" xr:uid="{6B36F298-0FF7-4421-B9B1-B9080C481CAD}"/>
    <cellStyle name="Normal 2 10 2" xfId="10858" xr:uid="{00000000-0005-0000-0000-00006A2A0000}"/>
    <cellStyle name="Normal 2 10 2 2" xfId="10859" xr:uid="{00000000-0005-0000-0000-00006B2A0000}"/>
    <cellStyle name="Normal 2 10 2 2 2" xfId="20967" xr:uid="{45DD0E5A-5C98-4097-AC45-1C53F42C0B3C}"/>
    <cellStyle name="Normal 2 10 2 3" xfId="10860" xr:uid="{00000000-0005-0000-0000-00006C2A0000}"/>
    <cellStyle name="Normal 2 10 2 3 2" xfId="31816" xr:uid="{4918B276-EC3B-4149-8551-2DC78D1745C4}"/>
    <cellStyle name="Normal 2 10 2 4" xfId="31815" xr:uid="{7176765A-1180-44A3-A0E4-0D968A22C4A2}"/>
    <cellStyle name="Normal 2 10 3" xfId="10861" xr:uid="{00000000-0005-0000-0000-00006D2A0000}"/>
    <cellStyle name="Normal 2 10 3 2" xfId="10862" xr:uid="{00000000-0005-0000-0000-00006E2A0000}"/>
    <cellStyle name="Normal 2 10 3 2 2" xfId="10863" xr:uid="{00000000-0005-0000-0000-00006F2A0000}"/>
    <cellStyle name="Normal 2 10 3 2 2 2" xfId="10864" xr:uid="{00000000-0005-0000-0000-0000702A0000}"/>
    <cellStyle name="Normal 2 10 3 2 2 2 2" xfId="31820" xr:uid="{9FAC229E-DD1D-4730-9464-FB89306B1A16}"/>
    <cellStyle name="Normal 2 10 3 2 2 3" xfId="10865" xr:uid="{00000000-0005-0000-0000-0000712A0000}"/>
    <cellStyle name="Normal 2 10 3 2 2 3 2" xfId="31821" xr:uid="{2A9C6128-52AE-4C1E-817B-89720145BF39}"/>
    <cellStyle name="Normal 2 10 3 2 2 4" xfId="10866" xr:uid="{00000000-0005-0000-0000-0000722A0000}"/>
    <cellStyle name="Normal 2 10 3 2 2 4 2" xfId="31822" xr:uid="{AC918B88-3910-47E6-9F16-C5D3504D44E1}"/>
    <cellStyle name="Normal 2 10 3 2 2 5" xfId="31819" xr:uid="{89B4DC75-D27E-4431-8A41-7C1FE9AEF4A7}"/>
    <cellStyle name="Normal 2 10 3 2 3" xfId="10867" xr:uid="{00000000-0005-0000-0000-0000732A0000}"/>
    <cellStyle name="Normal 2 10 3 2 3 2" xfId="31823" xr:uid="{7C9DDA97-194D-4EF9-BF9E-DAD9533567C6}"/>
    <cellStyle name="Normal 2 10 3 2 4" xfId="10868" xr:uid="{00000000-0005-0000-0000-0000742A0000}"/>
    <cellStyle name="Normal 2 10 3 2 4 2" xfId="31824" xr:uid="{C604EC4E-6833-405C-8762-B136058BC4ED}"/>
    <cellStyle name="Normal 2 10 3 2 5" xfId="10869" xr:uid="{00000000-0005-0000-0000-0000752A0000}"/>
    <cellStyle name="Normal 2 10 3 2 5 2" xfId="31825" xr:uid="{CD534C3B-5847-4F19-B0AF-82B45CB7ADAA}"/>
    <cellStyle name="Normal 2 10 3 2 6" xfId="31818" xr:uid="{9D961211-ABA9-49E6-9697-221C8769BE03}"/>
    <cellStyle name="Normal 2 10 3 3" xfId="10870" xr:uid="{00000000-0005-0000-0000-0000762A0000}"/>
    <cellStyle name="Normal 2 10 3 3 2" xfId="31826" xr:uid="{DA37D09B-256C-49E5-83DA-C0131CEA3371}"/>
    <cellStyle name="Normal 2 10 3 4" xfId="10871" xr:uid="{00000000-0005-0000-0000-0000772A0000}"/>
    <cellStyle name="Normal 2 10 3 4 2" xfId="10872" xr:uid="{00000000-0005-0000-0000-0000782A0000}"/>
    <cellStyle name="Normal 2 10 3 4 2 2" xfId="31828" xr:uid="{A52387EC-0B5A-4FBA-8BB3-034C4E67D58D}"/>
    <cellStyle name="Normal 2 10 3 4 3" xfId="10873" xr:uid="{00000000-0005-0000-0000-0000792A0000}"/>
    <cellStyle name="Normal 2 10 3 4 3 2" xfId="31829" xr:uid="{35B98D37-40E9-49D3-B866-A3B38EAC366B}"/>
    <cellStyle name="Normal 2 10 3 4 4" xfId="10874" xr:uid="{00000000-0005-0000-0000-00007A2A0000}"/>
    <cellStyle name="Normal 2 10 3 4 4 2" xfId="31830" xr:uid="{97499B20-6A70-42E7-BD1D-5EDA33936EB7}"/>
    <cellStyle name="Normal 2 10 3 4 5" xfId="31827" xr:uid="{1965FB27-BFAC-4136-B8F4-3D7F08FA26E2}"/>
    <cellStyle name="Normal 2 10 3 5" xfId="10875" xr:uid="{00000000-0005-0000-0000-00007B2A0000}"/>
    <cellStyle name="Normal 2 10 3 5 2" xfId="31831" xr:uid="{2B8B5392-5215-4979-8616-8ACB4B33FC9A}"/>
    <cellStyle name="Normal 2 10 3 6" xfId="10876" xr:uid="{00000000-0005-0000-0000-00007C2A0000}"/>
    <cellStyle name="Normal 2 10 3 6 2" xfId="31832" xr:uid="{518FAD42-A2A5-4933-B9B4-FFC28290610D}"/>
    <cellStyle name="Normal 2 10 3 7" xfId="10877" xr:uid="{00000000-0005-0000-0000-00007D2A0000}"/>
    <cellStyle name="Normal 2 10 3 7 2" xfId="31833" xr:uid="{6EAAC683-4A17-4B5B-B7D9-BD1AEBAE33A1}"/>
    <cellStyle name="Normal 2 10 3 8" xfId="31817" xr:uid="{D562A952-710F-4D45-8630-F908044F408D}"/>
    <cellStyle name="Normal 2 10 4" xfId="10878" xr:uid="{00000000-0005-0000-0000-00007E2A0000}"/>
    <cellStyle name="Normal 2 10 4 2" xfId="10879" xr:uid="{00000000-0005-0000-0000-00007F2A0000}"/>
    <cellStyle name="Normal 2 10 4 2 2" xfId="10880" xr:uid="{00000000-0005-0000-0000-0000802A0000}"/>
    <cellStyle name="Normal 2 10 4 2 2 2" xfId="10881" xr:uid="{00000000-0005-0000-0000-0000812A0000}"/>
    <cellStyle name="Normal 2 10 4 2 2 2 2" xfId="31837" xr:uid="{9B91228C-C9E0-4944-ABB7-7C367023B1A6}"/>
    <cellStyle name="Normal 2 10 4 2 2 3" xfId="10882" xr:uid="{00000000-0005-0000-0000-0000822A0000}"/>
    <cellStyle name="Normal 2 10 4 2 2 3 2" xfId="31838" xr:uid="{0B5F3D93-8F6E-4CA2-BBF1-6C46DA1DFE4E}"/>
    <cellStyle name="Normal 2 10 4 2 2 4" xfId="10883" xr:uid="{00000000-0005-0000-0000-0000832A0000}"/>
    <cellStyle name="Normal 2 10 4 2 2 4 2" xfId="31839" xr:uid="{BC3312A9-DD07-432F-B9C2-B71615A29F3F}"/>
    <cellStyle name="Normal 2 10 4 2 2 5" xfId="31836" xr:uid="{03728D50-5EC8-44AA-B185-224FC94FE582}"/>
    <cellStyle name="Normal 2 10 4 2 3" xfId="10884" xr:uid="{00000000-0005-0000-0000-0000842A0000}"/>
    <cellStyle name="Normal 2 10 4 2 3 2" xfId="31840" xr:uid="{3E0F0C77-CB96-4B8B-A4E1-F244C4271C07}"/>
    <cellStyle name="Normal 2 10 4 2 4" xfId="10885" xr:uid="{00000000-0005-0000-0000-0000852A0000}"/>
    <cellStyle name="Normal 2 10 4 2 4 2" xfId="31841" xr:uid="{A749ED67-6006-4060-894B-0AB874D76F5C}"/>
    <cellStyle name="Normal 2 10 4 2 5" xfId="10886" xr:uid="{00000000-0005-0000-0000-0000862A0000}"/>
    <cellStyle name="Normal 2 10 4 2 5 2" xfId="31842" xr:uid="{131CBDEC-8103-4EF4-B445-092041411A5C}"/>
    <cellStyle name="Normal 2 10 4 2 6" xfId="31835" xr:uid="{398DA4C3-3846-402E-9725-48825D6C3561}"/>
    <cellStyle name="Normal 2 10 4 3" xfId="10887" xr:uid="{00000000-0005-0000-0000-0000872A0000}"/>
    <cellStyle name="Normal 2 10 4 3 2" xfId="10888" xr:uid="{00000000-0005-0000-0000-0000882A0000}"/>
    <cellStyle name="Normal 2 10 4 3 2 2" xfId="31844" xr:uid="{E9C7DEA1-D811-44C6-B284-54FD7E332C2B}"/>
    <cellStyle name="Normal 2 10 4 3 3" xfId="10889" xr:uid="{00000000-0005-0000-0000-0000892A0000}"/>
    <cellStyle name="Normal 2 10 4 3 3 2" xfId="31845" xr:uid="{D859AD81-E5F2-43FA-8AEA-1B1B225A366C}"/>
    <cellStyle name="Normal 2 10 4 3 4" xfId="10890" xr:uid="{00000000-0005-0000-0000-00008A2A0000}"/>
    <cellStyle name="Normal 2 10 4 3 4 2" xfId="31846" xr:uid="{BC2D6DD3-BE65-4B76-B85B-608C97F52828}"/>
    <cellStyle name="Normal 2 10 4 3 5" xfId="31843" xr:uid="{4B7F0E4B-C9DF-4E6A-B6C0-5FCE63C8FDF4}"/>
    <cellStyle name="Normal 2 10 4 4" xfId="10891" xr:uid="{00000000-0005-0000-0000-00008B2A0000}"/>
    <cellStyle name="Normal 2 10 4 4 2" xfId="31847" xr:uid="{38ACB90C-57D2-46AD-B4C3-BCA33957FF04}"/>
    <cellStyle name="Normal 2 10 4 5" xfId="10892" xr:uid="{00000000-0005-0000-0000-00008C2A0000}"/>
    <cellStyle name="Normal 2 10 4 5 2" xfId="31848" xr:uid="{9AD6D07D-B50D-4D80-9FEE-FA97D9DAD041}"/>
    <cellStyle name="Normal 2 10 4 6" xfId="10893" xr:uid="{00000000-0005-0000-0000-00008D2A0000}"/>
    <cellStyle name="Normal 2 10 4 6 2" xfId="31849" xr:uid="{A7F499B1-64C4-4859-84EE-7F1B0C4FDE38}"/>
    <cellStyle name="Normal 2 10 4 7" xfId="31834" xr:uid="{8B4C460A-8540-4C67-B0E5-92F9ABA64DA7}"/>
    <cellStyle name="Normal 2 10 5" xfId="31813" xr:uid="{80F74F30-BA53-4681-AE8B-145901DD0D4C}"/>
    <cellStyle name="Normal 2 11" xfId="10894" xr:uid="{00000000-0005-0000-0000-00008E2A0000}"/>
    <cellStyle name="Normal 2 11 2" xfId="10895" xr:uid="{00000000-0005-0000-0000-00008F2A0000}"/>
    <cellStyle name="Normal 2 11 2 2" xfId="10896" xr:uid="{00000000-0005-0000-0000-0000902A0000}"/>
    <cellStyle name="Normal 2 11 2 2 2" xfId="31852" xr:uid="{40B0FA0F-6865-4454-B59D-08DE88C04016}"/>
    <cellStyle name="Normal 2 11 2 3" xfId="31851" xr:uid="{C6796B68-A64D-4FDF-B425-15A6F200FD5D}"/>
    <cellStyle name="Normal 2 11 3" xfId="10897" xr:uid="{00000000-0005-0000-0000-0000912A0000}"/>
    <cellStyle name="Normal 2 11 3 2" xfId="31853" xr:uid="{96A535F6-8EBE-4A8B-8863-1A03A6D9F3CF}"/>
    <cellStyle name="Normal 2 11 4" xfId="31850" xr:uid="{3CB0D3FA-3D45-425A-8654-137656792176}"/>
    <cellStyle name="Normal 2 12" xfId="10898" xr:uid="{00000000-0005-0000-0000-0000922A0000}"/>
    <cellStyle name="Normal 2 12 2" xfId="10899" xr:uid="{00000000-0005-0000-0000-0000932A0000}"/>
    <cellStyle name="Normal 2 12 2 2" xfId="10900" xr:uid="{00000000-0005-0000-0000-0000942A0000}"/>
    <cellStyle name="Normal 2 12 2 2 2" xfId="31856" xr:uid="{51315E4A-54F2-49D0-AAA7-C2DCFE49D7FB}"/>
    <cellStyle name="Normal 2 12 2 3" xfId="31855" xr:uid="{30414806-BC30-4EBD-B933-75C6B08C6BBC}"/>
    <cellStyle name="Normal 2 12 3" xfId="10901" xr:uid="{00000000-0005-0000-0000-0000952A0000}"/>
    <cellStyle name="Normal 2 12 3 2" xfId="31857" xr:uid="{D82329CE-C86E-458D-AE05-B445B3A9CF16}"/>
    <cellStyle name="Normal 2 12 4" xfId="31854" xr:uid="{458CBF9F-5FAE-418E-B5F2-7EB19177FDC4}"/>
    <cellStyle name="Normal 2 13" xfId="10902" xr:uid="{00000000-0005-0000-0000-0000962A0000}"/>
    <cellStyle name="Normal 2 13 2" xfId="10903" xr:uid="{00000000-0005-0000-0000-0000972A0000}"/>
    <cellStyle name="Normal 2 13 2 2" xfId="10904" xr:uid="{00000000-0005-0000-0000-0000982A0000}"/>
    <cellStyle name="Normal 2 13 2 2 2" xfId="10905" xr:uid="{00000000-0005-0000-0000-0000992A0000}"/>
    <cellStyle name="Normal 2 13 2 2 2 2" xfId="10906" xr:uid="{00000000-0005-0000-0000-00009A2A0000}"/>
    <cellStyle name="Normal 2 13 2 2 2 2 2" xfId="31862" xr:uid="{8033A033-ACBB-4112-8D86-469329AB951A}"/>
    <cellStyle name="Normal 2 13 2 2 2 3" xfId="10907" xr:uid="{00000000-0005-0000-0000-00009B2A0000}"/>
    <cellStyle name="Normal 2 13 2 2 2 3 2" xfId="31863" xr:uid="{E00B79C3-7905-4D14-89EC-6767A88328BA}"/>
    <cellStyle name="Normal 2 13 2 2 2 4" xfId="10908" xr:uid="{00000000-0005-0000-0000-00009C2A0000}"/>
    <cellStyle name="Normal 2 13 2 2 2 4 2" xfId="31864" xr:uid="{29457B38-90D7-4519-87DE-DB6ACBC58BAA}"/>
    <cellStyle name="Normal 2 13 2 2 2 5" xfId="31861" xr:uid="{0F85B75A-2FFB-4C9C-A167-E3B53CEA4D47}"/>
    <cellStyle name="Normal 2 13 2 2 3" xfId="10909" xr:uid="{00000000-0005-0000-0000-00009D2A0000}"/>
    <cellStyle name="Normal 2 13 2 2 3 2" xfId="31865" xr:uid="{0A77D22F-CB10-4E3E-A96E-04017F8EBBAA}"/>
    <cellStyle name="Normal 2 13 2 2 4" xfId="10910" xr:uid="{00000000-0005-0000-0000-00009E2A0000}"/>
    <cellStyle name="Normal 2 13 2 2 4 2" xfId="31866" xr:uid="{D3C04601-7397-4BB6-BDBE-325EB95E7965}"/>
    <cellStyle name="Normal 2 13 2 2 5" xfId="10911" xr:uid="{00000000-0005-0000-0000-00009F2A0000}"/>
    <cellStyle name="Normal 2 13 2 2 5 2" xfId="31867" xr:uid="{B721D169-16D9-4208-9F63-C4687F2F2432}"/>
    <cellStyle name="Normal 2 13 2 2 6" xfId="31860" xr:uid="{20BAE0FA-AFB6-4C93-BA31-A4832CB7E62C}"/>
    <cellStyle name="Normal 2 13 2 3" xfId="10912" xr:uid="{00000000-0005-0000-0000-0000A02A0000}"/>
    <cellStyle name="Normal 2 13 2 3 2" xfId="31868" xr:uid="{61DDC00A-8754-4C61-B4B3-726E0BA27F22}"/>
    <cellStyle name="Normal 2 13 2 4" xfId="10913" xr:uid="{00000000-0005-0000-0000-0000A12A0000}"/>
    <cellStyle name="Normal 2 13 2 4 2" xfId="10914" xr:uid="{00000000-0005-0000-0000-0000A22A0000}"/>
    <cellStyle name="Normal 2 13 2 4 2 2" xfId="31870" xr:uid="{795C7FDB-6383-476E-AE0B-4788B887A99D}"/>
    <cellStyle name="Normal 2 13 2 4 3" xfId="10915" xr:uid="{00000000-0005-0000-0000-0000A32A0000}"/>
    <cellStyle name="Normal 2 13 2 4 3 2" xfId="31871" xr:uid="{79404076-DD33-4086-B9AD-B5FA9AE97982}"/>
    <cellStyle name="Normal 2 13 2 4 4" xfId="10916" xr:uid="{00000000-0005-0000-0000-0000A42A0000}"/>
    <cellStyle name="Normal 2 13 2 4 4 2" xfId="31872" xr:uid="{6C3DBD3B-E7BF-4591-B777-1DBF05386DBA}"/>
    <cellStyle name="Normal 2 13 2 4 5" xfId="31869" xr:uid="{BB112D74-779E-4A76-AFDD-C787F5A4E778}"/>
    <cellStyle name="Normal 2 13 2 5" xfId="10917" xr:uid="{00000000-0005-0000-0000-0000A52A0000}"/>
    <cellStyle name="Normal 2 13 2 5 2" xfId="31873" xr:uid="{95FACCFE-B741-48AC-BCD0-A046CA36953E}"/>
    <cellStyle name="Normal 2 13 2 6" xfId="10918" xr:uid="{00000000-0005-0000-0000-0000A62A0000}"/>
    <cellStyle name="Normal 2 13 2 6 2" xfId="31874" xr:uid="{76A3B160-EAB0-407B-970E-BFF93C969231}"/>
    <cellStyle name="Normal 2 13 2 7" xfId="10919" xr:uid="{00000000-0005-0000-0000-0000A72A0000}"/>
    <cellStyle name="Normal 2 13 2 7 2" xfId="31875" xr:uid="{3F44C899-E27D-4D4A-A868-CE5A7FDE19AC}"/>
    <cellStyle name="Normal 2 13 2 8" xfId="31859" xr:uid="{FC562182-5853-43D3-8E6A-2408FD0D07DF}"/>
    <cellStyle name="Normal 2 13 3" xfId="31858" xr:uid="{F07193EA-6855-41E6-8DFF-2000AEFBA1A1}"/>
    <cellStyle name="Normal 2 14" xfId="10920" xr:uid="{00000000-0005-0000-0000-0000A82A0000}"/>
    <cellStyle name="Normal 2 14 2" xfId="10921" xr:uid="{00000000-0005-0000-0000-0000A92A0000}"/>
    <cellStyle name="Normal 2 14 2 2" xfId="31877" xr:uid="{B917A67C-8E56-4CB6-ADDB-CF513948A7FF}"/>
    <cellStyle name="Normal 2 14 3" xfId="31876" xr:uid="{5A5DE83B-AC51-4BAC-A93B-C47FF9CE309A}"/>
    <cellStyle name="Normal 2 15" xfId="10922" xr:uid="{00000000-0005-0000-0000-0000AA2A0000}"/>
    <cellStyle name="Normal 2 15 2" xfId="10923" xr:uid="{00000000-0005-0000-0000-0000AB2A0000}"/>
    <cellStyle name="Normal 2 15 2 2" xfId="31879" xr:uid="{08340377-A4AE-4208-B2ED-664B3064D570}"/>
    <cellStyle name="Normal 2 15 3" xfId="31878" xr:uid="{52288273-A9DC-46F4-BC6F-696B3691DAC1}"/>
    <cellStyle name="Normal 2 16" xfId="10924" xr:uid="{00000000-0005-0000-0000-0000AC2A0000}"/>
    <cellStyle name="Normal 2 16 2" xfId="10925" xr:uid="{00000000-0005-0000-0000-0000AD2A0000}"/>
    <cellStyle name="Normal 2 16 2 2" xfId="31881" xr:uid="{90D631FD-152C-4EED-82FB-85457CE6EC88}"/>
    <cellStyle name="Normal 2 16 3" xfId="31880" xr:uid="{E635301F-E653-485D-B27F-1663BE4E5662}"/>
    <cellStyle name="Normal 2 17" xfId="10926" xr:uid="{00000000-0005-0000-0000-0000AE2A0000}"/>
    <cellStyle name="Normal 2 17 2" xfId="10927" xr:uid="{00000000-0005-0000-0000-0000AF2A0000}"/>
    <cellStyle name="Normal 2 17 2 2" xfId="31883" xr:uid="{A1DB0EAC-3236-4187-9648-C36D12D96609}"/>
    <cellStyle name="Normal 2 17 3" xfId="31882" xr:uid="{2604B388-9548-44A4-B78F-26EFEF277F0D}"/>
    <cellStyle name="Normal 2 18" xfId="10928" xr:uid="{00000000-0005-0000-0000-0000B02A0000}"/>
    <cellStyle name="Normal 2 18 2" xfId="10929" xr:uid="{00000000-0005-0000-0000-0000B12A0000}"/>
    <cellStyle name="Normal 2 18 2 2" xfId="31885" xr:uid="{D3D4FF0C-0CE9-422D-9FE3-1605F440F10E}"/>
    <cellStyle name="Normal 2 18 3" xfId="31884" xr:uid="{D3ED7913-2FAD-424C-829A-9A3E12BD5491}"/>
    <cellStyle name="Normal 2 19" xfId="10930" xr:uid="{00000000-0005-0000-0000-0000B22A0000}"/>
    <cellStyle name="Normal 2 19 2" xfId="10931" xr:uid="{00000000-0005-0000-0000-0000B32A0000}"/>
    <cellStyle name="Normal 2 19 2 2" xfId="31887" xr:uid="{6DF3611C-65A2-4E0A-B15D-1686AE698723}"/>
    <cellStyle name="Normal 2 19 3" xfId="31886" xr:uid="{145060E3-F104-45DA-A295-F9AEDFD2558A}"/>
    <cellStyle name="Normal 2 2" xfId="10932" xr:uid="{00000000-0005-0000-0000-0000B42A0000}"/>
    <cellStyle name="Normal 2 2 10" xfId="10933" xr:uid="{00000000-0005-0000-0000-0000B52A0000}"/>
    <cellStyle name="Normal 2 2 10 2" xfId="10934" xr:uid="{00000000-0005-0000-0000-0000B62A0000}"/>
    <cellStyle name="Normal 2 2 10 2 2" xfId="10935" xr:uid="{00000000-0005-0000-0000-0000B72A0000}"/>
    <cellStyle name="Normal 2 2 10 2 2 2" xfId="31890" xr:uid="{D63A74BD-A04B-4453-8A7F-1AA955E1BBEE}"/>
    <cellStyle name="Normal 2 2 10 2 3" xfId="10936" xr:uid="{00000000-0005-0000-0000-0000B82A0000}"/>
    <cellStyle name="Normal 2 2 10 2 3 2" xfId="10937" xr:uid="{00000000-0005-0000-0000-0000B92A0000}"/>
    <cellStyle name="Normal 2 2 10 2 3 2 2" xfId="31892" xr:uid="{B83C61F6-D2A1-484C-80C7-6C74334FC3A4}"/>
    <cellStyle name="Normal 2 2 10 2 3 3" xfId="10938" xr:uid="{00000000-0005-0000-0000-0000BA2A0000}"/>
    <cellStyle name="Normal 2 2 10 2 3 3 2" xfId="31893" xr:uid="{C1C5C26D-5300-4BE7-A108-517C60136210}"/>
    <cellStyle name="Normal 2 2 10 2 3 4" xfId="10939" xr:uid="{00000000-0005-0000-0000-0000BB2A0000}"/>
    <cellStyle name="Normal 2 2 10 2 3 4 2" xfId="31894" xr:uid="{E4049957-D882-4C25-B5EC-FA4B050087A3}"/>
    <cellStyle name="Normal 2 2 10 2 3 5" xfId="31891" xr:uid="{B3ED65D3-6C11-4436-8617-669486D98D3C}"/>
    <cellStyle name="Normal 2 2 10 2 4" xfId="10940" xr:uid="{00000000-0005-0000-0000-0000BC2A0000}"/>
    <cellStyle name="Normal 2 2 10 2 4 2" xfId="31895" xr:uid="{DF3801E0-56F2-4884-9094-B93884A5FE43}"/>
    <cellStyle name="Normal 2 2 10 2 5" xfId="10941" xr:uid="{00000000-0005-0000-0000-0000BD2A0000}"/>
    <cellStyle name="Normal 2 2 10 2 5 2" xfId="31896" xr:uid="{4C163B93-7461-46EE-9F04-012832E6F197}"/>
    <cellStyle name="Normal 2 2 10 2 6" xfId="10942" xr:uid="{00000000-0005-0000-0000-0000BE2A0000}"/>
    <cellStyle name="Normal 2 2 10 2 6 2" xfId="31897" xr:uid="{FCA0779E-429E-4545-B46B-E9A201F5BF35}"/>
    <cellStyle name="Normal 2 2 10 2 7" xfId="31889" xr:uid="{5C4253FE-BB18-484D-AFAF-E77BD6DFED75}"/>
    <cellStyle name="Normal 2 2 10 3" xfId="10943" xr:uid="{00000000-0005-0000-0000-0000BF2A0000}"/>
    <cellStyle name="Normal 2 2 10 3 2" xfId="10944" xr:uid="{00000000-0005-0000-0000-0000C02A0000}"/>
    <cellStyle name="Normal 2 2 10 3 2 2" xfId="31899" xr:uid="{E5913E6B-721E-4355-BFAB-8240B37AA319}"/>
    <cellStyle name="Normal 2 2 10 3 3" xfId="10945" xr:uid="{00000000-0005-0000-0000-0000C12A0000}"/>
    <cellStyle name="Normal 2 2 10 3 3 2" xfId="31900" xr:uid="{E1F235D6-EF19-4024-B5CB-EF0D40496BD8}"/>
    <cellStyle name="Normal 2 2 10 3 4" xfId="10946" xr:uid="{00000000-0005-0000-0000-0000C22A0000}"/>
    <cellStyle name="Normal 2 2 10 3 4 2" xfId="31901" xr:uid="{50607876-D175-4CD0-8E8B-5A18F3DD8947}"/>
    <cellStyle name="Normal 2 2 10 3 5" xfId="31898" xr:uid="{FCBCC901-5247-47C2-83B1-78FB14184251}"/>
    <cellStyle name="Normal 2 2 10 4" xfId="10947" xr:uid="{00000000-0005-0000-0000-0000C32A0000}"/>
    <cellStyle name="Normal 2 2 10 4 2" xfId="31902" xr:uid="{BAE693F3-D493-4354-B877-AE23338A063A}"/>
    <cellStyle name="Normal 2 2 10 5" xfId="10948" xr:uid="{00000000-0005-0000-0000-0000C42A0000}"/>
    <cellStyle name="Normal 2 2 10 5 2" xfId="31903" xr:uid="{4194CBA0-CFF8-4E63-9DFD-7A901EBAA5BB}"/>
    <cellStyle name="Normal 2 2 10 6" xfId="10949" xr:uid="{00000000-0005-0000-0000-0000C52A0000}"/>
    <cellStyle name="Normal 2 2 10 6 2" xfId="31904" xr:uid="{5DD32A39-9429-4B7C-824A-322DC1E13AB9}"/>
    <cellStyle name="Normal 2 2 10 7" xfId="31888" xr:uid="{C28702B9-1B23-4683-BF77-C0432BA9F151}"/>
    <cellStyle name="Normal 2 2 100" xfId="10950" xr:uid="{00000000-0005-0000-0000-0000C62A0000}"/>
    <cellStyle name="Normal 2 2 100 2" xfId="31905" xr:uid="{723CE5CD-3C86-46FC-8A3E-DDB1BF759425}"/>
    <cellStyle name="Normal 2 2 101" xfId="10951" xr:uid="{00000000-0005-0000-0000-0000C72A0000}"/>
    <cellStyle name="Normal 2 2 101 2" xfId="31906" xr:uid="{104107ED-2AE1-434A-887A-91040DE2DF8A}"/>
    <cellStyle name="Normal 2 2 102" xfId="10952" xr:uid="{00000000-0005-0000-0000-0000C82A0000}"/>
    <cellStyle name="Normal 2 2 102 2" xfId="31907" xr:uid="{78009A94-B19D-4805-8FB5-CDD1153B8559}"/>
    <cellStyle name="Normal 2 2 103" xfId="10953" xr:uid="{00000000-0005-0000-0000-0000C92A0000}"/>
    <cellStyle name="Normal 2 2 103 2" xfId="31908" xr:uid="{0BCFA592-F97E-4D95-97A4-355C4C2FC35E}"/>
    <cellStyle name="Normal 2 2 104" xfId="10954" xr:uid="{00000000-0005-0000-0000-0000CA2A0000}"/>
    <cellStyle name="Normal 2 2 104 2" xfId="31909" xr:uid="{1668BF08-9B61-41AD-A6DD-95B754C620D9}"/>
    <cellStyle name="Normal 2 2 105" xfId="10955" xr:uid="{00000000-0005-0000-0000-0000CB2A0000}"/>
    <cellStyle name="Normal 2 2 105 2" xfId="31910" xr:uid="{09FB6741-700F-45DB-9A36-E58B6F440D03}"/>
    <cellStyle name="Normal 2 2 106" xfId="10956" xr:uid="{00000000-0005-0000-0000-0000CC2A0000}"/>
    <cellStyle name="Normal 2 2 106 2" xfId="31911" xr:uid="{BBC2A91D-119E-4A04-A8D9-F398B4B4BD24}"/>
    <cellStyle name="Normal 2 2 107" xfId="10957" xr:uid="{00000000-0005-0000-0000-0000CD2A0000}"/>
    <cellStyle name="Normal 2 2 107 2" xfId="31912" xr:uid="{F495AAC1-2DB4-4959-8A6F-5BF19EBDAE99}"/>
    <cellStyle name="Normal 2 2 108" xfId="20968" xr:uid="{DF9B85DE-DDA8-4485-9E02-4205334A7BE2}"/>
    <cellStyle name="Normal 2 2 11" xfId="10958" xr:uid="{00000000-0005-0000-0000-0000CE2A0000}"/>
    <cellStyle name="Normal 2 2 11 2" xfId="10959" xr:uid="{00000000-0005-0000-0000-0000CF2A0000}"/>
    <cellStyle name="Normal 2 2 11 2 2" xfId="10960" xr:uid="{00000000-0005-0000-0000-0000D02A0000}"/>
    <cellStyle name="Normal 2 2 11 2 2 2" xfId="31915" xr:uid="{F5DE6C10-5602-4A08-ABF0-EB9839BA719F}"/>
    <cellStyle name="Normal 2 2 11 2 3" xfId="10961" xr:uid="{00000000-0005-0000-0000-0000D12A0000}"/>
    <cellStyle name="Normal 2 2 11 2 3 2" xfId="10962" xr:uid="{00000000-0005-0000-0000-0000D22A0000}"/>
    <cellStyle name="Normal 2 2 11 2 3 2 2" xfId="31917" xr:uid="{B9BCA45B-E486-4354-99FC-5EE17231BD0D}"/>
    <cellStyle name="Normal 2 2 11 2 3 3" xfId="10963" xr:uid="{00000000-0005-0000-0000-0000D32A0000}"/>
    <cellStyle name="Normal 2 2 11 2 3 3 2" xfId="31918" xr:uid="{6EB0726A-B03B-4803-B618-067F2401EE83}"/>
    <cellStyle name="Normal 2 2 11 2 3 4" xfId="10964" xr:uid="{00000000-0005-0000-0000-0000D42A0000}"/>
    <cellStyle name="Normal 2 2 11 2 3 4 2" xfId="31919" xr:uid="{72B23F97-032A-4B56-B32E-2A2DA5B94ADB}"/>
    <cellStyle name="Normal 2 2 11 2 3 5" xfId="31916" xr:uid="{66AE6FDB-1044-4641-8547-A5AA5CF036E1}"/>
    <cellStyle name="Normal 2 2 11 2 4" xfId="10965" xr:uid="{00000000-0005-0000-0000-0000D52A0000}"/>
    <cellStyle name="Normal 2 2 11 2 4 2" xfId="31920" xr:uid="{1E7B6A19-0308-44B4-BD9D-7378C054095F}"/>
    <cellStyle name="Normal 2 2 11 2 5" xfId="10966" xr:uid="{00000000-0005-0000-0000-0000D62A0000}"/>
    <cellStyle name="Normal 2 2 11 2 5 2" xfId="31921" xr:uid="{3058D03B-3402-482D-98A9-1C2CF38C61DC}"/>
    <cellStyle name="Normal 2 2 11 2 6" xfId="10967" xr:uid="{00000000-0005-0000-0000-0000D72A0000}"/>
    <cellStyle name="Normal 2 2 11 2 6 2" xfId="31922" xr:uid="{5438334A-EB41-4018-B1A6-03564CE01DCE}"/>
    <cellStyle name="Normal 2 2 11 2 7" xfId="31914" xr:uid="{45D8FD58-C273-4683-85C7-CB2B858828CB}"/>
    <cellStyle name="Normal 2 2 11 3" xfId="10968" xr:uid="{00000000-0005-0000-0000-0000D82A0000}"/>
    <cellStyle name="Normal 2 2 11 3 2" xfId="10969" xr:uid="{00000000-0005-0000-0000-0000D92A0000}"/>
    <cellStyle name="Normal 2 2 11 3 2 2" xfId="31924" xr:uid="{0012CD5F-0EF7-4044-BFF3-A39E4D045ED2}"/>
    <cellStyle name="Normal 2 2 11 3 3" xfId="10970" xr:uid="{00000000-0005-0000-0000-0000DA2A0000}"/>
    <cellStyle name="Normal 2 2 11 3 3 2" xfId="31925" xr:uid="{28E72202-2ECE-458D-AADC-399AA90A6B2E}"/>
    <cellStyle name="Normal 2 2 11 3 4" xfId="10971" xr:uid="{00000000-0005-0000-0000-0000DB2A0000}"/>
    <cellStyle name="Normal 2 2 11 3 4 2" xfId="31926" xr:uid="{4CF756F0-F26A-40A3-9B33-5EEC0363F093}"/>
    <cellStyle name="Normal 2 2 11 3 5" xfId="31923" xr:uid="{B1417FDC-5EC4-44DC-9C31-90584B9B6F1A}"/>
    <cellStyle name="Normal 2 2 11 4" xfId="10972" xr:uid="{00000000-0005-0000-0000-0000DC2A0000}"/>
    <cellStyle name="Normal 2 2 11 4 2" xfId="31927" xr:uid="{67088F04-2E01-4F04-A4C8-BCB0E7D913BE}"/>
    <cellStyle name="Normal 2 2 11 5" xfId="10973" xr:uid="{00000000-0005-0000-0000-0000DD2A0000}"/>
    <cellStyle name="Normal 2 2 11 5 2" xfId="31928" xr:uid="{5CBD03D3-85B5-4C61-9CDE-85E1612482BD}"/>
    <cellStyle name="Normal 2 2 11 6" xfId="10974" xr:uid="{00000000-0005-0000-0000-0000DE2A0000}"/>
    <cellStyle name="Normal 2 2 11 6 2" xfId="31929" xr:uid="{43D02945-4E97-467E-AA03-C3AB692753DE}"/>
    <cellStyle name="Normal 2 2 11 7" xfId="31913" xr:uid="{4A65DDF2-4285-46AD-9FF0-AB0CB73DE918}"/>
    <cellStyle name="Normal 2 2 12" xfId="10975" xr:uid="{00000000-0005-0000-0000-0000DF2A0000}"/>
    <cellStyle name="Normal 2 2 12 2" xfId="10976" xr:uid="{00000000-0005-0000-0000-0000E02A0000}"/>
    <cellStyle name="Normal 2 2 12 2 2" xfId="31931" xr:uid="{6C74769C-78A1-414A-8666-149CC102AD3A}"/>
    <cellStyle name="Normal 2 2 12 3" xfId="31930" xr:uid="{EC8C5124-72C6-4DAA-936F-43D54FEABB9C}"/>
    <cellStyle name="Normal 2 2 13" xfId="10977" xr:uid="{00000000-0005-0000-0000-0000E12A0000}"/>
    <cellStyle name="Normal 2 2 13 2" xfId="10978" xr:uid="{00000000-0005-0000-0000-0000E22A0000}"/>
    <cellStyle name="Normal 2 2 13 2 2" xfId="10979" xr:uid="{00000000-0005-0000-0000-0000E32A0000}"/>
    <cellStyle name="Normal 2 2 13 2 2 2" xfId="31934" xr:uid="{3DB8EDF7-271C-41E6-A615-B8FE9D7D8A2E}"/>
    <cellStyle name="Normal 2 2 13 2 3" xfId="10980" xr:uid="{00000000-0005-0000-0000-0000E42A0000}"/>
    <cellStyle name="Normal 2 2 13 2 3 2" xfId="10981" xr:uid="{00000000-0005-0000-0000-0000E52A0000}"/>
    <cellStyle name="Normal 2 2 13 2 3 2 2" xfId="31936" xr:uid="{FF1BDFDA-D827-45E6-826B-415BB900DAF2}"/>
    <cellStyle name="Normal 2 2 13 2 3 3" xfId="10982" xr:uid="{00000000-0005-0000-0000-0000E62A0000}"/>
    <cellStyle name="Normal 2 2 13 2 3 3 2" xfId="31937" xr:uid="{40F9947F-67B9-4800-AB19-ADB824FAA65A}"/>
    <cellStyle name="Normal 2 2 13 2 3 4" xfId="10983" xr:uid="{00000000-0005-0000-0000-0000E72A0000}"/>
    <cellStyle name="Normal 2 2 13 2 3 4 2" xfId="31938" xr:uid="{8AECF3CD-61AC-43E1-998D-F1672B49889A}"/>
    <cellStyle name="Normal 2 2 13 2 3 5" xfId="31935" xr:uid="{D0E21E8B-276D-4668-8139-81DFEF8794A7}"/>
    <cellStyle name="Normal 2 2 13 2 4" xfId="10984" xr:uid="{00000000-0005-0000-0000-0000E82A0000}"/>
    <cellStyle name="Normal 2 2 13 2 4 2" xfId="31939" xr:uid="{A1595D8A-8CE2-466D-A21B-FFE57E51F7B4}"/>
    <cellStyle name="Normal 2 2 13 2 5" xfId="10985" xr:uid="{00000000-0005-0000-0000-0000E92A0000}"/>
    <cellStyle name="Normal 2 2 13 2 5 2" xfId="31940" xr:uid="{114A35C4-B20A-4F7E-B5F9-1FC13787C9D0}"/>
    <cellStyle name="Normal 2 2 13 2 6" xfId="10986" xr:uid="{00000000-0005-0000-0000-0000EA2A0000}"/>
    <cellStyle name="Normal 2 2 13 2 6 2" xfId="31941" xr:uid="{1D877C90-91E1-4B27-85AA-0E12610229FF}"/>
    <cellStyle name="Normal 2 2 13 2 7" xfId="31933" xr:uid="{65BAB913-BC98-4F02-9F6F-DC266376E41E}"/>
    <cellStyle name="Normal 2 2 13 3" xfId="10987" xr:uid="{00000000-0005-0000-0000-0000EB2A0000}"/>
    <cellStyle name="Normal 2 2 13 3 2" xfId="10988" xr:uid="{00000000-0005-0000-0000-0000EC2A0000}"/>
    <cellStyle name="Normal 2 2 13 3 2 2" xfId="31943" xr:uid="{B96801CD-2313-41A7-9CB7-EF753686E8A3}"/>
    <cellStyle name="Normal 2 2 13 3 3" xfId="10989" xr:uid="{00000000-0005-0000-0000-0000ED2A0000}"/>
    <cellStyle name="Normal 2 2 13 3 3 2" xfId="31944" xr:uid="{A91E4654-9BE9-42B7-B1F1-A93DC09574FF}"/>
    <cellStyle name="Normal 2 2 13 3 4" xfId="10990" xr:uid="{00000000-0005-0000-0000-0000EE2A0000}"/>
    <cellStyle name="Normal 2 2 13 3 4 2" xfId="31945" xr:uid="{84169DE5-C27A-4A01-9573-20A978579163}"/>
    <cellStyle name="Normal 2 2 13 3 5" xfId="31942" xr:uid="{C564E438-2730-4B4D-B1F8-6B33CFF1388A}"/>
    <cellStyle name="Normal 2 2 13 4" xfId="10991" xr:uid="{00000000-0005-0000-0000-0000EF2A0000}"/>
    <cellStyle name="Normal 2 2 13 4 2" xfId="31946" xr:uid="{4DBDB26A-0263-47CF-8E3B-BE85981FA341}"/>
    <cellStyle name="Normal 2 2 13 5" xfId="10992" xr:uid="{00000000-0005-0000-0000-0000F02A0000}"/>
    <cellStyle name="Normal 2 2 13 5 2" xfId="31947" xr:uid="{B7C263C5-F8D3-4F6F-A094-55932DE3AC4C}"/>
    <cellStyle name="Normal 2 2 13 6" xfId="10993" xr:uid="{00000000-0005-0000-0000-0000F12A0000}"/>
    <cellStyle name="Normal 2 2 13 6 2" xfId="31948" xr:uid="{6461E19D-0B93-49D4-9DD9-353EA0186438}"/>
    <cellStyle name="Normal 2 2 13 7" xfId="31932" xr:uid="{AE28A389-843F-40AA-A028-9B2A0F6BAFDC}"/>
    <cellStyle name="Normal 2 2 14" xfId="10994" xr:uid="{00000000-0005-0000-0000-0000F22A0000}"/>
    <cellStyle name="Normal 2 2 14 2" xfId="10995" xr:uid="{00000000-0005-0000-0000-0000F32A0000}"/>
    <cellStyle name="Normal 2 2 14 2 2" xfId="10996" xr:uid="{00000000-0005-0000-0000-0000F42A0000}"/>
    <cellStyle name="Normal 2 2 14 2 2 2" xfId="31951" xr:uid="{61F609FF-20BF-4B32-9048-997A74BFDF59}"/>
    <cellStyle name="Normal 2 2 14 2 3" xfId="10997" xr:uid="{00000000-0005-0000-0000-0000F52A0000}"/>
    <cellStyle name="Normal 2 2 14 2 3 2" xfId="10998" xr:uid="{00000000-0005-0000-0000-0000F62A0000}"/>
    <cellStyle name="Normal 2 2 14 2 3 2 2" xfId="31953" xr:uid="{1FCE2753-2074-42E2-938E-E0C21253B74E}"/>
    <cellStyle name="Normal 2 2 14 2 3 3" xfId="10999" xr:uid="{00000000-0005-0000-0000-0000F72A0000}"/>
    <cellStyle name="Normal 2 2 14 2 3 3 2" xfId="31954" xr:uid="{4F9C7C93-C151-4864-8028-ED46CF18EEBD}"/>
    <cellStyle name="Normal 2 2 14 2 3 4" xfId="11000" xr:uid="{00000000-0005-0000-0000-0000F82A0000}"/>
    <cellStyle name="Normal 2 2 14 2 3 4 2" xfId="31955" xr:uid="{6430DF1B-FF6E-4C04-B79C-43AD00E71A30}"/>
    <cellStyle name="Normal 2 2 14 2 3 5" xfId="31952" xr:uid="{82ADBCE2-25B3-4435-9BD6-A3BD4ECF5BCE}"/>
    <cellStyle name="Normal 2 2 14 2 4" xfId="11001" xr:uid="{00000000-0005-0000-0000-0000F92A0000}"/>
    <cellStyle name="Normal 2 2 14 2 4 2" xfId="31956" xr:uid="{7E53B251-4CA8-4B33-920E-39B1EA6D7F96}"/>
    <cellStyle name="Normal 2 2 14 2 5" xfId="11002" xr:uid="{00000000-0005-0000-0000-0000FA2A0000}"/>
    <cellStyle name="Normal 2 2 14 2 5 2" xfId="31957" xr:uid="{350994C0-75B5-4021-A0C9-A19D5A2C2D67}"/>
    <cellStyle name="Normal 2 2 14 2 6" xfId="11003" xr:uid="{00000000-0005-0000-0000-0000FB2A0000}"/>
    <cellStyle name="Normal 2 2 14 2 6 2" xfId="31958" xr:uid="{3DFE3263-8255-417F-806F-93500E031BAE}"/>
    <cellStyle name="Normal 2 2 14 2 7" xfId="31950" xr:uid="{B383C6C6-C3CF-44A5-894C-FC086101C8AE}"/>
    <cellStyle name="Normal 2 2 14 3" xfId="11004" xr:uid="{00000000-0005-0000-0000-0000FC2A0000}"/>
    <cellStyle name="Normal 2 2 14 3 2" xfId="11005" xr:uid="{00000000-0005-0000-0000-0000FD2A0000}"/>
    <cellStyle name="Normal 2 2 14 3 2 2" xfId="31960" xr:uid="{E10E1396-0F75-43F9-AAE1-7CD812DF4B48}"/>
    <cellStyle name="Normal 2 2 14 3 3" xfId="11006" xr:uid="{00000000-0005-0000-0000-0000FE2A0000}"/>
    <cellStyle name="Normal 2 2 14 3 3 2" xfId="31961" xr:uid="{4E57F3DC-1BD9-478D-8135-9818EFD50EA2}"/>
    <cellStyle name="Normal 2 2 14 3 4" xfId="11007" xr:uid="{00000000-0005-0000-0000-0000FF2A0000}"/>
    <cellStyle name="Normal 2 2 14 3 4 2" xfId="31962" xr:uid="{45D70A9D-5FD4-493C-B6C6-0FD920B2593B}"/>
    <cellStyle name="Normal 2 2 14 3 5" xfId="31959" xr:uid="{7CAE6DA0-AEF5-471C-8713-9E77A935A158}"/>
    <cellStyle name="Normal 2 2 14 4" xfId="11008" xr:uid="{00000000-0005-0000-0000-0000002B0000}"/>
    <cellStyle name="Normal 2 2 14 4 2" xfId="31963" xr:uid="{F313B368-0116-4E51-AFE5-1C9F183BF741}"/>
    <cellStyle name="Normal 2 2 14 5" xfId="11009" xr:uid="{00000000-0005-0000-0000-0000012B0000}"/>
    <cellStyle name="Normal 2 2 14 5 2" xfId="31964" xr:uid="{0B17BD5C-24DB-4AFB-A211-2C7BCE8F7800}"/>
    <cellStyle name="Normal 2 2 14 6" xfId="11010" xr:uid="{00000000-0005-0000-0000-0000022B0000}"/>
    <cellStyle name="Normal 2 2 14 6 2" xfId="31965" xr:uid="{404BA5BB-E42B-4F94-B7FD-B222589243E0}"/>
    <cellStyle name="Normal 2 2 14 7" xfId="31949" xr:uid="{C3E3F603-222B-4A6B-974E-F75C1DCC6254}"/>
    <cellStyle name="Normal 2 2 15" xfId="11011" xr:uid="{00000000-0005-0000-0000-0000032B0000}"/>
    <cellStyle name="Normal 2 2 15 2" xfId="11012" xr:uid="{00000000-0005-0000-0000-0000042B0000}"/>
    <cellStyle name="Normal 2 2 15 2 2" xfId="11013" xr:uid="{00000000-0005-0000-0000-0000052B0000}"/>
    <cellStyle name="Normal 2 2 15 2 2 2" xfId="31968" xr:uid="{D5E1D1DA-0065-4C82-9D1B-594059FA653A}"/>
    <cellStyle name="Normal 2 2 15 2 3" xfId="11014" xr:uid="{00000000-0005-0000-0000-0000062B0000}"/>
    <cellStyle name="Normal 2 2 15 2 3 2" xfId="11015" xr:uid="{00000000-0005-0000-0000-0000072B0000}"/>
    <cellStyle name="Normal 2 2 15 2 3 2 2" xfId="31970" xr:uid="{45F9833E-52FE-427F-B9FD-6391B1A3E8C2}"/>
    <cellStyle name="Normal 2 2 15 2 3 3" xfId="11016" xr:uid="{00000000-0005-0000-0000-0000082B0000}"/>
    <cellStyle name="Normal 2 2 15 2 3 3 2" xfId="31971" xr:uid="{BE6561CA-CA6F-42A8-8506-C75E73007048}"/>
    <cellStyle name="Normal 2 2 15 2 3 4" xfId="11017" xr:uid="{00000000-0005-0000-0000-0000092B0000}"/>
    <cellStyle name="Normal 2 2 15 2 3 4 2" xfId="31972" xr:uid="{6FE85109-3E65-4C5E-B869-DA4BFCFF314C}"/>
    <cellStyle name="Normal 2 2 15 2 3 5" xfId="31969" xr:uid="{D4BB1239-11C0-4A35-93D1-C7C8A5B1FCB5}"/>
    <cellStyle name="Normal 2 2 15 2 4" xfId="11018" xr:uid="{00000000-0005-0000-0000-00000A2B0000}"/>
    <cellStyle name="Normal 2 2 15 2 4 2" xfId="31973" xr:uid="{7B6EB579-63E6-47AD-B083-2DC2D6FEF2C5}"/>
    <cellStyle name="Normal 2 2 15 2 5" xfId="11019" xr:uid="{00000000-0005-0000-0000-00000B2B0000}"/>
    <cellStyle name="Normal 2 2 15 2 5 2" xfId="31974" xr:uid="{E9AF62B4-3F79-4E06-9EA8-B1ABF2D83E9D}"/>
    <cellStyle name="Normal 2 2 15 2 6" xfId="11020" xr:uid="{00000000-0005-0000-0000-00000C2B0000}"/>
    <cellStyle name="Normal 2 2 15 2 6 2" xfId="31975" xr:uid="{71E0FFF3-9FD2-4E5D-A2E8-951FA6A8BBD6}"/>
    <cellStyle name="Normal 2 2 15 2 7" xfId="31967" xr:uid="{F635209B-D169-4568-BC95-DD5FADD3ED38}"/>
    <cellStyle name="Normal 2 2 15 3" xfId="11021" xr:uid="{00000000-0005-0000-0000-00000D2B0000}"/>
    <cellStyle name="Normal 2 2 15 3 2" xfId="11022" xr:uid="{00000000-0005-0000-0000-00000E2B0000}"/>
    <cellStyle name="Normal 2 2 15 3 2 2" xfId="31977" xr:uid="{B7A7718D-7A99-47D7-A422-20079DD1ADE5}"/>
    <cellStyle name="Normal 2 2 15 3 3" xfId="11023" xr:uid="{00000000-0005-0000-0000-00000F2B0000}"/>
    <cellStyle name="Normal 2 2 15 3 3 2" xfId="31978" xr:uid="{1972B7C4-51DB-48AC-9881-4299771DB95B}"/>
    <cellStyle name="Normal 2 2 15 3 4" xfId="11024" xr:uid="{00000000-0005-0000-0000-0000102B0000}"/>
    <cellStyle name="Normal 2 2 15 3 4 2" xfId="31979" xr:uid="{EFF44084-3AB4-4597-8B0C-043535EFBD7B}"/>
    <cellStyle name="Normal 2 2 15 3 5" xfId="31976" xr:uid="{4117C171-F760-4692-A003-9A11F51C5E76}"/>
    <cellStyle name="Normal 2 2 15 4" xfId="11025" xr:uid="{00000000-0005-0000-0000-0000112B0000}"/>
    <cellStyle name="Normal 2 2 15 4 2" xfId="31980" xr:uid="{19633A9C-6DFF-4087-A087-8B4D873898B7}"/>
    <cellStyle name="Normal 2 2 15 5" xfId="11026" xr:uid="{00000000-0005-0000-0000-0000122B0000}"/>
    <cellStyle name="Normal 2 2 15 5 2" xfId="31981" xr:uid="{3A9ACB17-7015-4BEA-85DF-5E1823A17824}"/>
    <cellStyle name="Normal 2 2 15 6" xfId="11027" xr:uid="{00000000-0005-0000-0000-0000132B0000}"/>
    <cellStyle name="Normal 2 2 15 6 2" xfId="31982" xr:uid="{4835FD29-E8DC-45F0-94D5-7241781FBB9D}"/>
    <cellStyle name="Normal 2 2 15 7" xfId="31966" xr:uid="{F9F077E9-31A4-4CE0-8D8A-8622917C10A9}"/>
    <cellStyle name="Normal 2 2 16" xfId="11028" xr:uid="{00000000-0005-0000-0000-0000142B0000}"/>
    <cellStyle name="Normal 2 2 16 2" xfId="11029" xr:uid="{00000000-0005-0000-0000-0000152B0000}"/>
    <cellStyle name="Normal 2 2 16 2 2" xfId="31984" xr:uid="{69F1F286-4A11-4A4F-9DF2-98818582D8A1}"/>
    <cellStyle name="Normal 2 2 16 3" xfId="31983" xr:uid="{C0AEFFB5-2DC6-423B-8EAC-47112AFD65DF}"/>
    <cellStyle name="Normal 2 2 17" xfId="11030" xr:uid="{00000000-0005-0000-0000-0000162B0000}"/>
    <cellStyle name="Normal 2 2 17 2" xfId="11031" xr:uid="{00000000-0005-0000-0000-0000172B0000}"/>
    <cellStyle name="Normal 2 2 17 2 2" xfId="11032" xr:uid="{00000000-0005-0000-0000-0000182B0000}"/>
    <cellStyle name="Normal 2 2 17 2 2 2" xfId="31987" xr:uid="{6382A658-EBA0-4416-89DA-80CBA1CA8A48}"/>
    <cellStyle name="Normal 2 2 17 2 3" xfId="11033" xr:uid="{00000000-0005-0000-0000-0000192B0000}"/>
    <cellStyle name="Normal 2 2 17 2 3 2" xfId="11034" xr:uid="{00000000-0005-0000-0000-00001A2B0000}"/>
    <cellStyle name="Normal 2 2 17 2 3 2 2" xfId="31989" xr:uid="{A32A7A3B-D3D8-461E-B296-5FAE7FB1DC51}"/>
    <cellStyle name="Normal 2 2 17 2 3 3" xfId="11035" xr:uid="{00000000-0005-0000-0000-00001B2B0000}"/>
    <cellStyle name="Normal 2 2 17 2 3 3 2" xfId="31990" xr:uid="{7BF84512-9DC0-4785-94AD-45302B75A533}"/>
    <cellStyle name="Normal 2 2 17 2 3 4" xfId="11036" xr:uid="{00000000-0005-0000-0000-00001C2B0000}"/>
    <cellStyle name="Normal 2 2 17 2 3 4 2" xfId="31991" xr:uid="{C0B5F9CC-F097-4197-AD2C-53481A9CB9C4}"/>
    <cellStyle name="Normal 2 2 17 2 3 5" xfId="31988" xr:uid="{2A4EBDA0-811F-4FF9-85AF-4DD7E5709CCC}"/>
    <cellStyle name="Normal 2 2 17 2 4" xfId="11037" xr:uid="{00000000-0005-0000-0000-00001D2B0000}"/>
    <cellStyle name="Normal 2 2 17 2 4 2" xfId="31992" xr:uid="{46A9C4DD-14E0-4E2A-A364-F738DF4B0AF1}"/>
    <cellStyle name="Normal 2 2 17 2 5" xfId="11038" xr:uid="{00000000-0005-0000-0000-00001E2B0000}"/>
    <cellStyle name="Normal 2 2 17 2 5 2" xfId="31993" xr:uid="{22FECABE-D1D7-4EBE-9F00-FBEA6C5BBEB8}"/>
    <cellStyle name="Normal 2 2 17 2 6" xfId="11039" xr:uid="{00000000-0005-0000-0000-00001F2B0000}"/>
    <cellStyle name="Normal 2 2 17 2 6 2" xfId="31994" xr:uid="{6D3E9B16-0F50-41DE-9637-09A558F3EACA}"/>
    <cellStyle name="Normal 2 2 17 2 7" xfId="31986" xr:uid="{E64C0200-4DEF-4092-82C4-FA7685AC43C2}"/>
    <cellStyle name="Normal 2 2 17 3" xfId="11040" xr:uid="{00000000-0005-0000-0000-0000202B0000}"/>
    <cellStyle name="Normal 2 2 17 3 2" xfId="11041" xr:uid="{00000000-0005-0000-0000-0000212B0000}"/>
    <cellStyle name="Normal 2 2 17 3 2 2" xfId="31996" xr:uid="{1AC05CC1-4994-4808-9106-E1B2607BF060}"/>
    <cellStyle name="Normal 2 2 17 3 3" xfId="11042" xr:uid="{00000000-0005-0000-0000-0000222B0000}"/>
    <cellStyle name="Normal 2 2 17 3 3 2" xfId="31997" xr:uid="{8E80025C-470E-4A55-AA69-AD4BD9684F45}"/>
    <cellStyle name="Normal 2 2 17 3 4" xfId="11043" xr:uid="{00000000-0005-0000-0000-0000232B0000}"/>
    <cellStyle name="Normal 2 2 17 3 4 2" xfId="31998" xr:uid="{7DBB4A37-D92D-4061-818B-0B78E6E795E0}"/>
    <cellStyle name="Normal 2 2 17 3 5" xfId="31995" xr:uid="{F239635D-F082-4E2D-9F67-0D7D7C6F5342}"/>
    <cellStyle name="Normal 2 2 17 4" xfId="11044" xr:uid="{00000000-0005-0000-0000-0000242B0000}"/>
    <cellStyle name="Normal 2 2 17 4 2" xfId="31999" xr:uid="{669541AF-F79D-45F1-9575-AFFCA3C4E3A1}"/>
    <cellStyle name="Normal 2 2 17 5" xfId="11045" xr:uid="{00000000-0005-0000-0000-0000252B0000}"/>
    <cellStyle name="Normal 2 2 17 5 2" xfId="32000" xr:uid="{3A72D41A-92B2-4844-BB93-421223B7E7FA}"/>
    <cellStyle name="Normal 2 2 17 6" xfId="11046" xr:uid="{00000000-0005-0000-0000-0000262B0000}"/>
    <cellStyle name="Normal 2 2 17 6 2" xfId="32001" xr:uid="{7722BEF9-CB60-4184-8182-11F58B09C665}"/>
    <cellStyle name="Normal 2 2 17 7" xfId="31985" xr:uid="{6EC64AD9-7D54-4521-BB34-B43F64874B73}"/>
    <cellStyle name="Normal 2 2 18" xfId="11047" xr:uid="{00000000-0005-0000-0000-0000272B0000}"/>
    <cellStyle name="Normal 2 2 18 2" xfId="11048" xr:uid="{00000000-0005-0000-0000-0000282B0000}"/>
    <cellStyle name="Normal 2 2 18 2 2" xfId="11049" xr:uid="{00000000-0005-0000-0000-0000292B0000}"/>
    <cellStyle name="Normal 2 2 18 2 2 2" xfId="32004" xr:uid="{0F23CF5B-14A6-45D8-B7C2-41E46B63D476}"/>
    <cellStyle name="Normal 2 2 18 2 3" xfId="11050" xr:uid="{00000000-0005-0000-0000-00002A2B0000}"/>
    <cellStyle name="Normal 2 2 18 2 3 2" xfId="11051" xr:uid="{00000000-0005-0000-0000-00002B2B0000}"/>
    <cellStyle name="Normal 2 2 18 2 3 2 2" xfId="32006" xr:uid="{FBF279C3-443C-44DD-B4FE-A03FE8893087}"/>
    <cellStyle name="Normal 2 2 18 2 3 3" xfId="11052" xr:uid="{00000000-0005-0000-0000-00002C2B0000}"/>
    <cellStyle name="Normal 2 2 18 2 3 3 2" xfId="32007" xr:uid="{C827A6CC-928F-4A61-8C0B-23ACF8287780}"/>
    <cellStyle name="Normal 2 2 18 2 3 4" xfId="11053" xr:uid="{00000000-0005-0000-0000-00002D2B0000}"/>
    <cellStyle name="Normal 2 2 18 2 3 4 2" xfId="32008" xr:uid="{D5D5447A-DCCD-487E-B6AB-60A234A21AD5}"/>
    <cellStyle name="Normal 2 2 18 2 3 5" xfId="32005" xr:uid="{BEEEC3E0-3FBD-407F-B80B-2B48C0EBB4E8}"/>
    <cellStyle name="Normal 2 2 18 2 4" xfId="11054" xr:uid="{00000000-0005-0000-0000-00002E2B0000}"/>
    <cellStyle name="Normal 2 2 18 2 4 2" xfId="32009" xr:uid="{3B01B7A2-4A21-439D-B2A8-B697DAAB7B95}"/>
    <cellStyle name="Normal 2 2 18 2 5" xfId="11055" xr:uid="{00000000-0005-0000-0000-00002F2B0000}"/>
    <cellStyle name="Normal 2 2 18 2 5 2" xfId="32010" xr:uid="{1A603DD4-1715-473F-9249-6B63A349D7D9}"/>
    <cellStyle name="Normal 2 2 18 2 6" xfId="11056" xr:uid="{00000000-0005-0000-0000-0000302B0000}"/>
    <cellStyle name="Normal 2 2 18 2 6 2" xfId="32011" xr:uid="{F2216C7B-B386-41E5-A75B-83B986E1533D}"/>
    <cellStyle name="Normal 2 2 18 2 7" xfId="32003" xr:uid="{DE8A059D-5281-446B-A038-852A8F08C13C}"/>
    <cellStyle name="Normal 2 2 18 3" xfId="11057" xr:uid="{00000000-0005-0000-0000-0000312B0000}"/>
    <cellStyle name="Normal 2 2 18 3 2" xfId="11058" xr:uid="{00000000-0005-0000-0000-0000322B0000}"/>
    <cellStyle name="Normal 2 2 18 3 2 2" xfId="32013" xr:uid="{F96F240B-BB86-495C-951C-669ADC1511A9}"/>
    <cellStyle name="Normal 2 2 18 3 3" xfId="11059" xr:uid="{00000000-0005-0000-0000-0000332B0000}"/>
    <cellStyle name="Normal 2 2 18 3 3 2" xfId="32014" xr:uid="{F9BD798D-0F8E-4DF9-9EC3-9686B1D21A30}"/>
    <cellStyle name="Normal 2 2 18 3 4" xfId="11060" xr:uid="{00000000-0005-0000-0000-0000342B0000}"/>
    <cellStyle name="Normal 2 2 18 3 4 2" xfId="32015" xr:uid="{5299C8D1-C265-48DB-93FE-BC6256C2E528}"/>
    <cellStyle name="Normal 2 2 18 3 5" xfId="32012" xr:uid="{634EFCE2-0C4F-4FCB-9FA5-89E14A8FE47C}"/>
    <cellStyle name="Normal 2 2 18 4" xfId="11061" xr:uid="{00000000-0005-0000-0000-0000352B0000}"/>
    <cellStyle name="Normal 2 2 18 4 2" xfId="32016" xr:uid="{60041CEF-1F97-453C-81B3-9C8ACCEC3E82}"/>
    <cellStyle name="Normal 2 2 18 5" xfId="11062" xr:uid="{00000000-0005-0000-0000-0000362B0000}"/>
    <cellStyle name="Normal 2 2 18 5 2" xfId="32017" xr:uid="{FE724711-DA97-4A5F-A055-103DC28B9493}"/>
    <cellStyle name="Normal 2 2 18 6" xfId="11063" xr:uid="{00000000-0005-0000-0000-0000372B0000}"/>
    <cellStyle name="Normal 2 2 18 6 2" xfId="32018" xr:uid="{7687110A-62A0-4EBD-8435-9F482B336F34}"/>
    <cellStyle name="Normal 2 2 18 7" xfId="32002" xr:uid="{868F464A-98CD-4CAD-92E7-620DCB695729}"/>
    <cellStyle name="Normal 2 2 19" xfId="11064" xr:uid="{00000000-0005-0000-0000-0000382B0000}"/>
    <cellStyle name="Normal 2 2 19 2" xfId="11065" xr:uid="{00000000-0005-0000-0000-0000392B0000}"/>
    <cellStyle name="Normal 2 2 19 2 2" xfId="11066" xr:uid="{00000000-0005-0000-0000-00003A2B0000}"/>
    <cellStyle name="Normal 2 2 19 2 2 2" xfId="32021" xr:uid="{67DA954F-432D-4BA7-9680-6E4C67E0D26B}"/>
    <cellStyle name="Normal 2 2 19 2 3" xfId="11067" xr:uid="{00000000-0005-0000-0000-00003B2B0000}"/>
    <cellStyle name="Normal 2 2 19 2 3 2" xfId="11068" xr:uid="{00000000-0005-0000-0000-00003C2B0000}"/>
    <cellStyle name="Normal 2 2 19 2 3 2 2" xfId="32023" xr:uid="{528C843C-49E1-4E08-9F79-2E8852631940}"/>
    <cellStyle name="Normal 2 2 19 2 3 3" xfId="11069" xr:uid="{00000000-0005-0000-0000-00003D2B0000}"/>
    <cellStyle name="Normal 2 2 19 2 3 3 2" xfId="32024" xr:uid="{0FA486B5-3BC8-42D7-A051-E1C97D5B9F93}"/>
    <cellStyle name="Normal 2 2 19 2 3 4" xfId="11070" xr:uid="{00000000-0005-0000-0000-00003E2B0000}"/>
    <cellStyle name="Normal 2 2 19 2 3 4 2" xfId="32025" xr:uid="{6ADBE090-9E44-4431-9FA7-5233B953E744}"/>
    <cellStyle name="Normal 2 2 19 2 3 5" xfId="32022" xr:uid="{27F113CA-19F7-43AC-880C-5C60BA940B2A}"/>
    <cellStyle name="Normal 2 2 19 2 4" xfId="11071" xr:uid="{00000000-0005-0000-0000-00003F2B0000}"/>
    <cellStyle name="Normal 2 2 19 2 4 2" xfId="32026" xr:uid="{3121BD94-ECD8-42D5-BF03-A67A33B0BF45}"/>
    <cellStyle name="Normal 2 2 19 2 5" xfId="11072" xr:uid="{00000000-0005-0000-0000-0000402B0000}"/>
    <cellStyle name="Normal 2 2 19 2 5 2" xfId="32027" xr:uid="{22C42356-1EB8-4EEA-898F-1D14FA8947D7}"/>
    <cellStyle name="Normal 2 2 19 2 6" xfId="11073" xr:uid="{00000000-0005-0000-0000-0000412B0000}"/>
    <cellStyle name="Normal 2 2 19 2 6 2" xfId="32028" xr:uid="{A5878AA0-8E1E-4A92-A4B4-058863AD63CC}"/>
    <cellStyle name="Normal 2 2 19 2 7" xfId="32020" xr:uid="{97997B0F-3FAE-4D77-823A-47D5E0252379}"/>
    <cellStyle name="Normal 2 2 19 3" xfId="11074" xr:uid="{00000000-0005-0000-0000-0000422B0000}"/>
    <cellStyle name="Normal 2 2 19 3 2" xfId="11075" xr:uid="{00000000-0005-0000-0000-0000432B0000}"/>
    <cellStyle name="Normal 2 2 19 3 2 2" xfId="32030" xr:uid="{AA9FC860-0333-40FB-9261-3F7B91CEC188}"/>
    <cellStyle name="Normal 2 2 19 3 3" xfId="11076" xr:uid="{00000000-0005-0000-0000-0000442B0000}"/>
    <cellStyle name="Normal 2 2 19 3 3 2" xfId="32031" xr:uid="{2305673E-A701-46F3-A2AD-0BD2C88AD2A1}"/>
    <cellStyle name="Normal 2 2 19 3 4" xfId="11077" xr:uid="{00000000-0005-0000-0000-0000452B0000}"/>
    <cellStyle name="Normal 2 2 19 3 4 2" xfId="32032" xr:uid="{F063CFDC-9A08-4073-A592-384C5A48D8BE}"/>
    <cellStyle name="Normal 2 2 19 3 5" xfId="32029" xr:uid="{B30181E8-1530-4602-BD58-B01D2781B225}"/>
    <cellStyle name="Normal 2 2 19 4" xfId="11078" xr:uid="{00000000-0005-0000-0000-0000462B0000}"/>
    <cellStyle name="Normal 2 2 19 4 2" xfId="32033" xr:uid="{419FC458-0878-498B-8319-B712F54F1A06}"/>
    <cellStyle name="Normal 2 2 19 5" xfId="11079" xr:uid="{00000000-0005-0000-0000-0000472B0000}"/>
    <cellStyle name="Normal 2 2 19 5 2" xfId="32034" xr:uid="{90F564AA-F27D-4571-9185-E158AEF0DEA2}"/>
    <cellStyle name="Normal 2 2 19 6" xfId="11080" xr:uid="{00000000-0005-0000-0000-0000482B0000}"/>
    <cellStyle name="Normal 2 2 19 6 2" xfId="32035" xr:uid="{E83762CD-B713-47C1-A560-8AA171528C9D}"/>
    <cellStyle name="Normal 2 2 19 7" xfId="32019" xr:uid="{978421E4-86E1-4E4E-8AA9-FF0F55E2D0F5}"/>
    <cellStyle name="Normal 2 2 2" xfId="11081" xr:uid="{00000000-0005-0000-0000-0000492B0000}"/>
    <cellStyle name="Normal 2 2 2 10" xfId="11082" xr:uid="{00000000-0005-0000-0000-00004A2B0000}"/>
    <cellStyle name="Normal 2 2 2 10 2" xfId="32037" xr:uid="{5B0F1C27-105B-4126-9407-9550A3EE1BEE}"/>
    <cellStyle name="Normal 2 2 2 11" xfId="11083" xr:uid="{00000000-0005-0000-0000-00004B2B0000}"/>
    <cellStyle name="Normal 2 2 2 11 2" xfId="32038" xr:uid="{D8687CA2-B126-4F3D-8108-2009B7FC6B86}"/>
    <cellStyle name="Normal 2 2 2 12" xfId="11084" xr:uid="{00000000-0005-0000-0000-00004C2B0000}"/>
    <cellStyle name="Normal 2 2 2 12 2" xfId="32039" xr:uid="{3109185C-3D83-4A70-BD7A-0A94E1E457A7}"/>
    <cellStyle name="Normal 2 2 2 13" xfId="11085" xr:uid="{00000000-0005-0000-0000-00004D2B0000}"/>
    <cellStyle name="Normal 2 2 2 13 2" xfId="32040" xr:uid="{380276FF-FC74-4BE5-A8EF-52A9594290BB}"/>
    <cellStyle name="Normal 2 2 2 14" xfId="11086" xr:uid="{00000000-0005-0000-0000-00004E2B0000}"/>
    <cellStyle name="Normal 2 2 2 14 2" xfId="32041" xr:uid="{8041B55F-C80D-4463-B86A-B313A9C299A1}"/>
    <cellStyle name="Normal 2 2 2 15" xfId="11087" xr:uid="{00000000-0005-0000-0000-00004F2B0000}"/>
    <cellStyle name="Normal 2 2 2 15 2" xfId="32042" xr:uid="{FDC44CF6-9BD8-4C9C-9DA7-05978C05A79F}"/>
    <cellStyle name="Normal 2 2 2 16" xfId="11088" xr:uid="{00000000-0005-0000-0000-0000502B0000}"/>
    <cellStyle name="Normal 2 2 2 16 2" xfId="32043" xr:uid="{DA081C13-2543-4C64-A1AB-F8C2B956E55B}"/>
    <cellStyle name="Normal 2 2 2 17" xfId="11089" xr:uid="{00000000-0005-0000-0000-0000512B0000}"/>
    <cellStyle name="Normal 2 2 2 17 2" xfId="32044" xr:uid="{1EFB8716-4862-4E0F-899B-0A30A2B77896}"/>
    <cellStyle name="Normal 2 2 2 18" xfId="11090" xr:uid="{00000000-0005-0000-0000-0000522B0000}"/>
    <cellStyle name="Normal 2 2 2 18 2" xfId="11091" xr:uid="{00000000-0005-0000-0000-0000532B0000}"/>
    <cellStyle name="Normal 2 2 2 18 2 2" xfId="11092" xr:uid="{00000000-0005-0000-0000-0000542B0000}"/>
    <cellStyle name="Normal 2 2 2 18 2 2 2" xfId="11093" xr:uid="{00000000-0005-0000-0000-0000552B0000}"/>
    <cellStyle name="Normal 2 2 2 18 2 2 2 2" xfId="32048" xr:uid="{0ED7FE22-D6F0-4F1E-A583-9E73547881FC}"/>
    <cellStyle name="Normal 2 2 2 18 2 2 3" xfId="11094" xr:uid="{00000000-0005-0000-0000-0000562B0000}"/>
    <cellStyle name="Normal 2 2 2 18 2 2 3 2" xfId="32049" xr:uid="{59AD621C-991A-4CD1-A9CE-30C4A2C709DA}"/>
    <cellStyle name="Normal 2 2 2 18 2 2 4" xfId="11095" xr:uid="{00000000-0005-0000-0000-0000572B0000}"/>
    <cellStyle name="Normal 2 2 2 18 2 2 4 2" xfId="32050" xr:uid="{049CDAA8-FAFB-45FF-A94B-34D91B4E1251}"/>
    <cellStyle name="Normal 2 2 2 18 2 2 5" xfId="32047" xr:uid="{3B3150E5-D728-47BF-BD44-B39CF654CB12}"/>
    <cellStyle name="Normal 2 2 2 18 2 3" xfId="11096" xr:uid="{00000000-0005-0000-0000-0000582B0000}"/>
    <cellStyle name="Normal 2 2 2 18 2 3 2" xfId="32051" xr:uid="{526194B5-5C5A-4ACC-8BFE-E22BB6726576}"/>
    <cellStyle name="Normal 2 2 2 18 2 4" xfId="11097" xr:uid="{00000000-0005-0000-0000-0000592B0000}"/>
    <cellStyle name="Normal 2 2 2 18 2 4 2" xfId="32052" xr:uid="{C4051BC7-D7D8-4C13-955E-2DBDD5CC1865}"/>
    <cellStyle name="Normal 2 2 2 18 2 5" xfId="11098" xr:uid="{00000000-0005-0000-0000-00005A2B0000}"/>
    <cellStyle name="Normal 2 2 2 18 2 5 2" xfId="32053" xr:uid="{EE12DE88-B74E-4EC2-8119-8B61032AE26F}"/>
    <cellStyle name="Normal 2 2 2 18 2 6" xfId="32046" xr:uid="{591097D9-2068-4E36-8C94-92233843BCE0}"/>
    <cellStyle name="Normal 2 2 2 18 3" xfId="11099" xr:uid="{00000000-0005-0000-0000-00005B2B0000}"/>
    <cellStyle name="Normal 2 2 2 18 3 2" xfId="32054" xr:uid="{6D4E4570-655A-4061-A775-A9028C625F63}"/>
    <cellStyle name="Normal 2 2 2 18 4" xfId="11100" xr:uid="{00000000-0005-0000-0000-00005C2B0000}"/>
    <cellStyle name="Normal 2 2 2 18 4 2" xfId="11101" xr:uid="{00000000-0005-0000-0000-00005D2B0000}"/>
    <cellStyle name="Normal 2 2 2 18 4 2 2" xfId="32056" xr:uid="{67129A18-8912-4D6D-AC92-B883B3FE24FA}"/>
    <cellStyle name="Normal 2 2 2 18 4 3" xfId="11102" xr:uid="{00000000-0005-0000-0000-00005E2B0000}"/>
    <cellStyle name="Normal 2 2 2 18 4 3 2" xfId="32057" xr:uid="{3C072DF3-28CA-4DAF-B785-843C828D13D2}"/>
    <cellStyle name="Normal 2 2 2 18 4 4" xfId="11103" xr:uid="{00000000-0005-0000-0000-00005F2B0000}"/>
    <cellStyle name="Normal 2 2 2 18 4 4 2" xfId="32058" xr:uid="{1754E0AD-E478-4658-B42C-0B743BA37023}"/>
    <cellStyle name="Normal 2 2 2 18 4 5" xfId="32055" xr:uid="{E57449AD-D4ED-440F-9287-79937BE5A4AC}"/>
    <cellStyle name="Normal 2 2 2 18 5" xfId="11104" xr:uid="{00000000-0005-0000-0000-0000602B0000}"/>
    <cellStyle name="Normal 2 2 2 18 5 2" xfId="32059" xr:uid="{C2B7FE27-78E0-4B08-9461-D298930CF381}"/>
    <cellStyle name="Normal 2 2 2 18 6" xfId="11105" xr:uid="{00000000-0005-0000-0000-0000612B0000}"/>
    <cellStyle name="Normal 2 2 2 18 6 2" xfId="32060" xr:uid="{D2668C23-0756-4463-B888-7CDC4BF8D25F}"/>
    <cellStyle name="Normal 2 2 2 18 7" xfId="11106" xr:uid="{00000000-0005-0000-0000-0000622B0000}"/>
    <cellStyle name="Normal 2 2 2 18 7 2" xfId="32061" xr:uid="{3E58FA19-8C63-4690-B88D-CBAACF1ABADB}"/>
    <cellStyle name="Normal 2 2 2 18 8" xfId="32045" xr:uid="{96462CB5-ED1C-41D0-8695-821B3DC9D787}"/>
    <cellStyle name="Normal 2 2 2 19" xfId="11107" xr:uid="{00000000-0005-0000-0000-0000632B0000}"/>
    <cellStyle name="Normal 2 2 2 19 2" xfId="11108" xr:uid="{00000000-0005-0000-0000-0000642B0000}"/>
    <cellStyle name="Normal 2 2 2 19 2 2" xfId="32063" xr:uid="{37F88440-D2FE-4583-86C0-34B11970D1F0}"/>
    <cellStyle name="Normal 2 2 2 19 3" xfId="32062" xr:uid="{58E05912-EA59-4372-B73D-FDAF8B535ECF}"/>
    <cellStyle name="Normal 2 2 2 2" xfId="11109" xr:uid="{00000000-0005-0000-0000-0000652B0000}"/>
    <cellStyle name="Normal 2 2 2 2 2" xfId="11110" xr:uid="{00000000-0005-0000-0000-0000662B0000}"/>
    <cellStyle name="Normal 2 2 2 2 2 2" xfId="32065" xr:uid="{F9AF425C-FD7B-4ADB-9F2B-FCA35F6C5514}"/>
    <cellStyle name="Normal 2 2 2 2 3" xfId="11111" xr:uid="{00000000-0005-0000-0000-0000672B0000}"/>
    <cellStyle name="Normal 2 2 2 2 3 2" xfId="11112" xr:uid="{00000000-0005-0000-0000-0000682B0000}"/>
    <cellStyle name="Normal 2 2 2 2 3 2 2" xfId="11113" xr:uid="{00000000-0005-0000-0000-0000692B0000}"/>
    <cellStyle name="Normal 2 2 2 2 3 2 2 2" xfId="11114" xr:uid="{00000000-0005-0000-0000-00006A2B0000}"/>
    <cellStyle name="Normal 2 2 2 2 3 2 2 2 2" xfId="32069" xr:uid="{EC9EB342-5335-43EF-B321-D50FBC00ED7F}"/>
    <cellStyle name="Normal 2 2 2 2 3 2 2 3" xfId="11115" xr:uid="{00000000-0005-0000-0000-00006B2B0000}"/>
    <cellStyle name="Normal 2 2 2 2 3 2 2 3 2" xfId="32070" xr:uid="{4F33D6ED-2B69-486A-9C51-980BB1211512}"/>
    <cellStyle name="Normal 2 2 2 2 3 2 2 4" xfId="11116" xr:uid="{00000000-0005-0000-0000-00006C2B0000}"/>
    <cellStyle name="Normal 2 2 2 2 3 2 2 4 2" xfId="32071" xr:uid="{967E0016-2989-437B-BC5E-AF24D214D4AB}"/>
    <cellStyle name="Normal 2 2 2 2 3 2 2 5" xfId="32068" xr:uid="{1B41BC89-BCED-4E0B-AAE9-759C51F808C9}"/>
    <cellStyle name="Normal 2 2 2 2 3 2 3" xfId="11117" xr:uid="{00000000-0005-0000-0000-00006D2B0000}"/>
    <cellStyle name="Normal 2 2 2 2 3 2 3 2" xfId="32072" xr:uid="{84AE7240-418A-4DFB-A1CB-8A8DC0F058AD}"/>
    <cellStyle name="Normal 2 2 2 2 3 2 4" xfId="11118" xr:uid="{00000000-0005-0000-0000-00006E2B0000}"/>
    <cellStyle name="Normal 2 2 2 2 3 2 4 2" xfId="32073" xr:uid="{D6C60835-F583-4966-B858-A2BBCCF56795}"/>
    <cellStyle name="Normal 2 2 2 2 3 2 5" xfId="11119" xr:uid="{00000000-0005-0000-0000-00006F2B0000}"/>
    <cellStyle name="Normal 2 2 2 2 3 2 5 2" xfId="32074" xr:uid="{AA434E82-E36B-4A63-A560-7A166126EBC9}"/>
    <cellStyle name="Normal 2 2 2 2 3 2 6" xfId="32067" xr:uid="{18E81518-C586-4E1A-882D-1BED01EB5B8E}"/>
    <cellStyle name="Normal 2 2 2 2 3 3" xfId="11120" xr:uid="{00000000-0005-0000-0000-0000702B0000}"/>
    <cellStyle name="Normal 2 2 2 2 3 3 2" xfId="11121" xr:uid="{00000000-0005-0000-0000-0000712B0000}"/>
    <cellStyle name="Normal 2 2 2 2 3 3 2 2" xfId="32076" xr:uid="{301C11B6-CAA3-4F3A-A6F0-A1D34D84C952}"/>
    <cellStyle name="Normal 2 2 2 2 3 3 3" xfId="11122" xr:uid="{00000000-0005-0000-0000-0000722B0000}"/>
    <cellStyle name="Normal 2 2 2 2 3 3 3 2" xfId="32077" xr:uid="{B721A9AB-A793-4447-B93E-37837406D3FC}"/>
    <cellStyle name="Normal 2 2 2 2 3 3 4" xfId="11123" xr:uid="{00000000-0005-0000-0000-0000732B0000}"/>
    <cellStyle name="Normal 2 2 2 2 3 3 4 2" xfId="32078" xr:uid="{1878AD2F-2A91-413D-9508-A43C3BAC8DD6}"/>
    <cellStyle name="Normal 2 2 2 2 3 3 5" xfId="32075" xr:uid="{CBCF1D04-3C9A-43B0-ABCF-B04E2C9141DF}"/>
    <cellStyle name="Normal 2 2 2 2 3 4" xfId="11124" xr:uid="{00000000-0005-0000-0000-0000742B0000}"/>
    <cellStyle name="Normal 2 2 2 2 3 4 2" xfId="32079" xr:uid="{2DDA9332-1433-45B1-A385-E4734BB9D714}"/>
    <cellStyle name="Normal 2 2 2 2 3 5" xfId="11125" xr:uid="{00000000-0005-0000-0000-0000752B0000}"/>
    <cellStyle name="Normal 2 2 2 2 3 5 2" xfId="32080" xr:uid="{2A7238A4-FA93-42E4-A782-ABD3B222E89A}"/>
    <cellStyle name="Normal 2 2 2 2 3 6" xfId="11126" xr:uid="{00000000-0005-0000-0000-0000762B0000}"/>
    <cellStyle name="Normal 2 2 2 2 3 6 2" xfId="32081" xr:uid="{ED85BCF0-3607-410F-892B-BFCF73F4E326}"/>
    <cellStyle name="Normal 2 2 2 2 3 7" xfId="32066" xr:uid="{916B5D81-B0DF-4D7E-BF19-F5FD9FD0D686}"/>
    <cellStyle name="Normal 2 2 2 2 4" xfId="11127" xr:uid="{00000000-0005-0000-0000-0000772B0000}"/>
    <cellStyle name="Normal 2 2 2 2 4 2" xfId="11128" xr:uid="{00000000-0005-0000-0000-0000782B0000}"/>
    <cellStyle name="Normal 2 2 2 2 4 2 2" xfId="11129" xr:uid="{00000000-0005-0000-0000-0000792B0000}"/>
    <cellStyle name="Normal 2 2 2 2 4 2 2 2" xfId="32084" xr:uid="{1A92FE48-475A-477E-AE79-871042730D8E}"/>
    <cellStyle name="Normal 2 2 2 2 4 2 3" xfId="11130" xr:uid="{00000000-0005-0000-0000-00007A2B0000}"/>
    <cellStyle name="Normal 2 2 2 2 4 2 3 2" xfId="32085" xr:uid="{B9C7D17F-5994-44B9-B516-6A246587D005}"/>
    <cellStyle name="Normal 2 2 2 2 4 2 4" xfId="11131" xr:uid="{00000000-0005-0000-0000-00007B2B0000}"/>
    <cellStyle name="Normal 2 2 2 2 4 2 4 2" xfId="32086" xr:uid="{11057AD3-AD9C-4C9E-BEAB-00436435C44C}"/>
    <cellStyle name="Normal 2 2 2 2 4 2 5" xfId="32083" xr:uid="{442D975F-A721-48B8-829E-C11E7C919B94}"/>
    <cellStyle name="Normal 2 2 2 2 4 3" xfId="32082" xr:uid="{A6A8190F-BFA0-41AD-BE3C-9D27CEF1E1A1}"/>
    <cellStyle name="Normal 2 2 2 2 5" xfId="11132" xr:uid="{00000000-0005-0000-0000-00007C2B0000}"/>
    <cellStyle name="Normal 2 2 2 2 5 2" xfId="11133" xr:uid="{00000000-0005-0000-0000-00007D2B0000}"/>
    <cellStyle name="Normal 2 2 2 2 5 2 2" xfId="11134" xr:uid="{00000000-0005-0000-0000-00007E2B0000}"/>
    <cellStyle name="Normal 2 2 2 2 5 2 2 2" xfId="11135" xr:uid="{00000000-0005-0000-0000-00007F2B0000}"/>
    <cellStyle name="Normal 2 2 2 2 5 2 2 2 2" xfId="32090" xr:uid="{AC56A4F7-47F3-48B1-A0DE-FBE61469D827}"/>
    <cellStyle name="Normal 2 2 2 2 5 2 2 3" xfId="11136" xr:uid="{00000000-0005-0000-0000-0000802B0000}"/>
    <cellStyle name="Normal 2 2 2 2 5 2 2 3 2" xfId="32091" xr:uid="{591AD9A9-1B50-40AC-8B65-9BFDA0E5B56B}"/>
    <cellStyle name="Normal 2 2 2 2 5 2 2 4" xfId="11137" xr:uid="{00000000-0005-0000-0000-0000812B0000}"/>
    <cellStyle name="Normal 2 2 2 2 5 2 2 4 2" xfId="32092" xr:uid="{C42C8386-B349-44D4-919A-99D3E0E7127C}"/>
    <cellStyle name="Normal 2 2 2 2 5 2 2 5" xfId="32089" xr:uid="{BB65FEA6-5C2A-4872-ACA1-6AC9AE03C887}"/>
    <cellStyle name="Normal 2 2 2 2 5 2 3" xfId="11138" xr:uid="{00000000-0005-0000-0000-0000822B0000}"/>
    <cellStyle name="Normal 2 2 2 2 5 2 3 2" xfId="32093" xr:uid="{67C722B9-172E-4534-98FD-3D1C26B0905B}"/>
    <cellStyle name="Normal 2 2 2 2 5 2 4" xfId="11139" xr:uid="{00000000-0005-0000-0000-0000832B0000}"/>
    <cellStyle name="Normal 2 2 2 2 5 2 4 2" xfId="32094" xr:uid="{8CF47BEB-CF06-4F21-9FB0-B14723FEB0D9}"/>
    <cellStyle name="Normal 2 2 2 2 5 2 5" xfId="11140" xr:uid="{00000000-0005-0000-0000-0000842B0000}"/>
    <cellStyle name="Normal 2 2 2 2 5 2 5 2" xfId="32095" xr:uid="{806D6EE9-55C6-400F-A299-1F52CDE3EE02}"/>
    <cellStyle name="Normal 2 2 2 2 5 2 6" xfId="32088" xr:uid="{A3E97560-CFB7-40A5-8A59-0E1519CE8B89}"/>
    <cellStyle name="Normal 2 2 2 2 5 3" xfId="11141" xr:uid="{00000000-0005-0000-0000-0000852B0000}"/>
    <cellStyle name="Normal 2 2 2 2 5 3 2" xfId="11142" xr:uid="{00000000-0005-0000-0000-0000862B0000}"/>
    <cellStyle name="Normal 2 2 2 2 5 3 2 2" xfId="32097" xr:uid="{6158AC80-AA95-43CE-8FF7-20C9E71EC548}"/>
    <cellStyle name="Normal 2 2 2 2 5 3 3" xfId="11143" xr:uid="{00000000-0005-0000-0000-0000872B0000}"/>
    <cellStyle name="Normal 2 2 2 2 5 3 3 2" xfId="32098" xr:uid="{C80ACCE8-41FA-4078-B5D1-FD5016520757}"/>
    <cellStyle name="Normal 2 2 2 2 5 3 4" xfId="11144" xr:uid="{00000000-0005-0000-0000-0000882B0000}"/>
    <cellStyle name="Normal 2 2 2 2 5 3 4 2" xfId="32099" xr:uid="{EA77D96F-083E-45A9-9E94-F2FB22AB4ABF}"/>
    <cellStyle name="Normal 2 2 2 2 5 3 5" xfId="32096" xr:uid="{B2990ABD-176D-488B-B212-36CF77DB4423}"/>
    <cellStyle name="Normal 2 2 2 2 5 4" xfId="11145" xr:uid="{00000000-0005-0000-0000-0000892B0000}"/>
    <cellStyle name="Normal 2 2 2 2 5 4 2" xfId="32100" xr:uid="{6D7A62D6-ACD3-4C38-B679-C5120FD3CE85}"/>
    <cellStyle name="Normal 2 2 2 2 5 5" xfId="11146" xr:uid="{00000000-0005-0000-0000-00008A2B0000}"/>
    <cellStyle name="Normal 2 2 2 2 5 5 2" xfId="32101" xr:uid="{FCD91A4C-E70A-4B1F-8BAC-DE3ACCC66FCD}"/>
    <cellStyle name="Normal 2 2 2 2 5 6" xfId="11147" xr:uid="{00000000-0005-0000-0000-00008B2B0000}"/>
    <cellStyle name="Normal 2 2 2 2 5 6 2" xfId="32102" xr:uid="{F465E0E6-7F4A-4343-BB75-B4C701CE9D21}"/>
    <cellStyle name="Normal 2 2 2 2 5 7" xfId="32087" xr:uid="{C7835239-3DCE-45FC-A4FB-3ABE2747DA65}"/>
    <cellStyle name="Normal 2 2 2 2 6" xfId="11148" xr:uid="{00000000-0005-0000-0000-00008C2B0000}"/>
    <cellStyle name="Normal 2 2 2 2 6 2" xfId="11149" xr:uid="{00000000-0005-0000-0000-00008D2B0000}"/>
    <cellStyle name="Normal 2 2 2 2 6 2 2" xfId="11150" xr:uid="{00000000-0005-0000-0000-00008E2B0000}"/>
    <cellStyle name="Normal 2 2 2 2 6 2 2 2" xfId="32105" xr:uid="{0D22FE6D-7EE8-42DE-A8C6-E0F35685C9E6}"/>
    <cellStyle name="Normal 2 2 2 2 6 2 3" xfId="11151" xr:uid="{00000000-0005-0000-0000-00008F2B0000}"/>
    <cellStyle name="Normal 2 2 2 2 6 2 3 2" xfId="32106" xr:uid="{20A1FAD4-59F9-498A-8DF8-39913553C3AE}"/>
    <cellStyle name="Normal 2 2 2 2 6 2 4" xfId="11152" xr:uid="{00000000-0005-0000-0000-0000902B0000}"/>
    <cellStyle name="Normal 2 2 2 2 6 2 4 2" xfId="32107" xr:uid="{23AA4D04-A235-4D33-A7EC-1C49175649D2}"/>
    <cellStyle name="Normal 2 2 2 2 6 2 5" xfId="32104" xr:uid="{3229D49A-3C14-4E2F-B5CE-19362350ABCA}"/>
    <cellStyle name="Normal 2 2 2 2 6 3" xfId="32103" xr:uid="{D38B056A-AB23-4BE4-85B3-637FA67B0613}"/>
    <cellStyle name="Normal 2 2 2 2 7" xfId="11153" xr:uid="{00000000-0005-0000-0000-0000912B0000}"/>
    <cellStyle name="Normal 2 2 2 2 7 2" xfId="32108" xr:uid="{53989774-51F4-434F-A710-DE62BFD55417}"/>
    <cellStyle name="Normal 2 2 2 2 8" xfId="32064" xr:uid="{29BE6B06-1E52-4A33-9113-2B66754B31AC}"/>
    <cellStyle name="Normal 2 2 2 20" xfId="11154" xr:uid="{00000000-0005-0000-0000-0000922B0000}"/>
    <cellStyle name="Normal 2 2 2 20 2" xfId="11155" xr:uid="{00000000-0005-0000-0000-0000932B0000}"/>
    <cellStyle name="Normal 2 2 2 20 2 2" xfId="11156" xr:uid="{00000000-0005-0000-0000-0000942B0000}"/>
    <cellStyle name="Normal 2 2 2 20 2 2 2" xfId="11157" xr:uid="{00000000-0005-0000-0000-0000952B0000}"/>
    <cellStyle name="Normal 2 2 2 20 2 2 2 2" xfId="32112" xr:uid="{940B4F2F-6897-476D-B499-1F795434AF33}"/>
    <cellStyle name="Normal 2 2 2 20 2 2 3" xfId="11158" xr:uid="{00000000-0005-0000-0000-0000962B0000}"/>
    <cellStyle name="Normal 2 2 2 20 2 2 3 2" xfId="32113" xr:uid="{E05A258F-C1F4-4BCB-90DA-1B725284553D}"/>
    <cellStyle name="Normal 2 2 2 20 2 2 4" xfId="11159" xr:uid="{00000000-0005-0000-0000-0000972B0000}"/>
    <cellStyle name="Normal 2 2 2 20 2 2 4 2" xfId="32114" xr:uid="{8B6D3454-0F6E-4B40-A9BE-EE0C7B1859D6}"/>
    <cellStyle name="Normal 2 2 2 20 2 2 5" xfId="32111" xr:uid="{07ECB1B1-F7A4-4AE4-A3AA-BFEFDF7EF658}"/>
    <cellStyle name="Normal 2 2 2 20 2 3" xfId="11160" xr:uid="{00000000-0005-0000-0000-0000982B0000}"/>
    <cellStyle name="Normal 2 2 2 20 2 3 2" xfId="32115" xr:uid="{67F22F99-DAD2-479B-AD42-AD2B21215BD5}"/>
    <cellStyle name="Normal 2 2 2 20 2 4" xfId="11161" xr:uid="{00000000-0005-0000-0000-0000992B0000}"/>
    <cellStyle name="Normal 2 2 2 20 2 4 2" xfId="32116" xr:uid="{710C947F-5AFC-4BCD-8CE2-AA649ACAB3AD}"/>
    <cellStyle name="Normal 2 2 2 20 2 5" xfId="11162" xr:uid="{00000000-0005-0000-0000-00009A2B0000}"/>
    <cellStyle name="Normal 2 2 2 20 2 5 2" xfId="32117" xr:uid="{7D0E6E7F-F506-47C7-8A91-95F0A90EB408}"/>
    <cellStyle name="Normal 2 2 2 20 2 6" xfId="32110" xr:uid="{27C1CD33-A8AC-4A68-AE0F-6A9BDF61DA67}"/>
    <cellStyle name="Normal 2 2 2 20 3" xfId="11163" xr:uid="{00000000-0005-0000-0000-00009B2B0000}"/>
    <cellStyle name="Normal 2 2 2 20 3 2" xfId="32118" xr:uid="{FF5D7557-F208-4C8A-B0AC-13C54469C24D}"/>
    <cellStyle name="Normal 2 2 2 20 4" xfId="11164" xr:uid="{00000000-0005-0000-0000-00009C2B0000}"/>
    <cellStyle name="Normal 2 2 2 20 4 2" xfId="11165" xr:uid="{00000000-0005-0000-0000-00009D2B0000}"/>
    <cellStyle name="Normal 2 2 2 20 4 2 2" xfId="32120" xr:uid="{D76EABED-18BC-4D86-A7A6-5A3C28026C80}"/>
    <cellStyle name="Normal 2 2 2 20 4 3" xfId="11166" xr:uid="{00000000-0005-0000-0000-00009E2B0000}"/>
    <cellStyle name="Normal 2 2 2 20 4 3 2" xfId="32121" xr:uid="{6EA17D3A-BD03-44F5-AA9F-D6C9F23DFD27}"/>
    <cellStyle name="Normal 2 2 2 20 4 4" xfId="11167" xr:uid="{00000000-0005-0000-0000-00009F2B0000}"/>
    <cellStyle name="Normal 2 2 2 20 4 4 2" xfId="32122" xr:uid="{CC6CE1BC-F9AF-49D5-829B-56002E9C14A1}"/>
    <cellStyle name="Normal 2 2 2 20 4 5" xfId="32119" xr:uid="{E6843E01-2811-41E4-B8AC-7177599AE612}"/>
    <cellStyle name="Normal 2 2 2 20 5" xfId="11168" xr:uid="{00000000-0005-0000-0000-0000A02B0000}"/>
    <cellStyle name="Normal 2 2 2 20 5 2" xfId="32123" xr:uid="{17183CCF-C269-4559-A36F-A5F2658AE29F}"/>
    <cellStyle name="Normal 2 2 2 20 6" xfId="11169" xr:uid="{00000000-0005-0000-0000-0000A12B0000}"/>
    <cellStyle name="Normal 2 2 2 20 6 2" xfId="32124" xr:uid="{9C23CD69-554F-4A5E-B4A8-83173DC01A99}"/>
    <cellStyle name="Normal 2 2 2 20 7" xfId="11170" xr:uid="{00000000-0005-0000-0000-0000A22B0000}"/>
    <cellStyle name="Normal 2 2 2 20 7 2" xfId="32125" xr:uid="{6D8D4D17-083D-4E8A-A2E3-C9673ABAD6C9}"/>
    <cellStyle name="Normal 2 2 2 20 8" xfId="32109" xr:uid="{802FA18A-6E94-4932-9553-7BA4794378A3}"/>
    <cellStyle name="Normal 2 2 2 21" xfId="11171" xr:uid="{00000000-0005-0000-0000-0000A32B0000}"/>
    <cellStyle name="Normal 2 2 2 21 2" xfId="11172" xr:uid="{00000000-0005-0000-0000-0000A42B0000}"/>
    <cellStyle name="Normal 2 2 2 21 2 2" xfId="11173" xr:uid="{00000000-0005-0000-0000-0000A52B0000}"/>
    <cellStyle name="Normal 2 2 2 21 2 2 2" xfId="11174" xr:uid="{00000000-0005-0000-0000-0000A62B0000}"/>
    <cellStyle name="Normal 2 2 2 21 2 2 2 2" xfId="32129" xr:uid="{12543959-4407-4946-A3CE-4AF358D84CC3}"/>
    <cellStyle name="Normal 2 2 2 21 2 2 3" xfId="11175" xr:uid="{00000000-0005-0000-0000-0000A72B0000}"/>
    <cellStyle name="Normal 2 2 2 21 2 2 3 2" xfId="32130" xr:uid="{D51FF321-9340-4269-9D2D-A3DEE2BE72FA}"/>
    <cellStyle name="Normal 2 2 2 21 2 2 4" xfId="11176" xr:uid="{00000000-0005-0000-0000-0000A82B0000}"/>
    <cellStyle name="Normal 2 2 2 21 2 2 4 2" xfId="32131" xr:uid="{71619CCF-3021-4744-B4D0-8F4200480B8D}"/>
    <cellStyle name="Normal 2 2 2 21 2 2 5" xfId="32128" xr:uid="{5FF4637A-3A85-4905-89C6-004217D64EBA}"/>
    <cellStyle name="Normal 2 2 2 21 2 3" xfId="11177" xr:uid="{00000000-0005-0000-0000-0000A92B0000}"/>
    <cellStyle name="Normal 2 2 2 21 2 3 2" xfId="32132" xr:uid="{CB67CEE5-7C8C-4FD2-AAC7-074055DF1D65}"/>
    <cellStyle name="Normal 2 2 2 21 2 4" xfId="11178" xr:uid="{00000000-0005-0000-0000-0000AA2B0000}"/>
    <cellStyle name="Normal 2 2 2 21 2 4 2" xfId="32133" xr:uid="{C41611EA-2259-4C23-A325-24CC3AFB7B29}"/>
    <cellStyle name="Normal 2 2 2 21 2 5" xfId="11179" xr:uid="{00000000-0005-0000-0000-0000AB2B0000}"/>
    <cellStyle name="Normal 2 2 2 21 2 5 2" xfId="32134" xr:uid="{2E49A4A9-4459-4A26-B92F-48D75BF063C8}"/>
    <cellStyle name="Normal 2 2 2 21 2 6" xfId="32127" xr:uid="{F919FA61-EE97-4513-8AB2-14D48718B458}"/>
    <cellStyle name="Normal 2 2 2 21 3" xfId="11180" xr:uid="{00000000-0005-0000-0000-0000AC2B0000}"/>
    <cellStyle name="Normal 2 2 2 21 3 2" xfId="32135" xr:uid="{2281964E-4F83-4744-BDE4-98A478F19560}"/>
    <cellStyle name="Normal 2 2 2 21 4" xfId="11181" xr:uid="{00000000-0005-0000-0000-0000AD2B0000}"/>
    <cellStyle name="Normal 2 2 2 21 4 2" xfId="11182" xr:uid="{00000000-0005-0000-0000-0000AE2B0000}"/>
    <cellStyle name="Normal 2 2 2 21 4 2 2" xfId="32137" xr:uid="{A10B01AD-F394-4A6D-AA4A-5DE834CE01B6}"/>
    <cellStyle name="Normal 2 2 2 21 4 3" xfId="11183" xr:uid="{00000000-0005-0000-0000-0000AF2B0000}"/>
    <cellStyle name="Normal 2 2 2 21 4 3 2" xfId="32138" xr:uid="{F768478D-54BB-41C8-BE38-80F76F820A9D}"/>
    <cellStyle name="Normal 2 2 2 21 4 4" xfId="11184" xr:uid="{00000000-0005-0000-0000-0000B02B0000}"/>
    <cellStyle name="Normal 2 2 2 21 4 4 2" xfId="32139" xr:uid="{C20621FD-1C96-426A-AD46-8DA9B863984D}"/>
    <cellStyle name="Normal 2 2 2 21 4 5" xfId="32136" xr:uid="{2203C677-C40C-4FE2-85E0-16707756B153}"/>
    <cellStyle name="Normal 2 2 2 21 5" xfId="11185" xr:uid="{00000000-0005-0000-0000-0000B12B0000}"/>
    <cellStyle name="Normal 2 2 2 21 5 2" xfId="32140" xr:uid="{E63010C0-B46F-4342-A24F-5F2FF618C54B}"/>
    <cellStyle name="Normal 2 2 2 21 6" xfId="11186" xr:uid="{00000000-0005-0000-0000-0000B22B0000}"/>
    <cellStyle name="Normal 2 2 2 21 6 2" xfId="32141" xr:uid="{B251BCC8-0D2E-4873-856A-AB467486EC45}"/>
    <cellStyle name="Normal 2 2 2 21 7" xfId="11187" xr:uid="{00000000-0005-0000-0000-0000B32B0000}"/>
    <cellStyle name="Normal 2 2 2 21 7 2" xfId="32142" xr:uid="{C4E1BEE9-59AC-4B46-B920-B2EE8D38E16D}"/>
    <cellStyle name="Normal 2 2 2 21 8" xfId="32126" xr:uid="{66FBB832-C565-43B9-B833-A94168850338}"/>
    <cellStyle name="Normal 2 2 2 22" xfId="11188" xr:uid="{00000000-0005-0000-0000-0000B42B0000}"/>
    <cellStyle name="Normal 2 2 2 22 2" xfId="11189" xr:uid="{00000000-0005-0000-0000-0000B52B0000}"/>
    <cellStyle name="Normal 2 2 2 22 2 2" xfId="32144" xr:uid="{84B66B3E-EB55-4E9E-A5DA-49BA26E4B21E}"/>
    <cellStyle name="Normal 2 2 2 22 3" xfId="11190" xr:uid="{00000000-0005-0000-0000-0000B62B0000}"/>
    <cellStyle name="Normal 2 2 2 22 3 2" xfId="32145" xr:uid="{8220A965-5F0C-4325-8898-F13B31E31BFB}"/>
    <cellStyle name="Normal 2 2 2 22 4" xfId="11191" xr:uid="{00000000-0005-0000-0000-0000B72B0000}"/>
    <cellStyle name="Normal 2 2 2 22 4 2" xfId="32146" xr:uid="{EA0D4D96-0F17-490B-AA21-74BAC5AE72CF}"/>
    <cellStyle name="Normal 2 2 2 22 5" xfId="32143" xr:uid="{415A32E2-DB83-4BA0-BB22-37D4B5CEDA34}"/>
    <cellStyle name="Normal 2 2 2 23" xfId="32036" xr:uid="{1F6559F4-02C3-4C10-AADE-874C12AF76E0}"/>
    <cellStyle name="Normal 2 2 2 3" xfId="11192" xr:uid="{00000000-0005-0000-0000-0000B82B0000}"/>
    <cellStyle name="Normal 2 2 2 3 2" xfId="11193" xr:uid="{00000000-0005-0000-0000-0000B92B0000}"/>
    <cellStyle name="Normal 2 2 2 3 2 2" xfId="32148" xr:uid="{8E537253-870E-4FAA-B764-E0222DD58B13}"/>
    <cellStyle name="Normal 2 2 2 3 3" xfId="11194" xr:uid="{00000000-0005-0000-0000-0000BA2B0000}"/>
    <cellStyle name="Normal 2 2 2 3 3 2" xfId="32149" xr:uid="{2516A477-5327-4C6E-86B1-FDF78E3B044C}"/>
    <cellStyle name="Normal 2 2 2 3 4" xfId="11195" xr:uid="{00000000-0005-0000-0000-0000BB2B0000}"/>
    <cellStyle name="Normal 2 2 2 3 4 2" xfId="32150" xr:uid="{58145337-F2C7-42A6-AD57-FEDAF8046890}"/>
    <cellStyle name="Normal 2 2 2 3 5" xfId="32147" xr:uid="{686CA028-D730-410D-BC35-42C743FD9974}"/>
    <cellStyle name="Normal 2 2 2 4" xfId="11196" xr:uid="{00000000-0005-0000-0000-0000BC2B0000}"/>
    <cellStyle name="Normal 2 2 2 4 2" xfId="11197" xr:uid="{00000000-0005-0000-0000-0000BD2B0000}"/>
    <cellStyle name="Normal 2 2 2 4 2 2" xfId="32152" xr:uid="{B5B78222-8EC0-4FD6-B9FF-A0230045CA0B}"/>
    <cellStyle name="Normal 2 2 2 4 3" xfId="32151" xr:uid="{4D582526-28BE-49F9-8EF9-3CC6A7C52767}"/>
    <cellStyle name="Normal 2 2 2 5" xfId="11198" xr:uid="{00000000-0005-0000-0000-0000BE2B0000}"/>
    <cellStyle name="Normal 2 2 2 5 2" xfId="11199" xr:uid="{00000000-0005-0000-0000-0000BF2B0000}"/>
    <cellStyle name="Normal 2 2 2 5 2 2" xfId="32154" xr:uid="{F0CCF470-3DAD-48FA-A23D-59B02040D59A}"/>
    <cellStyle name="Normal 2 2 2 5 3" xfId="32153" xr:uid="{E3C600AB-E4B1-4B40-9EE1-5CE673634567}"/>
    <cellStyle name="Normal 2 2 2 6" xfId="11200" xr:uid="{00000000-0005-0000-0000-0000C02B0000}"/>
    <cellStyle name="Normal 2 2 2 6 10" xfId="11201" xr:uid="{00000000-0005-0000-0000-0000C12B0000}"/>
    <cellStyle name="Normal 2 2 2 6 10 2" xfId="11202" xr:uid="{00000000-0005-0000-0000-0000C22B0000}"/>
    <cellStyle name="Normal 2 2 2 6 10 2 2" xfId="32157" xr:uid="{2CC15579-AB57-46A4-970A-F6F8D05AF8C3}"/>
    <cellStyle name="Normal 2 2 2 6 10 3" xfId="11203" xr:uid="{00000000-0005-0000-0000-0000C32B0000}"/>
    <cellStyle name="Normal 2 2 2 6 10 3 2" xfId="32158" xr:uid="{1A7E428C-91EE-4EDD-B42B-603413261A40}"/>
    <cellStyle name="Normal 2 2 2 6 10 4" xfId="11204" xr:uid="{00000000-0005-0000-0000-0000C42B0000}"/>
    <cellStyle name="Normal 2 2 2 6 10 4 2" xfId="32159" xr:uid="{9E3C9910-0E16-4444-996E-E05288B4C5EF}"/>
    <cellStyle name="Normal 2 2 2 6 10 5" xfId="32156" xr:uid="{9094D177-4A0F-4BCB-AAF1-DDC16798E033}"/>
    <cellStyle name="Normal 2 2 2 6 11" xfId="11205" xr:uid="{00000000-0005-0000-0000-0000C52B0000}"/>
    <cellStyle name="Normal 2 2 2 6 11 2" xfId="32160" xr:uid="{FEAD2459-0524-4943-ADEB-5A10FE21B98D}"/>
    <cellStyle name="Normal 2 2 2 6 12" xfId="11206" xr:uid="{00000000-0005-0000-0000-0000C62B0000}"/>
    <cellStyle name="Normal 2 2 2 6 12 2" xfId="32161" xr:uid="{9B54E2CE-0970-4AE0-9434-422696D4A547}"/>
    <cellStyle name="Normal 2 2 2 6 13" xfId="11207" xr:uid="{00000000-0005-0000-0000-0000C72B0000}"/>
    <cellStyle name="Normal 2 2 2 6 13 2" xfId="32162" xr:uid="{245671D8-7E5E-4CB7-BA4C-E4F96B8D206B}"/>
    <cellStyle name="Normal 2 2 2 6 14" xfId="32155" xr:uid="{8394222F-37EB-413A-86DD-38D926CFD0D4}"/>
    <cellStyle name="Normal 2 2 2 6 2" xfId="11208" xr:uid="{00000000-0005-0000-0000-0000C82B0000}"/>
    <cellStyle name="Normal 2 2 2 6 2 2" xfId="11209" xr:uid="{00000000-0005-0000-0000-0000C92B0000}"/>
    <cellStyle name="Normal 2 2 2 6 2 2 2" xfId="11210" xr:uid="{00000000-0005-0000-0000-0000CA2B0000}"/>
    <cellStyle name="Normal 2 2 2 6 2 2 2 2" xfId="32165" xr:uid="{DBE38642-D461-4BEC-B290-33BA363D982E}"/>
    <cellStyle name="Normal 2 2 2 6 2 2 3" xfId="11211" xr:uid="{00000000-0005-0000-0000-0000CB2B0000}"/>
    <cellStyle name="Normal 2 2 2 6 2 2 3 2" xfId="11212" xr:uid="{00000000-0005-0000-0000-0000CC2B0000}"/>
    <cellStyle name="Normal 2 2 2 6 2 2 3 2 2" xfId="11213" xr:uid="{00000000-0005-0000-0000-0000CD2B0000}"/>
    <cellStyle name="Normal 2 2 2 6 2 2 3 2 2 2" xfId="32168" xr:uid="{29DF6156-B4FC-4EEE-BFA4-8F9AEA556ABA}"/>
    <cellStyle name="Normal 2 2 2 6 2 2 3 2 3" xfId="11214" xr:uid="{00000000-0005-0000-0000-0000CE2B0000}"/>
    <cellStyle name="Normal 2 2 2 6 2 2 3 2 3 2" xfId="32169" xr:uid="{FF21A156-ACAD-4FE9-A388-FD69282C4D85}"/>
    <cellStyle name="Normal 2 2 2 6 2 2 3 2 4" xfId="11215" xr:uid="{00000000-0005-0000-0000-0000CF2B0000}"/>
    <cellStyle name="Normal 2 2 2 6 2 2 3 2 4 2" xfId="32170" xr:uid="{0BCDE971-35B3-4034-8C30-7D7B6F90B149}"/>
    <cellStyle name="Normal 2 2 2 6 2 2 3 2 5" xfId="32167" xr:uid="{CE22757B-C135-4353-A309-A9113E201C45}"/>
    <cellStyle name="Normal 2 2 2 6 2 2 3 3" xfId="11216" xr:uid="{00000000-0005-0000-0000-0000D02B0000}"/>
    <cellStyle name="Normal 2 2 2 6 2 2 3 3 2" xfId="32171" xr:uid="{E6B2F94E-5D72-4E5F-B13A-C97D702475E1}"/>
    <cellStyle name="Normal 2 2 2 6 2 2 3 4" xfId="11217" xr:uid="{00000000-0005-0000-0000-0000D12B0000}"/>
    <cellStyle name="Normal 2 2 2 6 2 2 3 4 2" xfId="32172" xr:uid="{DAD60D35-4FF0-4F98-A1ED-F0444E0E503A}"/>
    <cellStyle name="Normal 2 2 2 6 2 2 3 5" xfId="11218" xr:uid="{00000000-0005-0000-0000-0000D22B0000}"/>
    <cellStyle name="Normal 2 2 2 6 2 2 3 5 2" xfId="32173" xr:uid="{BC8ABB3B-1BD7-4B8F-97C8-85DA781231B6}"/>
    <cellStyle name="Normal 2 2 2 6 2 2 3 6" xfId="32166" xr:uid="{2B80CB5E-38FE-4E2B-9FB1-7FC8E382F1B6}"/>
    <cellStyle name="Normal 2 2 2 6 2 2 4" xfId="11219" xr:uid="{00000000-0005-0000-0000-0000D32B0000}"/>
    <cellStyle name="Normal 2 2 2 6 2 2 4 2" xfId="11220" xr:uid="{00000000-0005-0000-0000-0000D42B0000}"/>
    <cellStyle name="Normal 2 2 2 6 2 2 4 2 2" xfId="32175" xr:uid="{2789D5FC-9922-40F2-BAD1-EF6787C06D07}"/>
    <cellStyle name="Normal 2 2 2 6 2 2 4 3" xfId="11221" xr:uid="{00000000-0005-0000-0000-0000D52B0000}"/>
    <cellStyle name="Normal 2 2 2 6 2 2 4 3 2" xfId="32176" xr:uid="{858C73F4-C48F-4BE1-BAF9-6FAD0A4EAF0A}"/>
    <cellStyle name="Normal 2 2 2 6 2 2 4 4" xfId="11222" xr:uid="{00000000-0005-0000-0000-0000D62B0000}"/>
    <cellStyle name="Normal 2 2 2 6 2 2 4 4 2" xfId="32177" xr:uid="{6EFA5D14-A485-43C9-AE3D-82318AEFF588}"/>
    <cellStyle name="Normal 2 2 2 6 2 2 4 5" xfId="32174" xr:uid="{7E276A27-3D47-4DA9-946C-F2ECAE84D34C}"/>
    <cellStyle name="Normal 2 2 2 6 2 2 5" xfId="11223" xr:uid="{00000000-0005-0000-0000-0000D72B0000}"/>
    <cellStyle name="Normal 2 2 2 6 2 2 5 2" xfId="32178" xr:uid="{4B2739F1-72D7-413E-95BB-66BACE151303}"/>
    <cellStyle name="Normal 2 2 2 6 2 2 6" xfId="11224" xr:uid="{00000000-0005-0000-0000-0000D82B0000}"/>
    <cellStyle name="Normal 2 2 2 6 2 2 6 2" xfId="32179" xr:uid="{453163B4-474C-4F86-947F-DA0D9B7C8F62}"/>
    <cellStyle name="Normal 2 2 2 6 2 2 7" xfId="11225" xr:uid="{00000000-0005-0000-0000-0000D92B0000}"/>
    <cellStyle name="Normal 2 2 2 6 2 2 7 2" xfId="32180" xr:uid="{FED3F998-1CFD-4916-A052-034B314DAB20}"/>
    <cellStyle name="Normal 2 2 2 6 2 2 8" xfId="32164" xr:uid="{E5D4FA69-A720-4891-A32D-2F022A83D1C5}"/>
    <cellStyle name="Normal 2 2 2 6 2 3" xfId="11226" xr:uid="{00000000-0005-0000-0000-0000DA2B0000}"/>
    <cellStyle name="Normal 2 2 2 6 2 3 2" xfId="32181" xr:uid="{6567F4C5-3A6F-485A-BF6A-1A763E42FACB}"/>
    <cellStyle name="Normal 2 2 2 6 2 4" xfId="11227" xr:uid="{00000000-0005-0000-0000-0000DB2B0000}"/>
    <cellStyle name="Normal 2 2 2 6 2 4 2" xfId="32182" xr:uid="{F5682660-14BC-44E0-852B-11812CBA50DB}"/>
    <cellStyle name="Normal 2 2 2 6 2 5" xfId="11228" xr:uid="{00000000-0005-0000-0000-0000DC2B0000}"/>
    <cellStyle name="Normal 2 2 2 6 2 5 2" xfId="32183" xr:uid="{35FD3598-7521-45C1-9FA6-B598658F8FD7}"/>
    <cellStyle name="Normal 2 2 2 6 2 6" xfId="11229" xr:uid="{00000000-0005-0000-0000-0000DD2B0000}"/>
    <cellStyle name="Normal 2 2 2 6 2 6 2" xfId="32184" xr:uid="{9C3B3477-1157-406E-9095-6BC94754D0F0}"/>
    <cellStyle name="Normal 2 2 2 6 2 7" xfId="11230" xr:uid="{00000000-0005-0000-0000-0000DE2B0000}"/>
    <cellStyle name="Normal 2 2 2 6 2 7 2" xfId="32185" xr:uid="{BB4473CA-58CF-4B87-9B7C-8F02DD81D229}"/>
    <cellStyle name="Normal 2 2 2 6 2 8" xfId="11231" xr:uid="{00000000-0005-0000-0000-0000DF2B0000}"/>
    <cellStyle name="Normal 2 2 2 6 2 8 2" xfId="32186" xr:uid="{B8CFCECB-3D04-476B-A8E5-19BDBCFE547D}"/>
    <cellStyle name="Normal 2 2 2 6 2 9" xfId="32163" xr:uid="{700DD9A7-C2FE-4029-99C8-774F90571C6A}"/>
    <cellStyle name="Normal 2 2 2 6 3" xfId="11232" xr:uid="{00000000-0005-0000-0000-0000E02B0000}"/>
    <cellStyle name="Normal 2 2 2 6 3 2" xfId="11233" xr:uid="{00000000-0005-0000-0000-0000E12B0000}"/>
    <cellStyle name="Normal 2 2 2 6 3 2 2" xfId="11234" xr:uid="{00000000-0005-0000-0000-0000E22B0000}"/>
    <cellStyle name="Normal 2 2 2 6 3 2 2 2" xfId="11235" xr:uid="{00000000-0005-0000-0000-0000E32B0000}"/>
    <cellStyle name="Normal 2 2 2 6 3 2 2 2 2" xfId="11236" xr:uid="{00000000-0005-0000-0000-0000E42B0000}"/>
    <cellStyle name="Normal 2 2 2 6 3 2 2 2 2 2" xfId="32191" xr:uid="{1290E0A8-5527-42D2-98ED-8E3DDBFF2922}"/>
    <cellStyle name="Normal 2 2 2 6 3 2 2 2 3" xfId="11237" xr:uid="{00000000-0005-0000-0000-0000E52B0000}"/>
    <cellStyle name="Normal 2 2 2 6 3 2 2 2 3 2" xfId="32192" xr:uid="{C5383744-A98A-4C1A-ACDC-6D23FD7AF4DD}"/>
    <cellStyle name="Normal 2 2 2 6 3 2 2 2 4" xfId="11238" xr:uid="{00000000-0005-0000-0000-0000E62B0000}"/>
    <cellStyle name="Normal 2 2 2 6 3 2 2 2 4 2" xfId="32193" xr:uid="{AD54B888-60A0-4EA5-BB79-ADCF53065734}"/>
    <cellStyle name="Normal 2 2 2 6 3 2 2 2 5" xfId="32190" xr:uid="{02E45C92-EA0D-4521-8BFF-7D80393D8BEE}"/>
    <cellStyle name="Normal 2 2 2 6 3 2 2 3" xfId="11239" xr:uid="{00000000-0005-0000-0000-0000E72B0000}"/>
    <cellStyle name="Normal 2 2 2 6 3 2 2 3 2" xfId="32194" xr:uid="{8589B11E-A5F5-4CAA-B7D1-9DCEDE4B81AC}"/>
    <cellStyle name="Normal 2 2 2 6 3 2 2 4" xfId="11240" xr:uid="{00000000-0005-0000-0000-0000E82B0000}"/>
    <cellStyle name="Normal 2 2 2 6 3 2 2 4 2" xfId="32195" xr:uid="{73C83CF1-3F81-4121-B77E-6B3794B6477A}"/>
    <cellStyle name="Normal 2 2 2 6 3 2 2 5" xfId="11241" xr:uid="{00000000-0005-0000-0000-0000E92B0000}"/>
    <cellStyle name="Normal 2 2 2 6 3 2 2 5 2" xfId="32196" xr:uid="{03D74E8A-EE64-4A7B-9EF7-52B470A2FFC0}"/>
    <cellStyle name="Normal 2 2 2 6 3 2 2 6" xfId="32189" xr:uid="{524DF3AA-275A-4335-B365-D8D1319EE8D9}"/>
    <cellStyle name="Normal 2 2 2 6 3 2 3" xfId="11242" xr:uid="{00000000-0005-0000-0000-0000EA2B0000}"/>
    <cellStyle name="Normal 2 2 2 6 3 2 3 2" xfId="11243" xr:uid="{00000000-0005-0000-0000-0000EB2B0000}"/>
    <cellStyle name="Normal 2 2 2 6 3 2 3 2 2" xfId="32198" xr:uid="{6B3CA619-99D6-432D-ADBB-E8500D114656}"/>
    <cellStyle name="Normal 2 2 2 6 3 2 3 3" xfId="11244" xr:uid="{00000000-0005-0000-0000-0000EC2B0000}"/>
    <cellStyle name="Normal 2 2 2 6 3 2 3 3 2" xfId="32199" xr:uid="{667B96A2-D3DD-48FA-9836-69D36262C2FA}"/>
    <cellStyle name="Normal 2 2 2 6 3 2 3 4" xfId="11245" xr:uid="{00000000-0005-0000-0000-0000ED2B0000}"/>
    <cellStyle name="Normal 2 2 2 6 3 2 3 4 2" xfId="32200" xr:uid="{CF078DBE-CF3D-4A6E-ADBE-CF5D8B13CB71}"/>
    <cellStyle name="Normal 2 2 2 6 3 2 3 5" xfId="32197" xr:uid="{ED06B1D5-4287-4689-BBC0-5ECD69DA115A}"/>
    <cellStyle name="Normal 2 2 2 6 3 2 4" xfId="11246" xr:uid="{00000000-0005-0000-0000-0000EE2B0000}"/>
    <cellStyle name="Normal 2 2 2 6 3 2 4 2" xfId="32201" xr:uid="{6D92D761-E5B1-4BF0-AE15-27671FC779BA}"/>
    <cellStyle name="Normal 2 2 2 6 3 2 5" xfId="11247" xr:uid="{00000000-0005-0000-0000-0000EF2B0000}"/>
    <cellStyle name="Normal 2 2 2 6 3 2 5 2" xfId="32202" xr:uid="{C176B552-726C-4CDB-BF50-0604E413E0B4}"/>
    <cellStyle name="Normal 2 2 2 6 3 2 6" xfId="11248" xr:uid="{00000000-0005-0000-0000-0000F02B0000}"/>
    <cellStyle name="Normal 2 2 2 6 3 2 6 2" xfId="32203" xr:uid="{2D769CF3-B893-4D39-94C1-338949CFB066}"/>
    <cellStyle name="Normal 2 2 2 6 3 2 7" xfId="32188" xr:uid="{ADA03E77-93A9-4C37-B0C7-6EAC2E8E4F9C}"/>
    <cellStyle name="Normal 2 2 2 6 3 3" xfId="32187" xr:uid="{E31A9506-D9A3-4B2A-9F07-3D0C5980C1E4}"/>
    <cellStyle name="Normal 2 2 2 6 4" xfId="11249" xr:uid="{00000000-0005-0000-0000-0000F12B0000}"/>
    <cellStyle name="Normal 2 2 2 6 4 2" xfId="11250" xr:uid="{00000000-0005-0000-0000-0000F22B0000}"/>
    <cellStyle name="Normal 2 2 2 6 4 2 2" xfId="11251" xr:uid="{00000000-0005-0000-0000-0000F32B0000}"/>
    <cellStyle name="Normal 2 2 2 6 4 2 2 2" xfId="11252" xr:uid="{00000000-0005-0000-0000-0000F42B0000}"/>
    <cellStyle name="Normal 2 2 2 6 4 2 2 2 2" xfId="32207" xr:uid="{08099A25-32D5-4C3D-A72C-3D6439696D58}"/>
    <cellStyle name="Normal 2 2 2 6 4 2 2 3" xfId="11253" xr:uid="{00000000-0005-0000-0000-0000F52B0000}"/>
    <cellStyle name="Normal 2 2 2 6 4 2 2 3 2" xfId="32208" xr:uid="{2D9A39D2-D3B5-4597-A177-7D15590DADBF}"/>
    <cellStyle name="Normal 2 2 2 6 4 2 2 4" xfId="11254" xr:uid="{00000000-0005-0000-0000-0000F62B0000}"/>
    <cellStyle name="Normal 2 2 2 6 4 2 2 4 2" xfId="32209" xr:uid="{5B81173D-5CBD-413C-87FE-4E8D922DD37A}"/>
    <cellStyle name="Normal 2 2 2 6 4 2 2 5" xfId="32206" xr:uid="{04F65F95-08E8-4FC6-80B0-54CB01CDAB0D}"/>
    <cellStyle name="Normal 2 2 2 6 4 2 3" xfId="11255" xr:uid="{00000000-0005-0000-0000-0000F72B0000}"/>
    <cellStyle name="Normal 2 2 2 6 4 2 3 2" xfId="32210" xr:uid="{4128A7AE-7F10-4B53-84A4-0925A1569917}"/>
    <cellStyle name="Normal 2 2 2 6 4 2 4" xfId="11256" xr:uid="{00000000-0005-0000-0000-0000F82B0000}"/>
    <cellStyle name="Normal 2 2 2 6 4 2 4 2" xfId="32211" xr:uid="{EB795306-2B09-4DD9-BA13-2A72779CF62C}"/>
    <cellStyle name="Normal 2 2 2 6 4 2 5" xfId="11257" xr:uid="{00000000-0005-0000-0000-0000F92B0000}"/>
    <cellStyle name="Normal 2 2 2 6 4 2 5 2" xfId="32212" xr:uid="{F1E6A98E-D0F5-4BFA-8D49-D2B4144882A9}"/>
    <cellStyle name="Normal 2 2 2 6 4 2 6" xfId="32205" xr:uid="{CC39FFF8-2D72-43F6-B653-2AB7FD0E8905}"/>
    <cellStyle name="Normal 2 2 2 6 4 3" xfId="11258" xr:uid="{00000000-0005-0000-0000-0000FA2B0000}"/>
    <cellStyle name="Normal 2 2 2 6 4 3 2" xfId="11259" xr:uid="{00000000-0005-0000-0000-0000FB2B0000}"/>
    <cellStyle name="Normal 2 2 2 6 4 3 2 2" xfId="32214" xr:uid="{9E0546EC-5001-408E-87C3-F9FFE58DA977}"/>
    <cellStyle name="Normal 2 2 2 6 4 3 3" xfId="11260" xr:uid="{00000000-0005-0000-0000-0000FC2B0000}"/>
    <cellStyle name="Normal 2 2 2 6 4 3 3 2" xfId="32215" xr:uid="{EC6629A5-03FD-495B-BFFB-93C6170E8AEE}"/>
    <cellStyle name="Normal 2 2 2 6 4 3 4" xfId="11261" xr:uid="{00000000-0005-0000-0000-0000FD2B0000}"/>
    <cellStyle name="Normal 2 2 2 6 4 3 4 2" xfId="32216" xr:uid="{2E07C45A-32FA-479B-BF99-20835FF47112}"/>
    <cellStyle name="Normal 2 2 2 6 4 3 5" xfId="32213" xr:uid="{40D9EABD-DCD9-48D6-8980-947BC564165A}"/>
    <cellStyle name="Normal 2 2 2 6 4 4" xfId="11262" xr:uid="{00000000-0005-0000-0000-0000FE2B0000}"/>
    <cellStyle name="Normal 2 2 2 6 4 4 2" xfId="32217" xr:uid="{D9ABC9D2-6002-450B-A34F-EFACF2965130}"/>
    <cellStyle name="Normal 2 2 2 6 4 5" xfId="11263" xr:uid="{00000000-0005-0000-0000-0000FF2B0000}"/>
    <cellStyle name="Normal 2 2 2 6 4 5 2" xfId="32218" xr:uid="{02B9599A-1621-4628-B159-3BD9242F2359}"/>
    <cellStyle name="Normal 2 2 2 6 4 6" xfId="11264" xr:uid="{00000000-0005-0000-0000-0000002C0000}"/>
    <cellStyle name="Normal 2 2 2 6 4 6 2" xfId="32219" xr:uid="{E92570BD-40CC-4AC3-AB16-5C3A25FE6D90}"/>
    <cellStyle name="Normal 2 2 2 6 4 7" xfId="32204" xr:uid="{C227F006-BD01-46BF-988E-5ADD7B5E45F9}"/>
    <cellStyle name="Normal 2 2 2 6 5" xfId="11265" xr:uid="{00000000-0005-0000-0000-0000012C0000}"/>
    <cellStyle name="Normal 2 2 2 6 5 2" xfId="11266" xr:uid="{00000000-0005-0000-0000-0000022C0000}"/>
    <cellStyle name="Normal 2 2 2 6 5 2 2" xfId="11267" xr:uid="{00000000-0005-0000-0000-0000032C0000}"/>
    <cellStyle name="Normal 2 2 2 6 5 2 2 2" xfId="11268" xr:uid="{00000000-0005-0000-0000-0000042C0000}"/>
    <cellStyle name="Normal 2 2 2 6 5 2 2 2 2" xfId="32223" xr:uid="{FD006552-B1F0-4676-BEFD-376A2B1400A4}"/>
    <cellStyle name="Normal 2 2 2 6 5 2 2 3" xfId="11269" xr:uid="{00000000-0005-0000-0000-0000052C0000}"/>
    <cellStyle name="Normal 2 2 2 6 5 2 2 3 2" xfId="32224" xr:uid="{51344B1C-764B-4497-9B43-B92223282768}"/>
    <cellStyle name="Normal 2 2 2 6 5 2 2 4" xfId="11270" xr:uid="{00000000-0005-0000-0000-0000062C0000}"/>
    <cellStyle name="Normal 2 2 2 6 5 2 2 4 2" xfId="32225" xr:uid="{CBC7DBDA-DCD1-4534-A308-77667683BE9C}"/>
    <cellStyle name="Normal 2 2 2 6 5 2 2 5" xfId="32222" xr:uid="{7540ED8C-7CA7-4697-8EBB-9889297398D0}"/>
    <cellStyle name="Normal 2 2 2 6 5 2 3" xfId="11271" xr:uid="{00000000-0005-0000-0000-0000072C0000}"/>
    <cellStyle name="Normal 2 2 2 6 5 2 3 2" xfId="32226" xr:uid="{64D7B055-09F3-48E4-B197-BEC1013803D9}"/>
    <cellStyle name="Normal 2 2 2 6 5 2 4" xfId="11272" xr:uid="{00000000-0005-0000-0000-0000082C0000}"/>
    <cellStyle name="Normal 2 2 2 6 5 2 4 2" xfId="32227" xr:uid="{76289852-9934-4493-8AF5-33800F655C3D}"/>
    <cellStyle name="Normal 2 2 2 6 5 2 5" xfId="11273" xr:uid="{00000000-0005-0000-0000-0000092C0000}"/>
    <cellStyle name="Normal 2 2 2 6 5 2 5 2" xfId="32228" xr:uid="{7E4F8896-7F5E-4530-8F9D-B7DDDD8DAE9B}"/>
    <cellStyle name="Normal 2 2 2 6 5 2 6" xfId="32221" xr:uid="{273DA430-84BB-4E35-895B-B03C24D31E76}"/>
    <cellStyle name="Normal 2 2 2 6 5 3" xfId="11274" xr:uid="{00000000-0005-0000-0000-00000A2C0000}"/>
    <cellStyle name="Normal 2 2 2 6 5 3 2" xfId="11275" xr:uid="{00000000-0005-0000-0000-00000B2C0000}"/>
    <cellStyle name="Normal 2 2 2 6 5 3 2 2" xfId="32230" xr:uid="{C9C3821B-F488-47D2-96A2-B61B087451E3}"/>
    <cellStyle name="Normal 2 2 2 6 5 3 3" xfId="11276" xr:uid="{00000000-0005-0000-0000-00000C2C0000}"/>
    <cellStyle name="Normal 2 2 2 6 5 3 3 2" xfId="32231" xr:uid="{E04B093B-3FB8-440E-8DBD-DAAC9572BA9E}"/>
    <cellStyle name="Normal 2 2 2 6 5 3 4" xfId="11277" xr:uid="{00000000-0005-0000-0000-00000D2C0000}"/>
    <cellStyle name="Normal 2 2 2 6 5 3 4 2" xfId="32232" xr:uid="{276A1489-2A75-4F01-879F-E507421ABA6C}"/>
    <cellStyle name="Normal 2 2 2 6 5 3 5" xfId="32229" xr:uid="{E0923FF2-3A4B-496B-A5F7-3B2340B49B8C}"/>
    <cellStyle name="Normal 2 2 2 6 5 4" xfId="11278" xr:uid="{00000000-0005-0000-0000-00000E2C0000}"/>
    <cellStyle name="Normal 2 2 2 6 5 4 2" xfId="32233" xr:uid="{319B0558-5A71-438A-AE5D-7085F24414FC}"/>
    <cellStyle name="Normal 2 2 2 6 5 5" xfId="11279" xr:uid="{00000000-0005-0000-0000-00000F2C0000}"/>
    <cellStyle name="Normal 2 2 2 6 5 5 2" xfId="32234" xr:uid="{4D8D9E91-283B-4ED2-A90E-B3F8853326BA}"/>
    <cellStyle name="Normal 2 2 2 6 5 6" xfId="11280" xr:uid="{00000000-0005-0000-0000-0000102C0000}"/>
    <cellStyle name="Normal 2 2 2 6 5 6 2" xfId="32235" xr:uid="{E79C4DC7-F0C2-40B0-B5EA-28E8E88DD38A}"/>
    <cellStyle name="Normal 2 2 2 6 5 7" xfId="32220" xr:uid="{139C810C-B657-4A67-87EF-73ADB64AD984}"/>
    <cellStyle name="Normal 2 2 2 6 6" xfId="11281" xr:uid="{00000000-0005-0000-0000-0000112C0000}"/>
    <cellStyle name="Normal 2 2 2 6 6 2" xfId="11282" xr:uid="{00000000-0005-0000-0000-0000122C0000}"/>
    <cellStyle name="Normal 2 2 2 6 6 2 2" xfId="11283" xr:uid="{00000000-0005-0000-0000-0000132C0000}"/>
    <cellStyle name="Normal 2 2 2 6 6 2 2 2" xfId="11284" xr:uid="{00000000-0005-0000-0000-0000142C0000}"/>
    <cellStyle name="Normal 2 2 2 6 6 2 2 2 2" xfId="32239" xr:uid="{E503C5F7-E76D-4E49-9BC6-3F23E5927688}"/>
    <cellStyle name="Normal 2 2 2 6 6 2 2 3" xfId="11285" xr:uid="{00000000-0005-0000-0000-0000152C0000}"/>
    <cellStyle name="Normal 2 2 2 6 6 2 2 3 2" xfId="32240" xr:uid="{6C794FF4-D2C9-4E24-8BB7-ACE153FFFB59}"/>
    <cellStyle name="Normal 2 2 2 6 6 2 2 4" xfId="11286" xr:uid="{00000000-0005-0000-0000-0000162C0000}"/>
    <cellStyle name="Normal 2 2 2 6 6 2 2 4 2" xfId="32241" xr:uid="{D5667BC9-9792-4FE9-8881-A75E469EE72D}"/>
    <cellStyle name="Normal 2 2 2 6 6 2 2 5" xfId="32238" xr:uid="{D38354CD-05A7-4A1D-87B0-2B4A5ABB26DF}"/>
    <cellStyle name="Normal 2 2 2 6 6 2 3" xfId="11287" xr:uid="{00000000-0005-0000-0000-0000172C0000}"/>
    <cellStyle name="Normal 2 2 2 6 6 2 3 2" xfId="32242" xr:uid="{E63DAB7B-4F66-4EF8-B438-CB1D4BF01DA2}"/>
    <cellStyle name="Normal 2 2 2 6 6 2 4" xfId="11288" xr:uid="{00000000-0005-0000-0000-0000182C0000}"/>
    <cellStyle name="Normal 2 2 2 6 6 2 4 2" xfId="32243" xr:uid="{1A0A168B-85BE-49DF-8262-AB884481F2A2}"/>
    <cellStyle name="Normal 2 2 2 6 6 2 5" xfId="11289" xr:uid="{00000000-0005-0000-0000-0000192C0000}"/>
    <cellStyle name="Normal 2 2 2 6 6 2 5 2" xfId="32244" xr:uid="{3F9A70B5-5297-49A4-9511-906B3B047617}"/>
    <cellStyle name="Normal 2 2 2 6 6 2 6" xfId="32237" xr:uid="{DDE06D52-E1BB-4F68-B543-74B63E2F2B89}"/>
    <cellStyle name="Normal 2 2 2 6 6 3" xfId="11290" xr:uid="{00000000-0005-0000-0000-00001A2C0000}"/>
    <cellStyle name="Normal 2 2 2 6 6 3 2" xfId="11291" xr:uid="{00000000-0005-0000-0000-00001B2C0000}"/>
    <cellStyle name="Normal 2 2 2 6 6 3 2 2" xfId="32246" xr:uid="{0031A617-6EC6-4AFE-80FE-FF50C2C7CFE2}"/>
    <cellStyle name="Normal 2 2 2 6 6 3 3" xfId="11292" xr:uid="{00000000-0005-0000-0000-00001C2C0000}"/>
    <cellStyle name="Normal 2 2 2 6 6 3 3 2" xfId="32247" xr:uid="{F2C03FB4-E7B1-4D77-BC0B-0BDE844A9D80}"/>
    <cellStyle name="Normal 2 2 2 6 6 3 4" xfId="11293" xr:uid="{00000000-0005-0000-0000-00001D2C0000}"/>
    <cellStyle name="Normal 2 2 2 6 6 3 4 2" xfId="32248" xr:uid="{0A758FC3-C938-46C6-A292-404370AE78A3}"/>
    <cellStyle name="Normal 2 2 2 6 6 3 5" xfId="32245" xr:uid="{25561E1C-A43C-4F20-850B-BE8A666D43D3}"/>
    <cellStyle name="Normal 2 2 2 6 6 4" xfId="11294" xr:uid="{00000000-0005-0000-0000-00001E2C0000}"/>
    <cellStyle name="Normal 2 2 2 6 6 4 2" xfId="32249" xr:uid="{FEDA11F0-71A9-4C68-BD5B-ABF1D296DF76}"/>
    <cellStyle name="Normal 2 2 2 6 6 5" xfId="11295" xr:uid="{00000000-0005-0000-0000-00001F2C0000}"/>
    <cellStyle name="Normal 2 2 2 6 6 5 2" xfId="32250" xr:uid="{3B12E64C-DDAD-4013-B8BC-689717DB173B}"/>
    <cellStyle name="Normal 2 2 2 6 6 6" xfId="11296" xr:uid="{00000000-0005-0000-0000-0000202C0000}"/>
    <cellStyle name="Normal 2 2 2 6 6 6 2" xfId="32251" xr:uid="{9C4A850B-0341-44A3-A35A-D691CAF42B1D}"/>
    <cellStyle name="Normal 2 2 2 6 6 7" xfId="32236" xr:uid="{9E178E7D-879F-4CDC-9D88-B7111E646040}"/>
    <cellStyle name="Normal 2 2 2 6 7" xfId="11297" xr:uid="{00000000-0005-0000-0000-0000212C0000}"/>
    <cellStyle name="Normal 2 2 2 6 7 2" xfId="11298" xr:uid="{00000000-0005-0000-0000-0000222C0000}"/>
    <cellStyle name="Normal 2 2 2 6 7 2 2" xfId="11299" xr:uid="{00000000-0005-0000-0000-0000232C0000}"/>
    <cellStyle name="Normal 2 2 2 6 7 2 2 2" xfId="11300" xr:uid="{00000000-0005-0000-0000-0000242C0000}"/>
    <cellStyle name="Normal 2 2 2 6 7 2 2 2 2" xfId="32255" xr:uid="{AA29DBE0-417A-4A90-AB99-65C7C2B818A5}"/>
    <cellStyle name="Normal 2 2 2 6 7 2 2 3" xfId="11301" xr:uid="{00000000-0005-0000-0000-0000252C0000}"/>
    <cellStyle name="Normal 2 2 2 6 7 2 2 3 2" xfId="32256" xr:uid="{CB849865-C301-4BE5-914C-967E1AE21B58}"/>
    <cellStyle name="Normal 2 2 2 6 7 2 2 4" xfId="11302" xr:uid="{00000000-0005-0000-0000-0000262C0000}"/>
    <cellStyle name="Normal 2 2 2 6 7 2 2 4 2" xfId="32257" xr:uid="{B9AFDC17-9F45-43FF-A8AE-F562292B9E1E}"/>
    <cellStyle name="Normal 2 2 2 6 7 2 2 5" xfId="32254" xr:uid="{641762EA-300C-4B9B-AAB5-FCB2A9BE83CA}"/>
    <cellStyle name="Normal 2 2 2 6 7 2 3" xfId="11303" xr:uid="{00000000-0005-0000-0000-0000272C0000}"/>
    <cellStyle name="Normal 2 2 2 6 7 2 3 2" xfId="32258" xr:uid="{6B8B5197-49B0-4B11-8B40-D6BB751BA3DF}"/>
    <cellStyle name="Normal 2 2 2 6 7 2 4" xfId="11304" xr:uid="{00000000-0005-0000-0000-0000282C0000}"/>
    <cellStyle name="Normal 2 2 2 6 7 2 4 2" xfId="32259" xr:uid="{66EE6585-E605-4894-BBAE-48902976EAA8}"/>
    <cellStyle name="Normal 2 2 2 6 7 2 5" xfId="11305" xr:uid="{00000000-0005-0000-0000-0000292C0000}"/>
    <cellStyle name="Normal 2 2 2 6 7 2 5 2" xfId="32260" xr:uid="{67016C11-251D-45AB-ACD6-A1E0F527FED3}"/>
    <cellStyle name="Normal 2 2 2 6 7 2 6" xfId="32253" xr:uid="{6709F275-BB89-451B-AC47-37A12EA2EC8D}"/>
    <cellStyle name="Normal 2 2 2 6 7 3" xfId="11306" xr:uid="{00000000-0005-0000-0000-00002A2C0000}"/>
    <cellStyle name="Normal 2 2 2 6 7 3 2" xfId="11307" xr:uid="{00000000-0005-0000-0000-00002B2C0000}"/>
    <cellStyle name="Normal 2 2 2 6 7 3 2 2" xfId="32262" xr:uid="{1B176AB8-7008-459A-90B9-7E011A83A76F}"/>
    <cellStyle name="Normal 2 2 2 6 7 3 3" xfId="11308" xr:uid="{00000000-0005-0000-0000-00002C2C0000}"/>
    <cellStyle name="Normal 2 2 2 6 7 3 3 2" xfId="32263" xr:uid="{FC9E8CF1-2AB5-4702-B5A2-C77CF39CE43E}"/>
    <cellStyle name="Normal 2 2 2 6 7 3 4" xfId="11309" xr:uid="{00000000-0005-0000-0000-00002D2C0000}"/>
    <cellStyle name="Normal 2 2 2 6 7 3 4 2" xfId="32264" xr:uid="{6F09A3BD-C2A3-4541-B214-58E6FEDAC9B3}"/>
    <cellStyle name="Normal 2 2 2 6 7 3 5" xfId="32261" xr:uid="{DA210239-778A-4638-BFBB-5299679D9FF8}"/>
    <cellStyle name="Normal 2 2 2 6 7 4" xfId="11310" xr:uid="{00000000-0005-0000-0000-00002E2C0000}"/>
    <cellStyle name="Normal 2 2 2 6 7 4 2" xfId="32265" xr:uid="{0BE49E48-EC3F-4BEE-90AD-6ADA59D148FA}"/>
    <cellStyle name="Normal 2 2 2 6 7 5" xfId="11311" xr:uid="{00000000-0005-0000-0000-00002F2C0000}"/>
    <cellStyle name="Normal 2 2 2 6 7 5 2" xfId="32266" xr:uid="{A6FB4E01-5F59-4BCE-89C8-13583FBF9F9B}"/>
    <cellStyle name="Normal 2 2 2 6 7 6" xfId="11312" xr:uid="{00000000-0005-0000-0000-0000302C0000}"/>
    <cellStyle name="Normal 2 2 2 6 7 6 2" xfId="32267" xr:uid="{EFB145EC-21F5-458E-A696-9141A021A051}"/>
    <cellStyle name="Normal 2 2 2 6 7 7" xfId="32252" xr:uid="{6D375D1A-5C56-4F5E-B7DF-B0FBCB68730E}"/>
    <cellStyle name="Normal 2 2 2 6 8" xfId="11313" xr:uid="{00000000-0005-0000-0000-0000312C0000}"/>
    <cellStyle name="Normal 2 2 2 6 8 2" xfId="11314" xr:uid="{00000000-0005-0000-0000-0000322C0000}"/>
    <cellStyle name="Normal 2 2 2 6 8 2 2" xfId="11315" xr:uid="{00000000-0005-0000-0000-0000332C0000}"/>
    <cellStyle name="Normal 2 2 2 6 8 2 2 2" xfId="11316" xr:uid="{00000000-0005-0000-0000-0000342C0000}"/>
    <cellStyle name="Normal 2 2 2 6 8 2 2 2 2" xfId="32271" xr:uid="{F8392AE6-3489-444E-B1CA-69A85894454A}"/>
    <cellStyle name="Normal 2 2 2 6 8 2 2 3" xfId="11317" xr:uid="{00000000-0005-0000-0000-0000352C0000}"/>
    <cellStyle name="Normal 2 2 2 6 8 2 2 3 2" xfId="32272" xr:uid="{F52B6FC9-746D-416F-A7E8-A609F34E271D}"/>
    <cellStyle name="Normal 2 2 2 6 8 2 2 4" xfId="11318" xr:uid="{00000000-0005-0000-0000-0000362C0000}"/>
    <cellStyle name="Normal 2 2 2 6 8 2 2 4 2" xfId="32273" xr:uid="{92BD951A-FC27-4FB1-9359-F50FFA3BC9EA}"/>
    <cellStyle name="Normal 2 2 2 6 8 2 2 5" xfId="32270" xr:uid="{D179F7D2-EB31-401A-AFE8-4124E2DB6453}"/>
    <cellStyle name="Normal 2 2 2 6 8 2 3" xfId="11319" xr:uid="{00000000-0005-0000-0000-0000372C0000}"/>
    <cellStyle name="Normal 2 2 2 6 8 2 3 2" xfId="32274" xr:uid="{BCA98975-6F1A-46CB-969C-442DBC0F07C8}"/>
    <cellStyle name="Normal 2 2 2 6 8 2 4" xfId="11320" xr:uid="{00000000-0005-0000-0000-0000382C0000}"/>
    <cellStyle name="Normal 2 2 2 6 8 2 4 2" xfId="32275" xr:uid="{0B5339B2-45A5-41EF-AA59-8BE920794316}"/>
    <cellStyle name="Normal 2 2 2 6 8 2 5" xfId="11321" xr:uid="{00000000-0005-0000-0000-0000392C0000}"/>
    <cellStyle name="Normal 2 2 2 6 8 2 5 2" xfId="32276" xr:uid="{A6881699-D9EE-43FF-9243-2D222554E48E}"/>
    <cellStyle name="Normal 2 2 2 6 8 2 6" xfId="32269" xr:uid="{2C84F906-7A0A-467C-940B-8DE4AFF8E6ED}"/>
    <cellStyle name="Normal 2 2 2 6 8 3" xfId="11322" xr:uid="{00000000-0005-0000-0000-00003A2C0000}"/>
    <cellStyle name="Normal 2 2 2 6 8 3 2" xfId="11323" xr:uid="{00000000-0005-0000-0000-00003B2C0000}"/>
    <cellStyle name="Normal 2 2 2 6 8 3 2 2" xfId="32278" xr:uid="{620C1405-06C2-4C05-B982-D666CCAD1B28}"/>
    <cellStyle name="Normal 2 2 2 6 8 3 3" xfId="11324" xr:uid="{00000000-0005-0000-0000-00003C2C0000}"/>
    <cellStyle name="Normal 2 2 2 6 8 3 3 2" xfId="32279" xr:uid="{368A66EE-B77B-4A90-AC43-F79E25C0534D}"/>
    <cellStyle name="Normal 2 2 2 6 8 3 4" xfId="11325" xr:uid="{00000000-0005-0000-0000-00003D2C0000}"/>
    <cellStyle name="Normal 2 2 2 6 8 3 4 2" xfId="32280" xr:uid="{D1A2FC45-ED35-47D5-AB1D-D61DD29C6793}"/>
    <cellStyle name="Normal 2 2 2 6 8 3 5" xfId="32277" xr:uid="{7E82FCDC-4649-4AEA-86F2-85E3ABC02895}"/>
    <cellStyle name="Normal 2 2 2 6 8 4" xfId="11326" xr:uid="{00000000-0005-0000-0000-00003E2C0000}"/>
    <cellStyle name="Normal 2 2 2 6 8 4 2" xfId="32281" xr:uid="{33594356-B9F9-4F28-97E8-E2B667F72076}"/>
    <cellStyle name="Normal 2 2 2 6 8 5" xfId="11327" xr:uid="{00000000-0005-0000-0000-00003F2C0000}"/>
    <cellStyle name="Normal 2 2 2 6 8 5 2" xfId="32282" xr:uid="{B487FF1B-30B1-43AE-9480-E1868B83B054}"/>
    <cellStyle name="Normal 2 2 2 6 8 6" xfId="11328" xr:uid="{00000000-0005-0000-0000-0000402C0000}"/>
    <cellStyle name="Normal 2 2 2 6 8 6 2" xfId="32283" xr:uid="{D46EA06A-5818-48BC-83BB-79D08D43934B}"/>
    <cellStyle name="Normal 2 2 2 6 8 7" xfId="32268" xr:uid="{4F543A22-C989-4281-B21B-F424314383D6}"/>
    <cellStyle name="Normal 2 2 2 6 9" xfId="11329" xr:uid="{00000000-0005-0000-0000-0000412C0000}"/>
    <cellStyle name="Normal 2 2 2 6 9 2" xfId="11330" xr:uid="{00000000-0005-0000-0000-0000422C0000}"/>
    <cellStyle name="Normal 2 2 2 6 9 2 2" xfId="11331" xr:uid="{00000000-0005-0000-0000-0000432C0000}"/>
    <cellStyle name="Normal 2 2 2 6 9 2 2 2" xfId="32286" xr:uid="{84A89389-0785-4DA3-B127-8F003504105A}"/>
    <cellStyle name="Normal 2 2 2 6 9 2 3" xfId="11332" xr:uid="{00000000-0005-0000-0000-0000442C0000}"/>
    <cellStyle name="Normal 2 2 2 6 9 2 3 2" xfId="32287" xr:uid="{30682DE4-D9E5-418F-915E-5384EFDE298D}"/>
    <cellStyle name="Normal 2 2 2 6 9 2 4" xfId="11333" xr:uid="{00000000-0005-0000-0000-0000452C0000}"/>
    <cellStyle name="Normal 2 2 2 6 9 2 4 2" xfId="32288" xr:uid="{380AEFED-85AA-4074-A70C-3EFC94C196A6}"/>
    <cellStyle name="Normal 2 2 2 6 9 2 5" xfId="32285" xr:uid="{7D06869F-0C6E-4864-934E-7D9E1AF64203}"/>
    <cellStyle name="Normal 2 2 2 6 9 3" xfId="11334" xr:uid="{00000000-0005-0000-0000-0000462C0000}"/>
    <cellStyle name="Normal 2 2 2 6 9 3 2" xfId="32289" xr:uid="{05CF35FB-3C30-4338-B785-61FDB8FF2FA0}"/>
    <cellStyle name="Normal 2 2 2 6 9 4" xfId="11335" xr:uid="{00000000-0005-0000-0000-0000472C0000}"/>
    <cellStyle name="Normal 2 2 2 6 9 4 2" xfId="32290" xr:uid="{D09219A8-A009-4111-B8D8-ED8ECC6434E3}"/>
    <cellStyle name="Normal 2 2 2 6 9 5" xfId="11336" xr:uid="{00000000-0005-0000-0000-0000482C0000}"/>
    <cellStyle name="Normal 2 2 2 6 9 5 2" xfId="32291" xr:uid="{B618CBBC-6E8B-4F5D-9956-07D851D21F10}"/>
    <cellStyle name="Normal 2 2 2 6 9 6" xfId="32284" xr:uid="{FD41541E-0AE4-4B75-97AD-62ABCA908E5D}"/>
    <cellStyle name="Normal 2 2 2 7" xfId="11337" xr:uid="{00000000-0005-0000-0000-0000492C0000}"/>
    <cellStyle name="Normal 2 2 2 7 2" xfId="32292" xr:uid="{330CEA1B-C921-448E-B715-C765F78EA90C}"/>
    <cellStyle name="Normal 2 2 2 8" xfId="11338" xr:uid="{00000000-0005-0000-0000-00004A2C0000}"/>
    <cellStyle name="Normal 2 2 2 8 2" xfId="32293" xr:uid="{0D9243C6-B23C-45D2-A580-CDAEB44E771C}"/>
    <cellStyle name="Normal 2 2 2 9" xfId="11339" xr:uid="{00000000-0005-0000-0000-00004B2C0000}"/>
    <cellStyle name="Normal 2 2 2 9 2" xfId="11340" xr:uid="{00000000-0005-0000-0000-00004C2C0000}"/>
    <cellStyle name="Normal 2 2 2 9 2 2" xfId="11341" xr:uid="{00000000-0005-0000-0000-00004D2C0000}"/>
    <cellStyle name="Normal 2 2 2 9 2 2 2" xfId="11342" xr:uid="{00000000-0005-0000-0000-00004E2C0000}"/>
    <cellStyle name="Normal 2 2 2 9 2 2 2 2" xfId="32297" xr:uid="{0C2534FB-30E2-4093-AE45-60FC29764BF4}"/>
    <cellStyle name="Normal 2 2 2 9 2 2 3" xfId="11343" xr:uid="{00000000-0005-0000-0000-00004F2C0000}"/>
    <cellStyle name="Normal 2 2 2 9 2 2 3 2" xfId="32298" xr:uid="{DAF8B5C4-5A13-4700-925C-6B0003E28D89}"/>
    <cellStyle name="Normal 2 2 2 9 2 2 4" xfId="11344" xr:uid="{00000000-0005-0000-0000-0000502C0000}"/>
    <cellStyle name="Normal 2 2 2 9 2 2 4 2" xfId="32299" xr:uid="{E6361AEF-467E-4856-BCF8-5462D5F57118}"/>
    <cellStyle name="Normal 2 2 2 9 2 2 5" xfId="32296" xr:uid="{BF9B80E3-9C73-40F0-8850-C9A60F7F5E8A}"/>
    <cellStyle name="Normal 2 2 2 9 2 3" xfId="11345" xr:uid="{00000000-0005-0000-0000-0000512C0000}"/>
    <cellStyle name="Normal 2 2 2 9 2 3 2" xfId="32300" xr:uid="{27A787AA-C41F-4D9C-8A91-31C39962E398}"/>
    <cellStyle name="Normal 2 2 2 9 2 4" xfId="11346" xr:uid="{00000000-0005-0000-0000-0000522C0000}"/>
    <cellStyle name="Normal 2 2 2 9 2 4 2" xfId="32301" xr:uid="{56DBC954-ABE0-46D2-ADDD-49AE381443C9}"/>
    <cellStyle name="Normal 2 2 2 9 2 5" xfId="11347" xr:uid="{00000000-0005-0000-0000-0000532C0000}"/>
    <cellStyle name="Normal 2 2 2 9 2 5 2" xfId="32302" xr:uid="{94A5EF2D-AE13-4F2F-98BD-4AB34097C729}"/>
    <cellStyle name="Normal 2 2 2 9 2 6" xfId="32295" xr:uid="{0958715A-005F-4377-9200-F736FF504476}"/>
    <cellStyle name="Normal 2 2 2 9 3" xfId="11348" xr:uid="{00000000-0005-0000-0000-0000542C0000}"/>
    <cellStyle name="Normal 2 2 2 9 3 2" xfId="11349" xr:uid="{00000000-0005-0000-0000-0000552C0000}"/>
    <cellStyle name="Normal 2 2 2 9 3 2 2" xfId="32304" xr:uid="{0E4FE387-11D4-466B-BDF7-2B6D6164C617}"/>
    <cellStyle name="Normal 2 2 2 9 3 3" xfId="11350" xr:uid="{00000000-0005-0000-0000-0000562C0000}"/>
    <cellStyle name="Normal 2 2 2 9 3 3 2" xfId="32305" xr:uid="{EB9D8D14-7896-4464-8029-956C69A6BA7D}"/>
    <cellStyle name="Normal 2 2 2 9 3 4" xfId="11351" xr:uid="{00000000-0005-0000-0000-0000572C0000}"/>
    <cellStyle name="Normal 2 2 2 9 3 4 2" xfId="32306" xr:uid="{C8AB89FD-18AD-4151-970A-CB0547D911F3}"/>
    <cellStyle name="Normal 2 2 2 9 3 5" xfId="32303" xr:uid="{D5BB9123-B7A8-42BC-B0D1-32CB6109AB66}"/>
    <cellStyle name="Normal 2 2 2 9 4" xfId="11352" xr:uid="{00000000-0005-0000-0000-0000582C0000}"/>
    <cellStyle name="Normal 2 2 2 9 4 2" xfId="32307" xr:uid="{FE30FD88-EBF4-4203-8513-66503328B59C}"/>
    <cellStyle name="Normal 2 2 2 9 5" xfId="11353" xr:uid="{00000000-0005-0000-0000-0000592C0000}"/>
    <cellStyle name="Normal 2 2 2 9 5 2" xfId="32308" xr:uid="{F06C0E05-3534-4412-AD0D-1F08D01BEFED}"/>
    <cellStyle name="Normal 2 2 2 9 6" xfId="11354" xr:uid="{00000000-0005-0000-0000-00005A2C0000}"/>
    <cellStyle name="Normal 2 2 2 9 6 2" xfId="32309" xr:uid="{9C17C386-6771-48F1-B3D4-BCB7759ABA21}"/>
    <cellStyle name="Normal 2 2 2 9 7" xfId="32294" xr:uid="{CF083EDA-24D1-4176-9955-330005D8733F}"/>
    <cellStyle name="Normal 2 2 2_Guarantees" xfId="11355" xr:uid="{00000000-0005-0000-0000-00005B2C0000}"/>
    <cellStyle name="Normal 2 2 20" xfId="11356" xr:uid="{00000000-0005-0000-0000-00005C2C0000}"/>
    <cellStyle name="Normal 2 2 20 2" xfId="11357" xr:uid="{00000000-0005-0000-0000-00005D2C0000}"/>
    <cellStyle name="Normal 2 2 20 2 2" xfId="11358" xr:uid="{00000000-0005-0000-0000-00005E2C0000}"/>
    <cellStyle name="Normal 2 2 20 2 2 2" xfId="32312" xr:uid="{2505511C-0369-4AE1-95F8-14AC2412CAF7}"/>
    <cellStyle name="Normal 2 2 20 2 3" xfId="11359" xr:uid="{00000000-0005-0000-0000-00005F2C0000}"/>
    <cellStyle name="Normal 2 2 20 2 3 2" xfId="11360" xr:uid="{00000000-0005-0000-0000-0000602C0000}"/>
    <cellStyle name="Normal 2 2 20 2 3 2 2" xfId="32314" xr:uid="{DC4A3C00-C7AB-4B27-83C7-B2FD7F9415C2}"/>
    <cellStyle name="Normal 2 2 20 2 3 3" xfId="11361" xr:uid="{00000000-0005-0000-0000-0000612C0000}"/>
    <cellStyle name="Normal 2 2 20 2 3 3 2" xfId="32315" xr:uid="{0B8A77A8-6129-4F91-8535-3B42566E9318}"/>
    <cellStyle name="Normal 2 2 20 2 3 4" xfId="11362" xr:uid="{00000000-0005-0000-0000-0000622C0000}"/>
    <cellStyle name="Normal 2 2 20 2 3 4 2" xfId="32316" xr:uid="{74FEBBB7-794E-4350-ABDB-B6E38C7B98A4}"/>
    <cellStyle name="Normal 2 2 20 2 3 5" xfId="32313" xr:uid="{905D1A47-2C23-4ED8-B930-A2A448AFC521}"/>
    <cellStyle name="Normal 2 2 20 2 4" xfId="11363" xr:uid="{00000000-0005-0000-0000-0000632C0000}"/>
    <cellStyle name="Normal 2 2 20 2 4 2" xfId="32317" xr:uid="{7F0DF950-5EE1-4378-BC12-27C2F6DA0EBE}"/>
    <cellStyle name="Normal 2 2 20 2 5" xfId="11364" xr:uid="{00000000-0005-0000-0000-0000642C0000}"/>
    <cellStyle name="Normal 2 2 20 2 5 2" xfId="32318" xr:uid="{5EE8C59D-BC90-46A8-9F43-A953E0A87EA4}"/>
    <cellStyle name="Normal 2 2 20 2 6" xfId="11365" xr:uid="{00000000-0005-0000-0000-0000652C0000}"/>
    <cellStyle name="Normal 2 2 20 2 6 2" xfId="32319" xr:uid="{3F5E0C6F-3F11-4CBB-A896-249BD6195F9C}"/>
    <cellStyle name="Normal 2 2 20 2 7" xfId="32311" xr:uid="{BD0A41DB-03C0-4E40-9816-ED07C22822B1}"/>
    <cellStyle name="Normal 2 2 20 3" xfId="11366" xr:uid="{00000000-0005-0000-0000-0000662C0000}"/>
    <cellStyle name="Normal 2 2 20 3 2" xfId="11367" xr:uid="{00000000-0005-0000-0000-0000672C0000}"/>
    <cellStyle name="Normal 2 2 20 3 2 2" xfId="32321" xr:uid="{24B4CEE4-8FEA-4B6C-A954-3AA329F56E42}"/>
    <cellStyle name="Normal 2 2 20 3 3" xfId="11368" xr:uid="{00000000-0005-0000-0000-0000682C0000}"/>
    <cellStyle name="Normal 2 2 20 3 3 2" xfId="32322" xr:uid="{6A1A19DC-AB82-4DA7-BCDC-DEC1ED8C4CC5}"/>
    <cellStyle name="Normal 2 2 20 3 4" xfId="11369" xr:uid="{00000000-0005-0000-0000-0000692C0000}"/>
    <cellStyle name="Normal 2 2 20 3 4 2" xfId="32323" xr:uid="{8A0E7051-F8B9-4D92-9F00-F370DD131A42}"/>
    <cellStyle name="Normal 2 2 20 3 5" xfId="32320" xr:uid="{C089C1D2-7C53-44A8-B4D7-62300BB18C43}"/>
    <cellStyle name="Normal 2 2 20 4" xfId="11370" xr:uid="{00000000-0005-0000-0000-00006A2C0000}"/>
    <cellStyle name="Normal 2 2 20 4 2" xfId="32324" xr:uid="{B88F0761-FEAD-4B5A-896D-7859D65DEA12}"/>
    <cellStyle name="Normal 2 2 20 5" xfId="11371" xr:uid="{00000000-0005-0000-0000-00006B2C0000}"/>
    <cellStyle name="Normal 2 2 20 5 2" xfId="32325" xr:uid="{F27DC517-7994-4928-86F1-B196E0DA91C4}"/>
    <cellStyle name="Normal 2 2 20 6" xfId="11372" xr:uid="{00000000-0005-0000-0000-00006C2C0000}"/>
    <cellStyle name="Normal 2 2 20 6 2" xfId="32326" xr:uid="{4ECEC89D-1742-464E-BF6A-8BC8A3CFE5DC}"/>
    <cellStyle name="Normal 2 2 20 7" xfId="32310" xr:uid="{BD1F0428-F220-42BA-8A44-F05B1C991BEE}"/>
    <cellStyle name="Normal 2 2 21" xfId="11373" xr:uid="{00000000-0005-0000-0000-00006D2C0000}"/>
    <cellStyle name="Normal 2 2 21 2" xfId="11374" xr:uid="{00000000-0005-0000-0000-00006E2C0000}"/>
    <cellStyle name="Normal 2 2 21 2 2" xfId="32328" xr:uid="{BB927A73-3126-4487-B0CB-7781BF9E8151}"/>
    <cellStyle name="Normal 2 2 21 3" xfId="11375" xr:uid="{00000000-0005-0000-0000-00006F2C0000}"/>
    <cellStyle name="Normal 2 2 21 3 2" xfId="11376" xr:uid="{00000000-0005-0000-0000-0000702C0000}"/>
    <cellStyle name="Normal 2 2 21 3 2 2" xfId="32330" xr:uid="{D3C68CBA-0D40-4580-908D-2FF15C8920D3}"/>
    <cellStyle name="Normal 2 2 21 3 3" xfId="11377" xr:uid="{00000000-0005-0000-0000-0000712C0000}"/>
    <cellStyle name="Normal 2 2 21 3 3 2" xfId="32331" xr:uid="{7566D7C3-68FC-4CD9-AD41-F8EBD29E5F7A}"/>
    <cellStyle name="Normal 2 2 21 3 4" xfId="11378" xr:uid="{00000000-0005-0000-0000-0000722C0000}"/>
    <cellStyle name="Normal 2 2 21 3 4 2" xfId="32332" xr:uid="{5DCD8C15-343F-4B0A-AAEA-F1A2E270DA9E}"/>
    <cellStyle name="Normal 2 2 21 3 5" xfId="32329" xr:uid="{32EB0769-1E08-48B1-BC82-6C73A7BEF874}"/>
    <cellStyle name="Normal 2 2 21 4" xfId="32327" xr:uid="{D205F25E-69D7-434B-85E7-3BFD268A9CE3}"/>
    <cellStyle name="Normal 2 2 22" xfId="11379" xr:uid="{00000000-0005-0000-0000-0000732C0000}"/>
    <cellStyle name="Normal 2 2 22 2" xfId="11380" xr:uid="{00000000-0005-0000-0000-0000742C0000}"/>
    <cellStyle name="Normal 2 2 22 2 2" xfId="11381" xr:uid="{00000000-0005-0000-0000-0000752C0000}"/>
    <cellStyle name="Normal 2 2 22 2 2 2" xfId="32335" xr:uid="{0C7474D4-65C7-46EF-AC09-5AE8C2C3A892}"/>
    <cellStyle name="Normal 2 2 22 2 3" xfId="11382" xr:uid="{00000000-0005-0000-0000-0000762C0000}"/>
    <cellStyle name="Normal 2 2 22 2 3 2" xfId="11383" xr:uid="{00000000-0005-0000-0000-0000772C0000}"/>
    <cellStyle name="Normal 2 2 22 2 3 2 2" xfId="32337" xr:uid="{39A09A5B-E736-4714-AA3A-AB7D1D59A823}"/>
    <cellStyle name="Normal 2 2 22 2 3 3" xfId="11384" xr:uid="{00000000-0005-0000-0000-0000782C0000}"/>
    <cellStyle name="Normal 2 2 22 2 3 3 2" xfId="32338" xr:uid="{8349A4BD-8842-4BF6-9063-C1307D23D7E8}"/>
    <cellStyle name="Normal 2 2 22 2 3 4" xfId="11385" xr:uid="{00000000-0005-0000-0000-0000792C0000}"/>
    <cellStyle name="Normal 2 2 22 2 3 4 2" xfId="32339" xr:uid="{A98FABA4-73E9-41D2-A194-AF4609C79428}"/>
    <cellStyle name="Normal 2 2 22 2 3 5" xfId="32336" xr:uid="{AAB073E8-8ECA-429C-ADBA-3AB9B40F15FB}"/>
    <cellStyle name="Normal 2 2 22 2 4" xfId="11386" xr:uid="{00000000-0005-0000-0000-00007A2C0000}"/>
    <cellStyle name="Normal 2 2 22 2 4 2" xfId="32340" xr:uid="{AE6934FD-96E9-48AB-914B-26A8C1B99064}"/>
    <cellStyle name="Normal 2 2 22 2 5" xfId="11387" xr:uid="{00000000-0005-0000-0000-00007B2C0000}"/>
    <cellStyle name="Normal 2 2 22 2 5 2" xfId="32341" xr:uid="{011FB52A-33AF-433C-B6AC-CBFF472441F0}"/>
    <cellStyle name="Normal 2 2 22 2 6" xfId="11388" xr:uid="{00000000-0005-0000-0000-00007C2C0000}"/>
    <cellStyle name="Normal 2 2 22 2 6 2" xfId="32342" xr:uid="{4DC8C24A-2201-4F56-9513-E834F4D2E0CD}"/>
    <cellStyle name="Normal 2 2 22 2 7" xfId="32334" xr:uid="{236B1134-CA3B-483A-9462-2D5F043C97FD}"/>
    <cellStyle name="Normal 2 2 22 3" xfId="11389" xr:uid="{00000000-0005-0000-0000-00007D2C0000}"/>
    <cellStyle name="Normal 2 2 22 3 2" xfId="11390" xr:uid="{00000000-0005-0000-0000-00007E2C0000}"/>
    <cellStyle name="Normal 2 2 22 3 2 2" xfId="32344" xr:uid="{89A5049E-3C82-4146-AD7E-5257B5A17A28}"/>
    <cellStyle name="Normal 2 2 22 3 3" xfId="11391" xr:uid="{00000000-0005-0000-0000-00007F2C0000}"/>
    <cellStyle name="Normal 2 2 22 3 3 2" xfId="32345" xr:uid="{930ABA19-071A-4109-995B-FE8F4A3B834A}"/>
    <cellStyle name="Normal 2 2 22 3 4" xfId="11392" xr:uid="{00000000-0005-0000-0000-0000802C0000}"/>
    <cellStyle name="Normal 2 2 22 3 4 2" xfId="32346" xr:uid="{4BF7773F-E526-4588-BC73-7A32BFBF3940}"/>
    <cellStyle name="Normal 2 2 22 3 5" xfId="32343" xr:uid="{21518C04-D0A7-4231-A068-32E964AA6136}"/>
    <cellStyle name="Normal 2 2 22 4" xfId="11393" xr:uid="{00000000-0005-0000-0000-0000812C0000}"/>
    <cellStyle name="Normal 2 2 22 4 2" xfId="32347" xr:uid="{7C275BE9-78BE-42F9-85EC-3BA2CED5347E}"/>
    <cellStyle name="Normal 2 2 22 5" xfId="11394" xr:uid="{00000000-0005-0000-0000-0000822C0000}"/>
    <cellStyle name="Normal 2 2 22 5 2" xfId="32348" xr:uid="{209AFACE-C0C2-406F-B8FB-02B14CE9C63F}"/>
    <cellStyle name="Normal 2 2 22 6" xfId="11395" xr:uid="{00000000-0005-0000-0000-0000832C0000}"/>
    <cellStyle name="Normal 2 2 22 6 2" xfId="32349" xr:uid="{501DC248-7D36-42C9-B839-1B80D681080E}"/>
    <cellStyle name="Normal 2 2 22 7" xfId="32333" xr:uid="{D4BDAF34-5549-41E5-A28E-AABD70CBFC9D}"/>
    <cellStyle name="Normal 2 2 23" xfId="11396" xr:uid="{00000000-0005-0000-0000-0000842C0000}"/>
    <cellStyle name="Normal 2 2 23 2" xfId="11397" xr:uid="{00000000-0005-0000-0000-0000852C0000}"/>
    <cellStyle name="Normal 2 2 23 2 2" xfId="32351" xr:uid="{FA93ACFC-149D-460A-8BD1-2A1C75B5169A}"/>
    <cellStyle name="Normal 2 2 23 3" xfId="11398" xr:uid="{00000000-0005-0000-0000-0000862C0000}"/>
    <cellStyle name="Normal 2 2 23 3 2" xfId="11399" xr:uid="{00000000-0005-0000-0000-0000872C0000}"/>
    <cellStyle name="Normal 2 2 23 3 2 2" xfId="32353" xr:uid="{A8CB07BD-DBC3-46B5-9BF1-DAA4192B61B3}"/>
    <cellStyle name="Normal 2 2 23 3 3" xfId="11400" xr:uid="{00000000-0005-0000-0000-0000882C0000}"/>
    <cellStyle name="Normal 2 2 23 3 3 2" xfId="32354" xr:uid="{1D733CBE-B854-46C2-B2EC-E3D86B2C0857}"/>
    <cellStyle name="Normal 2 2 23 3 4" xfId="11401" xr:uid="{00000000-0005-0000-0000-0000892C0000}"/>
    <cellStyle name="Normal 2 2 23 3 4 2" xfId="32355" xr:uid="{19EF7FCC-D686-4D40-AAB5-1D5115B5EC30}"/>
    <cellStyle name="Normal 2 2 23 3 5" xfId="32352" xr:uid="{93B1872B-8968-42DB-B5BE-45C96E6952FE}"/>
    <cellStyle name="Normal 2 2 23 4" xfId="32350" xr:uid="{30752D90-F45D-4104-9011-A229DF67D291}"/>
    <cellStyle name="Normal 2 2 24" xfId="11402" xr:uid="{00000000-0005-0000-0000-00008A2C0000}"/>
    <cellStyle name="Normal 2 2 24 2" xfId="11403" xr:uid="{00000000-0005-0000-0000-00008B2C0000}"/>
    <cellStyle name="Normal 2 2 24 2 2" xfId="32357" xr:uid="{CA01982F-1DF1-4003-8AD4-189A271B147F}"/>
    <cellStyle name="Normal 2 2 24 3" xfId="32356" xr:uid="{89AC5FDA-E08C-47D5-9939-D4435FDFE0F1}"/>
    <cellStyle name="Normal 2 2 25" xfId="11404" xr:uid="{00000000-0005-0000-0000-00008C2C0000}"/>
    <cellStyle name="Normal 2 2 25 2" xfId="32358" xr:uid="{41C12AA8-CC62-4858-BFCE-FB9AC15226DB}"/>
    <cellStyle name="Normal 2 2 26" xfId="11405" xr:uid="{00000000-0005-0000-0000-00008D2C0000}"/>
    <cellStyle name="Normal 2 2 26 2" xfId="32359" xr:uid="{10872DAD-FBC0-4D66-86EB-5BBF9273FEF4}"/>
    <cellStyle name="Normal 2 2 27" xfId="11406" xr:uid="{00000000-0005-0000-0000-00008E2C0000}"/>
    <cellStyle name="Normal 2 2 27 2" xfId="32360" xr:uid="{43E465AB-CDCA-45B2-A46F-EAB1E648CFDD}"/>
    <cellStyle name="Normal 2 2 28" xfId="11407" xr:uid="{00000000-0005-0000-0000-00008F2C0000}"/>
    <cellStyle name="Normal 2 2 28 2" xfId="32361" xr:uid="{F267B393-6B1B-40AE-AABE-30FBA05AF0E5}"/>
    <cellStyle name="Normal 2 2 29" xfId="11408" xr:uid="{00000000-0005-0000-0000-0000902C0000}"/>
    <cellStyle name="Normal 2 2 29 2" xfId="32362" xr:uid="{E5C055BF-CEB3-4FE7-9DB8-1A8BCED619EC}"/>
    <cellStyle name="Normal 2 2 3" xfId="11409" xr:uid="{00000000-0005-0000-0000-0000912C0000}"/>
    <cellStyle name="Normal 2 2 3 10" xfId="11410" xr:uid="{00000000-0005-0000-0000-0000922C0000}"/>
    <cellStyle name="Normal 2 2 3 10 2" xfId="11411" xr:uid="{00000000-0005-0000-0000-0000932C0000}"/>
    <cellStyle name="Normal 2 2 3 10 2 2" xfId="11412" xr:uid="{00000000-0005-0000-0000-0000942C0000}"/>
    <cellStyle name="Normal 2 2 3 10 2 2 2" xfId="11413" xr:uid="{00000000-0005-0000-0000-0000952C0000}"/>
    <cellStyle name="Normal 2 2 3 10 2 2 2 2" xfId="32367" xr:uid="{BAD35413-2660-4428-9ACD-65FF37413F00}"/>
    <cellStyle name="Normal 2 2 3 10 2 2 3" xfId="11414" xr:uid="{00000000-0005-0000-0000-0000962C0000}"/>
    <cellStyle name="Normal 2 2 3 10 2 2 3 2" xfId="32368" xr:uid="{AD8EF174-445B-4514-87AD-9EB7CD39354F}"/>
    <cellStyle name="Normal 2 2 3 10 2 2 4" xfId="11415" xr:uid="{00000000-0005-0000-0000-0000972C0000}"/>
    <cellStyle name="Normal 2 2 3 10 2 2 4 2" xfId="32369" xr:uid="{0971FB26-BC87-4914-93E7-AA92771798DC}"/>
    <cellStyle name="Normal 2 2 3 10 2 2 5" xfId="32366" xr:uid="{D8A69660-CC73-41E3-BC7B-AA66FDF3D2F2}"/>
    <cellStyle name="Normal 2 2 3 10 2 3" xfId="11416" xr:uid="{00000000-0005-0000-0000-0000982C0000}"/>
    <cellStyle name="Normal 2 2 3 10 2 3 2" xfId="32370" xr:uid="{A0A48530-0BE4-4C92-8671-1AD5656B4091}"/>
    <cellStyle name="Normal 2 2 3 10 2 4" xfId="11417" xr:uid="{00000000-0005-0000-0000-0000992C0000}"/>
    <cellStyle name="Normal 2 2 3 10 2 4 2" xfId="32371" xr:uid="{8C139E22-CBD8-4C22-A0A5-E87C78BD21D3}"/>
    <cellStyle name="Normal 2 2 3 10 2 5" xfId="11418" xr:uid="{00000000-0005-0000-0000-00009A2C0000}"/>
    <cellStyle name="Normal 2 2 3 10 2 5 2" xfId="32372" xr:uid="{3F27A125-CC19-4FD6-B867-038FDC156C84}"/>
    <cellStyle name="Normal 2 2 3 10 2 6" xfId="32365" xr:uid="{DC06A13B-87D5-4D75-8E93-01D9FC8B5FE2}"/>
    <cellStyle name="Normal 2 2 3 10 3" xfId="11419" xr:uid="{00000000-0005-0000-0000-00009B2C0000}"/>
    <cellStyle name="Normal 2 2 3 10 3 2" xfId="32373" xr:uid="{7E93413C-884B-4239-9368-7A9D6FCA784A}"/>
    <cellStyle name="Normal 2 2 3 10 4" xfId="11420" xr:uid="{00000000-0005-0000-0000-00009C2C0000}"/>
    <cellStyle name="Normal 2 2 3 10 4 2" xfId="11421" xr:uid="{00000000-0005-0000-0000-00009D2C0000}"/>
    <cellStyle name="Normal 2 2 3 10 4 2 2" xfId="32375" xr:uid="{DD13F257-F6E8-42B9-8F35-9A3AADDE8253}"/>
    <cellStyle name="Normal 2 2 3 10 4 3" xfId="11422" xr:uid="{00000000-0005-0000-0000-00009E2C0000}"/>
    <cellStyle name="Normal 2 2 3 10 4 3 2" xfId="32376" xr:uid="{B19A31A9-FA0E-4313-A643-4C91A33A9952}"/>
    <cellStyle name="Normal 2 2 3 10 4 4" xfId="11423" xr:uid="{00000000-0005-0000-0000-00009F2C0000}"/>
    <cellStyle name="Normal 2 2 3 10 4 4 2" xfId="32377" xr:uid="{FF26D340-2BDF-44B6-9FD4-50DBEC9219D9}"/>
    <cellStyle name="Normal 2 2 3 10 4 5" xfId="32374" xr:uid="{893F8473-D6E4-4671-A4BD-76B9341FEA62}"/>
    <cellStyle name="Normal 2 2 3 10 5" xfId="11424" xr:uid="{00000000-0005-0000-0000-0000A02C0000}"/>
    <cellStyle name="Normal 2 2 3 10 5 2" xfId="32378" xr:uid="{A2EE7F22-2F2C-46CD-AFBA-4A9FE3F21DB0}"/>
    <cellStyle name="Normal 2 2 3 10 6" xfId="11425" xr:uid="{00000000-0005-0000-0000-0000A12C0000}"/>
    <cellStyle name="Normal 2 2 3 10 6 2" xfId="32379" xr:uid="{28C22D4B-C367-4371-82CE-20306109BE0E}"/>
    <cellStyle name="Normal 2 2 3 10 7" xfId="11426" xr:uid="{00000000-0005-0000-0000-0000A22C0000}"/>
    <cellStyle name="Normal 2 2 3 10 7 2" xfId="32380" xr:uid="{DB5788FA-0DCD-4625-B019-2FBDB054E8B7}"/>
    <cellStyle name="Normal 2 2 3 10 8" xfId="32364" xr:uid="{51D02D2F-DF18-4460-A970-09F8951518DD}"/>
    <cellStyle name="Normal 2 2 3 11" xfId="11427" xr:uid="{00000000-0005-0000-0000-0000A32C0000}"/>
    <cellStyle name="Normal 2 2 3 11 2" xfId="11428" xr:uid="{00000000-0005-0000-0000-0000A42C0000}"/>
    <cellStyle name="Normal 2 2 3 11 2 2" xfId="11429" xr:uid="{00000000-0005-0000-0000-0000A52C0000}"/>
    <cellStyle name="Normal 2 2 3 11 2 2 2" xfId="11430" xr:uid="{00000000-0005-0000-0000-0000A62C0000}"/>
    <cellStyle name="Normal 2 2 3 11 2 2 2 2" xfId="32384" xr:uid="{72BAB6DB-4D00-4C76-9F74-5CFE69ED31C1}"/>
    <cellStyle name="Normal 2 2 3 11 2 2 3" xfId="11431" xr:uid="{00000000-0005-0000-0000-0000A72C0000}"/>
    <cellStyle name="Normal 2 2 3 11 2 2 3 2" xfId="32385" xr:uid="{582B61BD-2901-4098-BCDB-EF72C9A8D658}"/>
    <cellStyle name="Normal 2 2 3 11 2 2 4" xfId="11432" xr:uid="{00000000-0005-0000-0000-0000A82C0000}"/>
    <cellStyle name="Normal 2 2 3 11 2 2 4 2" xfId="32386" xr:uid="{7F09B380-B0B6-4E00-A15B-F0000E26FD7B}"/>
    <cellStyle name="Normal 2 2 3 11 2 2 5" xfId="32383" xr:uid="{9C3E30E4-9E5E-4F65-B28F-202B91BBD2E2}"/>
    <cellStyle name="Normal 2 2 3 11 2 3" xfId="11433" xr:uid="{00000000-0005-0000-0000-0000A92C0000}"/>
    <cellStyle name="Normal 2 2 3 11 2 3 2" xfId="32387" xr:uid="{921186F9-A1B2-4BB8-883F-8C55C6E15D1E}"/>
    <cellStyle name="Normal 2 2 3 11 2 4" xfId="11434" xr:uid="{00000000-0005-0000-0000-0000AA2C0000}"/>
    <cellStyle name="Normal 2 2 3 11 2 4 2" xfId="32388" xr:uid="{67DA0B02-7C9E-4A93-947E-9A4AA7DB9AB4}"/>
    <cellStyle name="Normal 2 2 3 11 2 5" xfId="11435" xr:uid="{00000000-0005-0000-0000-0000AB2C0000}"/>
    <cellStyle name="Normal 2 2 3 11 2 5 2" xfId="32389" xr:uid="{5A0CCD07-9AEB-4164-BD09-B4016D3B694A}"/>
    <cellStyle name="Normal 2 2 3 11 2 6" xfId="32382" xr:uid="{477FD47C-EB4E-4C74-BFBC-01552F35A8E4}"/>
    <cellStyle name="Normal 2 2 3 11 3" xfId="11436" xr:uid="{00000000-0005-0000-0000-0000AC2C0000}"/>
    <cellStyle name="Normal 2 2 3 11 3 2" xfId="32390" xr:uid="{74FCB5CE-1A6B-40D3-88FE-0B3BB8A3F062}"/>
    <cellStyle name="Normal 2 2 3 11 4" xfId="11437" xr:uid="{00000000-0005-0000-0000-0000AD2C0000}"/>
    <cellStyle name="Normal 2 2 3 11 4 2" xfId="11438" xr:uid="{00000000-0005-0000-0000-0000AE2C0000}"/>
    <cellStyle name="Normal 2 2 3 11 4 2 2" xfId="32392" xr:uid="{2313F96B-AC19-4C16-A43C-82E905C1CDD4}"/>
    <cellStyle name="Normal 2 2 3 11 4 3" xfId="11439" xr:uid="{00000000-0005-0000-0000-0000AF2C0000}"/>
    <cellStyle name="Normal 2 2 3 11 4 3 2" xfId="32393" xr:uid="{BC14D68B-DF7E-4597-8135-E264D50851CB}"/>
    <cellStyle name="Normal 2 2 3 11 4 4" xfId="11440" xr:uid="{00000000-0005-0000-0000-0000B02C0000}"/>
    <cellStyle name="Normal 2 2 3 11 4 4 2" xfId="32394" xr:uid="{1867AE0F-8C49-4B82-B502-2E3211810186}"/>
    <cellStyle name="Normal 2 2 3 11 4 5" xfId="32391" xr:uid="{39285538-74DC-4247-966B-1F5888F29CAB}"/>
    <cellStyle name="Normal 2 2 3 11 5" xfId="11441" xr:uid="{00000000-0005-0000-0000-0000B12C0000}"/>
    <cellStyle name="Normal 2 2 3 11 5 2" xfId="32395" xr:uid="{13034FBC-77C9-4856-9BDB-737D83AC44A4}"/>
    <cellStyle name="Normal 2 2 3 11 6" xfId="11442" xr:uid="{00000000-0005-0000-0000-0000B22C0000}"/>
    <cellStyle name="Normal 2 2 3 11 6 2" xfId="32396" xr:uid="{AC06CFDB-610E-420E-B196-F7D53807D163}"/>
    <cellStyle name="Normal 2 2 3 11 7" xfId="11443" xr:uid="{00000000-0005-0000-0000-0000B32C0000}"/>
    <cellStyle name="Normal 2 2 3 11 7 2" xfId="32397" xr:uid="{4AFD74AE-6309-447B-81E0-E79CA1196138}"/>
    <cellStyle name="Normal 2 2 3 11 8" xfId="32381" xr:uid="{A45351D2-DD31-4FA3-8092-E18913FCA785}"/>
    <cellStyle name="Normal 2 2 3 12" xfId="11444" xr:uid="{00000000-0005-0000-0000-0000B42C0000}"/>
    <cellStyle name="Normal 2 2 3 12 2" xfId="32398" xr:uid="{CD7774CF-3295-48B9-8651-303139A3BDF8}"/>
    <cellStyle name="Normal 2 2 3 13" xfId="32363" xr:uid="{D50C525E-6282-4F25-A9A5-6C2D430E27D0}"/>
    <cellStyle name="Normal 2 2 3 2" xfId="11445" xr:uid="{00000000-0005-0000-0000-0000B52C0000}"/>
    <cellStyle name="Normal 2 2 3 2 2" xfId="32399" xr:uid="{257077D6-D272-43B8-991C-B887AE40BD56}"/>
    <cellStyle name="Normal 2 2 3 3" xfId="11446" xr:uid="{00000000-0005-0000-0000-0000B62C0000}"/>
    <cellStyle name="Normal 2 2 3 3 2" xfId="32400" xr:uid="{45FE7744-0339-4DAB-B541-3238155CE877}"/>
    <cellStyle name="Normal 2 2 3 4" xfId="11447" xr:uid="{00000000-0005-0000-0000-0000B72C0000}"/>
    <cellStyle name="Normal 2 2 3 4 2" xfId="32401" xr:uid="{329D9F3A-98F0-4F96-A2F2-6532EC02DE51}"/>
    <cellStyle name="Normal 2 2 3 5" xfId="11448" xr:uid="{00000000-0005-0000-0000-0000B82C0000}"/>
    <cellStyle name="Normal 2 2 3 5 2" xfId="32402" xr:uid="{5A598848-3D5C-44B0-8E4B-1B30E369F6AD}"/>
    <cellStyle name="Normal 2 2 3 6" xfId="11449" xr:uid="{00000000-0005-0000-0000-0000B92C0000}"/>
    <cellStyle name="Normal 2 2 3 6 2" xfId="32403" xr:uid="{B55A047C-1435-405F-AB01-56E202EE28FE}"/>
    <cellStyle name="Normal 2 2 3 7" xfId="11450" xr:uid="{00000000-0005-0000-0000-0000BA2C0000}"/>
    <cellStyle name="Normal 2 2 3 7 2" xfId="32404" xr:uid="{D8934A08-253F-4CD7-996A-D314D22CEAEE}"/>
    <cellStyle name="Normal 2 2 3 8" xfId="11451" xr:uid="{00000000-0005-0000-0000-0000BB2C0000}"/>
    <cellStyle name="Normal 2 2 3 8 2" xfId="32405" xr:uid="{8BA52D81-055E-46EE-88C5-48CBD738F9DA}"/>
    <cellStyle name="Normal 2 2 3 9" xfId="11452" xr:uid="{00000000-0005-0000-0000-0000BC2C0000}"/>
    <cellStyle name="Normal 2 2 3 9 2" xfId="11453" xr:uid="{00000000-0005-0000-0000-0000BD2C0000}"/>
    <cellStyle name="Normal 2 2 3 9 2 2" xfId="32407" xr:uid="{6E1E1127-41A9-4293-86E5-1C64F9F7FC92}"/>
    <cellStyle name="Normal 2 2 3 9 3" xfId="32406" xr:uid="{6F91313B-014E-4F04-9744-BA765D7055ED}"/>
    <cellStyle name="Normal 2 2 30" xfId="11454" xr:uid="{00000000-0005-0000-0000-0000BE2C0000}"/>
    <cellStyle name="Normal 2 2 30 2" xfId="32408" xr:uid="{9E3F9FB1-C6DE-4EEB-B01C-4CCEBE7D7E64}"/>
    <cellStyle name="Normal 2 2 31" xfId="11455" xr:uid="{00000000-0005-0000-0000-0000BF2C0000}"/>
    <cellStyle name="Normal 2 2 31 2" xfId="32409" xr:uid="{10E91779-3C17-4FA4-BD0F-69E83677C508}"/>
    <cellStyle name="Normal 2 2 32" xfId="11456" xr:uid="{00000000-0005-0000-0000-0000C02C0000}"/>
    <cellStyle name="Normal 2 2 32 2" xfId="32410" xr:uid="{CB3B2737-049C-452E-AB0F-50F54D44148D}"/>
    <cellStyle name="Normal 2 2 33" xfId="11457" xr:uid="{00000000-0005-0000-0000-0000C12C0000}"/>
    <cellStyle name="Normal 2 2 33 2" xfId="32411" xr:uid="{073782A5-5269-4E1E-A605-7A5C19A29E94}"/>
    <cellStyle name="Normal 2 2 34" xfId="11458" xr:uid="{00000000-0005-0000-0000-0000C22C0000}"/>
    <cellStyle name="Normal 2 2 34 2" xfId="32412" xr:uid="{5730C13F-2347-4F4F-BDFF-EE0A66B33F6E}"/>
    <cellStyle name="Normal 2 2 35" xfId="11459" xr:uid="{00000000-0005-0000-0000-0000C32C0000}"/>
    <cellStyle name="Normal 2 2 35 2" xfId="32413" xr:uid="{F45796BF-9337-4C3E-97C4-8E92179EA06A}"/>
    <cellStyle name="Normal 2 2 36" xfId="11460" xr:uid="{00000000-0005-0000-0000-0000C42C0000}"/>
    <cellStyle name="Normal 2 2 36 2" xfId="32414" xr:uid="{E9D8A35B-BB99-4B5B-9975-E5F0D7E960AE}"/>
    <cellStyle name="Normal 2 2 37" xfId="11461" xr:uid="{00000000-0005-0000-0000-0000C52C0000}"/>
    <cellStyle name="Normal 2 2 37 2" xfId="32415" xr:uid="{C0008705-C91A-4E21-B5D8-EFCA258A3460}"/>
    <cellStyle name="Normal 2 2 38" xfId="11462" xr:uid="{00000000-0005-0000-0000-0000C62C0000}"/>
    <cellStyle name="Normal 2 2 38 2" xfId="32416" xr:uid="{7CB91F58-1BFE-410E-BD4F-0C51E606C093}"/>
    <cellStyle name="Normal 2 2 39" xfId="11463" xr:uid="{00000000-0005-0000-0000-0000C72C0000}"/>
    <cellStyle name="Normal 2 2 39 2" xfId="32417" xr:uid="{1690978B-3385-4B0B-A7B7-09879042406B}"/>
    <cellStyle name="Normal 2 2 4" xfId="11464" xr:uid="{00000000-0005-0000-0000-0000C82C0000}"/>
    <cellStyle name="Normal 2 2 4 10" xfId="11465" xr:uid="{00000000-0005-0000-0000-0000C92C0000}"/>
    <cellStyle name="Normal 2 2 4 10 2" xfId="11466" xr:uid="{00000000-0005-0000-0000-0000CA2C0000}"/>
    <cellStyle name="Normal 2 2 4 10 2 2" xfId="32420" xr:uid="{5775855A-A149-43C8-B5EC-97E7F017BFC6}"/>
    <cellStyle name="Normal 2 2 4 10 3" xfId="32419" xr:uid="{7CBF07DD-1A45-4E3B-89DE-D294B7922767}"/>
    <cellStyle name="Normal 2 2 4 11" xfId="11467" xr:uid="{00000000-0005-0000-0000-0000CB2C0000}"/>
    <cellStyle name="Normal 2 2 4 11 2" xfId="11468" xr:uid="{00000000-0005-0000-0000-0000CC2C0000}"/>
    <cellStyle name="Normal 2 2 4 11 2 2" xfId="32422" xr:uid="{20ED83D7-9A98-4E26-BED9-2A8111909DAE}"/>
    <cellStyle name="Normal 2 2 4 11 3" xfId="32421" xr:uid="{5F2EFE0B-2CA5-497D-933B-54D2BB563EFF}"/>
    <cellStyle name="Normal 2 2 4 12" xfId="11469" xr:uid="{00000000-0005-0000-0000-0000CD2C0000}"/>
    <cellStyle name="Normal 2 2 4 12 2" xfId="11470" xr:uid="{00000000-0005-0000-0000-0000CE2C0000}"/>
    <cellStyle name="Normal 2 2 4 12 2 2" xfId="32424" xr:uid="{B335F187-7687-4686-8BC8-B16EEC690269}"/>
    <cellStyle name="Normal 2 2 4 12 3" xfId="11471" xr:uid="{00000000-0005-0000-0000-0000CF2C0000}"/>
    <cellStyle name="Normal 2 2 4 12 3 2" xfId="11472" xr:uid="{00000000-0005-0000-0000-0000D02C0000}"/>
    <cellStyle name="Normal 2 2 4 12 3 2 2" xfId="32426" xr:uid="{E5E0B4B9-98E5-4B79-8715-1BC131D7C31A}"/>
    <cellStyle name="Normal 2 2 4 12 3 3" xfId="11473" xr:uid="{00000000-0005-0000-0000-0000D12C0000}"/>
    <cellStyle name="Normal 2 2 4 12 3 3 2" xfId="32427" xr:uid="{A15FF13F-AEAB-4C87-BA0B-52ABAA295393}"/>
    <cellStyle name="Normal 2 2 4 12 3 4" xfId="11474" xr:uid="{00000000-0005-0000-0000-0000D22C0000}"/>
    <cellStyle name="Normal 2 2 4 12 3 4 2" xfId="32428" xr:uid="{D60FC4BF-DB17-4674-B506-5DA3183D4AEA}"/>
    <cellStyle name="Normal 2 2 4 12 3 5" xfId="32425" xr:uid="{961FC44A-12EB-4D24-BC15-4CF65675B6A9}"/>
    <cellStyle name="Normal 2 2 4 12 4" xfId="11475" xr:uid="{00000000-0005-0000-0000-0000D32C0000}"/>
    <cellStyle name="Normal 2 2 4 12 4 2" xfId="32429" xr:uid="{1DD57A70-2A30-4DF5-9134-024210DCC056}"/>
    <cellStyle name="Normal 2 2 4 12 5" xfId="11476" xr:uid="{00000000-0005-0000-0000-0000D42C0000}"/>
    <cellStyle name="Normal 2 2 4 12 5 2" xfId="32430" xr:uid="{7D51002A-6AD5-4352-89A5-96D732BD8D37}"/>
    <cellStyle name="Normal 2 2 4 12 6" xfId="11477" xr:uid="{00000000-0005-0000-0000-0000D52C0000}"/>
    <cellStyle name="Normal 2 2 4 12 6 2" xfId="32431" xr:uid="{71E216F6-CCF0-4A42-922A-EB284CA6B39E}"/>
    <cellStyle name="Normal 2 2 4 12 7" xfId="32423" xr:uid="{BEE7BF7D-9DC4-436A-B18C-F0F27211742D}"/>
    <cellStyle name="Normal 2 2 4 13" xfId="11478" xr:uid="{00000000-0005-0000-0000-0000D62C0000}"/>
    <cellStyle name="Normal 2 2 4 13 2" xfId="11479" xr:uid="{00000000-0005-0000-0000-0000D72C0000}"/>
    <cellStyle name="Normal 2 2 4 13 2 2" xfId="32433" xr:uid="{851695CF-6C8D-4D4E-AEAC-355F923057B3}"/>
    <cellStyle name="Normal 2 2 4 13 3" xfId="11480" xr:uid="{00000000-0005-0000-0000-0000D82C0000}"/>
    <cellStyle name="Normal 2 2 4 13 3 2" xfId="32434" xr:uid="{4F76523B-CB58-4291-BB73-B28781F1705B}"/>
    <cellStyle name="Normal 2 2 4 13 4" xfId="11481" xr:uid="{00000000-0005-0000-0000-0000D92C0000}"/>
    <cellStyle name="Normal 2 2 4 13 4 2" xfId="32435" xr:uid="{FAAB86C5-C109-433C-8BCF-B12E966EC7A2}"/>
    <cellStyle name="Normal 2 2 4 13 5" xfId="32432" xr:uid="{DF6188EB-915B-4A1F-80FF-029D84536594}"/>
    <cellStyle name="Normal 2 2 4 14" xfId="11482" xr:uid="{00000000-0005-0000-0000-0000DA2C0000}"/>
    <cellStyle name="Normal 2 2 4 14 2" xfId="32436" xr:uid="{9A44A358-E381-441F-9E76-536859B55549}"/>
    <cellStyle name="Normal 2 2 4 15" xfId="11483" xr:uid="{00000000-0005-0000-0000-0000DB2C0000}"/>
    <cellStyle name="Normal 2 2 4 15 2" xfId="32437" xr:uid="{4213C6BC-959D-4C74-9F1C-1A6CC68030E0}"/>
    <cellStyle name="Normal 2 2 4 16" xfId="11484" xr:uid="{00000000-0005-0000-0000-0000DC2C0000}"/>
    <cellStyle name="Normal 2 2 4 16 2" xfId="32438" xr:uid="{E5B0F986-9A64-4C9B-B7A4-3A12949F1775}"/>
    <cellStyle name="Normal 2 2 4 17" xfId="32418" xr:uid="{90003494-80A6-4F0D-90F1-C53AF26481BC}"/>
    <cellStyle name="Normal 2 2 4 2" xfId="11485" xr:uid="{00000000-0005-0000-0000-0000DD2C0000}"/>
    <cellStyle name="Normal 2 2 4 2 2" xfId="11486" xr:uid="{00000000-0005-0000-0000-0000DE2C0000}"/>
    <cellStyle name="Normal 2 2 4 2 2 2" xfId="32440" xr:uid="{B22CE976-CBAC-4B9F-A055-141198BE50D9}"/>
    <cellStyle name="Normal 2 2 4 2 3" xfId="11487" xr:uid="{00000000-0005-0000-0000-0000DF2C0000}"/>
    <cellStyle name="Normal 2 2 4 2 3 2" xfId="11488" xr:uid="{00000000-0005-0000-0000-0000E02C0000}"/>
    <cellStyle name="Normal 2 2 4 2 3 2 2" xfId="11489" xr:uid="{00000000-0005-0000-0000-0000E12C0000}"/>
    <cellStyle name="Normal 2 2 4 2 3 2 2 2" xfId="32443" xr:uid="{7B3D6124-45C9-4785-8DD3-7D7C830A1624}"/>
    <cellStyle name="Normal 2 2 4 2 3 2 3" xfId="11490" xr:uid="{00000000-0005-0000-0000-0000E22C0000}"/>
    <cellStyle name="Normal 2 2 4 2 3 2 3 2" xfId="32444" xr:uid="{7237B5CE-60CC-4448-A72B-FF108871CCDD}"/>
    <cellStyle name="Normal 2 2 4 2 3 2 4" xfId="11491" xr:uid="{00000000-0005-0000-0000-0000E32C0000}"/>
    <cellStyle name="Normal 2 2 4 2 3 2 4 2" xfId="32445" xr:uid="{0CCC8BF9-6EE8-4588-893C-CAEF011C529C}"/>
    <cellStyle name="Normal 2 2 4 2 3 2 5" xfId="32442" xr:uid="{E6A58895-399C-4BB8-9A9C-185F3A233FAD}"/>
    <cellStyle name="Normal 2 2 4 2 3 3" xfId="11492" xr:uid="{00000000-0005-0000-0000-0000E42C0000}"/>
    <cellStyle name="Normal 2 2 4 2 3 3 2" xfId="32446" xr:uid="{0F6D39D1-59BF-48A9-8C11-8CE6A707ADE6}"/>
    <cellStyle name="Normal 2 2 4 2 3 4" xfId="11493" xr:uid="{00000000-0005-0000-0000-0000E52C0000}"/>
    <cellStyle name="Normal 2 2 4 2 3 4 2" xfId="32447" xr:uid="{FB9F4207-2AB0-4780-88A2-FB6E101B5F23}"/>
    <cellStyle name="Normal 2 2 4 2 3 5" xfId="11494" xr:uid="{00000000-0005-0000-0000-0000E62C0000}"/>
    <cellStyle name="Normal 2 2 4 2 3 5 2" xfId="32448" xr:uid="{D4032194-48F2-41EC-953F-6AA7D21E1CAB}"/>
    <cellStyle name="Normal 2 2 4 2 3 6" xfId="32441" xr:uid="{6F53CBA1-85DC-4120-AAC5-A98FD3B9C496}"/>
    <cellStyle name="Normal 2 2 4 2 4" xfId="11495" xr:uid="{00000000-0005-0000-0000-0000E72C0000}"/>
    <cellStyle name="Normal 2 2 4 2 4 2" xfId="11496" xr:uid="{00000000-0005-0000-0000-0000E82C0000}"/>
    <cellStyle name="Normal 2 2 4 2 4 2 2" xfId="32450" xr:uid="{239D1401-36D5-494E-AF02-7618DDE37FAA}"/>
    <cellStyle name="Normal 2 2 4 2 4 3" xfId="11497" xr:uid="{00000000-0005-0000-0000-0000E92C0000}"/>
    <cellStyle name="Normal 2 2 4 2 4 3 2" xfId="32451" xr:uid="{DD944A04-C786-4023-9E11-58FA2E0BC529}"/>
    <cellStyle name="Normal 2 2 4 2 4 4" xfId="11498" xr:uid="{00000000-0005-0000-0000-0000EA2C0000}"/>
    <cellStyle name="Normal 2 2 4 2 4 4 2" xfId="32452" xr:uid="{70998C94-BA98-4823-9561-A5E8B18B42C9}"/>
    <cellStyle name="Normal 2 2 4 2 4 5" xfId="32449" xr:uid="{9ECEBD16-9F44-499E-9913-29A757B70C34}"/>
    <cellStyle name="Normal 2 2 4 2 5" xfId="11499" xr:uid="{00000000-0005-0000-0000-0000EB2C0000}"/>
    <cellStyle name="Normal 2 2 4 2 5 2" xfId="32453" xr:uid="{BF00BDD4-A3E4-4F7A-8247-F2E4A6396448}"/>
    <cellStyle name="Normal 2 2 4 2 6" xfId="11500" xr:uid="{00000000-0005-0000-0000-0000EC2C0000}"/>
    <cellStyle name="Normal 2 2 4 2 6 2" xfId="32454" xr:uid="{2603CF6E-C52E-4BAF-ADD1-F4F6E15B0008}"/>
    <cellStyle name="Normal 2 2 4 2 7" xfId="11501" xr:uid="{00000000-0005-0000-0000-0000ED2C0000}"/>
    <cellStyle name="Normal 2 2 4 2 7 2" xfId="32455" xr:uid="{8AA7A12B-6575-4FC7-9BF0-2CB4F5BEF216}"/>
    <cellStyle name="Normal 2 2 4 2 8" xfId="32439" xr:uid="{37E7E822-82DE-408E-AE89-D9BE1C02CEEE}"/>
    <cellStyle name="Normal 2 2 4 3" xfId="11502" xr:uid="{00000000-0005-0000-0000-0000EE2C0000}"/>
    <cellStyle name="Normal 2 2 4 3 2" xfId="32456" xr:uid="{58A4726D-3AEB-49E6-973B-FBC6D0DD66D8}"/>
    <cellStyle name="Normal 2 2 4 4" xfId="11503" xr:uid="{00000000-0005-0000-0000-0000EF2C0000}"/>
    <cellStyle name="Normal 2 2 4 4 2" xfId="32457" xr:uid="{5A67EA5B-9B5A-487E-B63B-1FC9B8A93A27}"/>
    <cellStyle name="Normal 2 2 4 5" xfId="11504" xr:uid="{00000000-0005-0000-0000-0000F02C0000}"/>
    <cellStyle name="Normal 2 2 4 5 2" xfId="32458" xr:uid="{4EC1DC7C-BF6A-4A00-AAE4-FD8D4FBD6B7B}"/>
    <cellStyle name="Normal 2 2 4 6" xfId="11505" xr:uid="{00000000-0005-0000-0000-0000F12C0000}"/>
    <cellStyle name="Normal 2 2 4 6 2" xfId="32459" xr:uid="{EBE68E93-7B62-4080-BBA3-72E3AD1EDD3D}"/>
    <cellStyle name="Normal 2 2 4 7" xfId="11506" xr:uid="{00000000-0005-0000-0000-0000F22C0000}"/>
    <cellStyle name="Normal 2 2 4 7 2" xfId="32460" xr:uid="{49429595-3056-4834-BA7C-17F79E24FD73}"/>
    <cellStyle name="Normal 2 2 4 8" xfId="11507" xr:uid="{00000000-0005-0000-0000-0000F32C0000}"/>
    <cellStyle name="Normal 2 2 4 8 2" xfId="32461" xr:uid="{C2EBF4EA-5FB9-46CE-81D1-30B4B9C864BC}"/>
    <cellStyle name="Normal 2 2 4 9" xfId="11508" xr:uid="{00000000-0005-0000-0000-0000F42C0000}"/>
    <cellStyle name="Normal 2 2 4 9 2" xfId="11509" xr:uid="{00000000-0005-0000-0000-0000F52C0000}"/>
    <cellStyle name="Normal 2 2 4 9 2 2" xfId="32463" xr:uid="{B94F78C6-CDA0-482D-A661-21BE08E9B8FE}"/>
    <cellStyle name="Normal 2 2 4 9 3" xfId="32462" xr:uid="{1693BE24-54CF-4F05-A51D-D342BC56001E}"/>
    <cellStyle name="Normal 2 2 40" xfId="11510" xr:uid="{00000000-0005-0000-0000-0000F62C0000}"/>
    <cellStyle name="Normal 2 2 40 2" xfId="32464" xr:uid="{CFF0A785-7D08-4738-AFAA-0A23E98EC90A}"/>
    <cellStyle name="Normal 2 2 41" xfId="11511" xr:uid="{00000000-0005-0000-0000-0000F72C0000}"/>
    <cellStyle name="Normal 2 2 41 2" xfId="32465" xr:uid="{A1C5911F-4928-494B-BF74-5C15A359EA6F}"/>
    <cellStyle name="Normal 2 2 42" xfId="11512" xr:uid="{00000000-0005-0000-0000-0000F82C0000}"/>
    <cellStyle name="Normal 2 2 42 2" xfId="32466" xr:uid="{29C9090A-7434-4C02-A2DC-711E906587A6}"/>
    <cellStyle name="Normal 2 2 43" xfId="11513" xr:uid="{00000000-0005-0000-0000-0000F92C0000}"/>
    <cellStyle name="Normal 2 2 43 2" xfId="32467" xr:uid="{2CBF43C2-5281-4C0C-A7AB-50FA8ABC86FA}"/>
    <cellStyle name="Normal 2 2 44" xfId="11514" xr:uid="{00000000-0005-0000-0000-0000FA2C0000}"/>
    <cellStyle name="Normal 2 2 44 2" xfId="32468" xr:uid="{7603696A-48C5-4C4A-BF28-3D04B884E620}"/>
    <cellStyle name="Normal 2 2 45" xfId="11515" xr:uid="{00000000-0005-0000-0000-0000FB2C0000}"/>
    <cellStyle name="Normal 2 2 45 2" xfId="32469" xr:uid="{5B10F5D9-1B5B-4081-93C7-B12BF1FBA673}"/>
    <cellStyle name="Normal 2 2 46" xfId="11516" xr:uid="{00000000-0005-0000-0000-0000FC2C0000}"/>
    <cellStyle name="Normal 2 2 46 2" xfId="32470" xr:uid="{CFE91402-F488-4543-9452-BEE6336CE8C2}"/>
    <cellStyle name="Normal 2 2 47" xfId="11517" xr:uid="{00000000-0005-0000-0000-0000FD2C0000}"/>
    <cellStyle name="Normal 2 2 47 2" xfId="32471" xr:uid="{A28E091F-D926-40C5-B991-3F323DE2F1CE}"/>
    <cellStyle name="Normal 2 2 48" xfId="11518" xr:uid="{00000000-0005-0000-0000-0000FE2C0000}"/>
    <cellStyle name="Normal 2 2 48 2" xfId="32472" xr:uid="{18D7F570-5282-4478-9376-0EE612CD5888}"/>
    <cellStyle name="Normal 2 2 49" xfId="11519" xr:uid="{00000000-0005-0000-0000-0000FF2C0000}"/>
    <cellStyle name="Normal 2 2 49 2" xfId="32473" xr:uid="{ECCD9C47-DBEA-4E9C-A568-7A6644888D18}"/>
    <cellStyle name="Normal 2 2 5" xfId="11520" xr:uid="{00000000-0005-0000-0000-0000002D0000}"/>
    <cellStyle name="Normal 2 2 5 10" xfId="11521" xr:uid="{00000000-0005-0000-0000-0000012D0000}"/>
    <cellStyle name="Normal 2 2 5 10 2" xfId="11522" xr:uid="{00000000-0005-0000-0000-0000022D0000}"/>
    <cellStyle name="Normal 2 2 5 10 2 2" xfId="32476" xr:uid="{19BFD590-86BC-48D7-AE6E-616001A0612B}"/>
    <cellStyle name="Normal 2 2 5 10 3" xfId="32475" xr:uid="{EDBE61B1-3CDE-4F01-AF2F-6048BA73553A}"/>
    <cellStyle name="Normal 2 2 5 11" xfId="11523" xr:uid="{00000000-0005-0000-0000-0000032D0000}"/>
    <cellStyle name="Normal 2 2 5 11 2" xfId="32477" xr:uid="{F89413CD-F5D4-448D-9ED2-213836B686F5}"/>
    <cellStyle name="Normal 2 2 5 12" xfId="11524" xr:uid="{00000000-0005-0000-0000-0000042D0000}"/>
    <cellStyle name="Normal 2 2 5 12 2" xfId="32478" xr:uid="{B30432CC-63AF-4CF1-A9B2-798F2D654596}"/>
    <cellStyle name="Normal 2 2 5 13" xfId="32474" xr:uid="{3DA7A796-0E13-42D3-A7F9-5C5B7C128FF2}"/>
    <cellStyle name="Normal 2 2 5 2" xfId="11525" xr:uid="{00000000-0005-0000-0000-0000052D0000}"/>
    <cellStyle name="Normal 2 2 5 2 2" xfId="32479" xr:uid="{22CB8376-E95C-4ED9-B5B6-A979978D2BF8}"/>
    <cellStyle name="Normal 2 2 5 3" xfId="11526" xr:uid="{00000000-0005-0000-0000-0000062D0000}"/>
    <cellStyle name="Normal 2 2 5 3 2" xfId="32480" xr:uid="{C1F0C1F1-5EB0-43CF-B70B-158925FE01D7}"/>
    <cellStyle name="Normal 2 2 5 4" xfId="11527" xr:uid="{00000000-0005-0000-0000-0000072D0000}"/>
    <cellStyle name="Normal 2 2 5 4 2" xfId="32481" xr:uid="{4E7D2A98-407F-4FF1-9B44-BAA32FE924C4}"/>
    <cellStyle name="Normal 2 2 5 5" xfId="11528" xr:uid="{00000000-0005-0000-0000-0000082D0000}"/>
    <cellStyle name="Normal 2 2 5 5 2" xfId="32482" xr:uid="{62FEBD77-A5D0-430E-8421-7D980A45FD99}"/>
    <cellStyle name="Normal 2 2 5 6" xfId="11529" xr:uid="{00000000-0005-0000-0000-0000092D0000}"/>
    <cellStyle name="Normal 2 2 5 6 2" xfId="32483" xr:uid="{0C6DF842-9ECE-42D0-9ED5-BD6A333F158D}"/>
    <cellStyle name="Normal 2 2 5 7" xfId="11530" xr:uid="{00000000-0005-0000-0000-00000A2D0000}"/>
    <cellStyle name="Normal 2 2 5 7 2" xfId="32484" xr:uid="{8F6CDDA8-07C7-4BC1-8DE4-4AC9C5BC0DCB}"/>
    <cellStyle name="Normal 2 2 5 8" xfId="11531" xr:uid="{00000000-0005-0000-0000-00000B2D0000}"/>
    <cellStyle name="Normal 2 2 5 8 2" xfId="32485" xr:uid="{AEEBA4CC-8A1F-4073-93DB-11CC4EF56266}"/>
    <cellStyle name="Normal 2 2 5 9" xfId="11532" xr:uid="{00000000-0005-0000-0000-00000C2D0000}"/>
    <cellStyle name="Normal 2 2 5 9 2" xfId="11533" xr:uid="{00000000-0005-0000-0000-00000D2D0000}"/>
    <cellStyle name="Normal 2 2 5 9 2 2" xfId="32487" xr:uid="{6A5EE80B-7D75-46F2-A4C3-639E68A63C2D}"/>
    <cellStyle name="Normal 2 2 5 9 3" xfId="32486" xr:uid="{A7F54460-F668-4429-BFA0-11E7EED57784}"/>
    <cellStyle name="Normal 2 2 50" xfId="11534" xr:uid="{00000000-0005-0000-0000-00000E2D0000}"/>
    <cellStyle name="Normal 2 2 50 2" xfId="32488" xr:uid="{8F397A41-F844-4536-BE7B-49D1575419B7}"/>
    <cellStyle name="Normal 2 2 51" xfId="11535" xr:uid="{00000000-0005-0000-0000-00000F2D0000}"/>
    <cellStyle name="Normal 2 2 51 2" xfId="32489" xr:uid="{F8009B21-C9CC-4FAD-9043-2943D54E6767}"/>
    <cellStyle name="Normal 2 2 52" xfId="11536" xr:uid="{00000000-0005-0000-0000-0000102D0000}"/>
    <cellStyle name="Normal 2 2 52 2" xfId="32490" xr:uid="{13B1C405-399A-493D-A9F0-1C5E5B1A4380}"/>
    <cellStyle name="Normal 2 2 53" xfId="11537" xr:uid="{00000000-0005-0000-0000-0000112D0000}"/>
    <cellStyle name="Normal 2 2 53 2" xfId="32491" xr:uid="{1D05087A-D829-4DBF-83EA-07D1771DFE40}"/>
    <cellStyle name="Normal 2 2 54" xfId="11538" xr:uid="{00000000-0005-0000-0000-0000122D0000}"/>
    <cellStyle name="Normal 2 2 54 2" xfId="32492" xr:uid="{16B614D1-0404-4A33-9B8B-00E26EEB32DC}"/>
    <cellStyle name="Normal 2 2 55" xfId="11539" xr:uid="{00000000-0005-0000-0000-0000132D0000}"/>
    <cellStyle name="Normal 2 2 55 2" xfId="32493" xr:uid="{359490E7-5EAE-41F0-BC38-10AD25498837}"/>
    <cellStyle name="Normal 2 2 56" xfId="11540" xr:uid="{00000000-0005-0000-0000-0000142D0000}"/>
    <cellStyle name="Normal 2 2 56 2" xfId="32494" xr:uid="{F1DFBF45-F7AE-4130-8AEF-78FEF6627DDB}"/>
    <cellStyle name="Normal 2 2 57" xfId="11541" xr:uid="{00000000-0005-0000-0000-0000152D0000}"/>
    <cellStyle name="Normal 2 2 57 2" xfId="32495" xr:uid="{3354D979-C6BD-4D10-9BBA-671553E053B6}"/>
    <cellStyle name="Normal 2 2 58" xfId="11542" xr:uid="{00000000-0005-0000-0000-0000162D0000}"/>
    <cellStyle name="Normal 2 2 58 2" xfId="32496" xr:uid="{2DFCD18D-0D8E-46BC-9EDC-607D3BA14DAF}"/>
    <cellStyle name="Normal 2 2 59" xfId="11543" xr:uid="{00000000-0005-0000-0000-0000172D0000}"/>
    <cellStyle name="Normal 2 2 59 2" xfId="32497" xr:uid="{41E5D8E9-B278-4A3E-9B08-347826A92840}"/>
    <cellStyle name="Normal 2 2 6" xfId="11544" xr:uid="{00000000-0005-0000-0000-0000182D0000}"/>
    <cellStyle name="Normal 2 2 6 2" xfId="11545" xr:uid="{00000000-0005-0000-0000-0000192D0000}"/>
    <cellStyle name="Normal 2 2 6 2 2" xfId="11546" xr:uid="{00000000-0005-0000-0000-00001A2D0000}"/>
    <cellStyle name="Normal 2 2 6 2 2 2" xfId="11547" xr:uid="{00000000-0005-0000-0000-00001B2D0000}"/>
    <cellStyle name="Normal 2 2 6 2 2 2 2" xfId="11548" xr:uid="{00000000-0005-0000-0000-00001C2D0000}"/>
    <cellStyle name="Normal 2 2 6 2 2 2 2 2" xfId="32502" xr:uid="{DD9DC5D7-135D-46E8-9265-BB7C01C264D0}"/>
    <cellStyle name="Normal 2 2 6 2 2 2 3" xfId="11549" xr:uid="{00000000-0005-0000-0000-00001D2D0000}"/>
    <cellStyle name="Normal 2 2 6 2 2 2 3 2" xfId="32503" xr:uid="{2FA31ACB-825B-43C4-A08B-9900D08E178E}"/>
    <cellStyle name="Normal 2 2 6 2 2 2 4" xfId="11550" xr:uid="{00000000-0005-0000-0000-00001E2D0000}"/>
    <cellStyle name="Normal 2 2 6 2 2 2 4 2" xfId="32504" xr:uid="{DD2A7231-3EE4-400C-8D5F-91596F5CFE70}"/>
    <cellStyle name="Normal 2 2 6 2 2 2 5" xfId="32501" xr:uid="{14D77D17-A716-475D-B1C3-06A39B8997A9}"/>
    <cellStyle name="Normal 2 2 6 2 2 3" xfId="11551" xr:uid="{00000000-0005-0000-0000-00001F2D0000}"/>
    <cellStyle name="Normal 2 2 6 2 2 3 2" xfId="32505" xr:uid="{D5D1DF3B-AA56-4910-9636-0CFA7A89F2CE}"/>
    <cellStyle name="Normal 2 2 6 2 2 4" xfId="11552" xr:uid="{00000000-0005-0000-0000-0000202D0000}"/>
    <cellStyle name="Normal 2 2 6 2 2 4 2" xfId="32506" xr:uid="{B9FFBDDB-1722-48B0-B86C-B6630B235EA5}"/>
    <cellStyle name="Normal 2 2 6 2 2 5" xfId="11553" xr:uid="{00000000-0005-0000-0000-0000212D0000}"/>
    <cellStyle name="Normal 2 2 6 2 2 5 2" xfId="32507" xr:uid="{7A600F14-1CD3-4183-85E4-37ABB6064139}"/>
    <cellStyle name="Normal 2 2 6 2 2 6" xfId="32500" xr:uid="{EC1E8C66-4798-4D09-8651-EA19FBA80D39}"/>
    <cellStyle name="Normal 2 2 6 2 3" xfId="11554" xr:uid="{00000000-0005-0000-0000-0000222D0000}"/>
    <cellStyle name="Normal 2 2 6 2 3 2" xfId="11555" xr:uid="{00000000-0005-0000-0000-0000232D0000}"/>
    <cellStyle name="Normal 2 2 6 2 3 2 2" xfId="32509" xr:uid="{8BDCB3EE-E083-4AC6-82C9-DE2BA1A9AAC4}"/>
    <cellStyle name="Normal 2 2 6 2 3 3" xfId="11556" xr:uid="{00000000-0005-0000-0000-0000242D0000}"/>
    <cellStyle name="Normal 2 2 6 2 3 3 2" xfId="32510" xr:uid="{93DA6BA8-2483-40F8-88F0-432BFA4BC6DF}"/>
    <cellStyle name="Normal 2 2 6 2 3 4" xfId="11557" xr:uid="{00000000-0005-0000-0000-0000252D0000}"/>
    <cellStyle name="Normal 2 2 6 2 3 4 2" xfId="32511" xr:uid="{5453D983-D063-43B3-876D-863AB1A5122E}"/>
    <cellStyle name="Normal 2 2 6 2 3 5" xfId="32508" xr:uid="{57137BD6-B30E-4C8B-9C0A-83880CBFEF5E}"/>
    <cellStyle name="Normal 2 2 6 2 4" xfId="11558" xr:uid="{00000000-0005-0000-0000-0000262D0000}"/>
    <cellStyle name="Normal 2 2 6 2 4 2" xfId="32512" xr:uid="{7A64C866-D182-45C3-846E-10BD2DB84D52}"/>
    <cellStyle name="Normal 2 2 6 2 5" xfId="11559" xr:uid="{00000000-0005-0000-0000-0000272D0000}"/>
    <cellStyle name="Normal 2 2 6 2 5 2" xfId="32513" xr:uid="{8E2785E7-F4BF-49E6-82F2-3F42EFF5BE6A}"/>
    <cellStyle name="Normal 2 2 6 2 6" xfId="11560" xr:uid="{00000000-0005-0000-0000-0000282D0000}"/>
    <cellStyle name="Normal 2 2 6 2 6 2" xfId="32514" xr:uid="{1C89D479-A13B-4D01-AF7A-16D81B5CEE2E}"/>
    <cellStyle name="Normal 2 2 6 2 7" xfId="32499" xr:uid="{B9D06B32-EBFB-4DB2-A768-C27E25EDD07C}"/>
    <cellStyle name="Normal 2 2 6 3" xfId="11561" xr:uid="{00000000-0005-0000-0000-0000292D0000}"/>
    <cellStyle name="Normal 2 2 6 3 2" xfId="11562" xr:uid="{00000000-0005-0000-0000-00002A2D0000}"/>
    <cellStyle name="Normal 2 2 6 3 2 2" xfId="11563" xr:uid="{00000000-0005-0000-0000-00002B2D0000}"/>
    <cellStyle name="Normal 2 2 6 3 2 2 2" xfId="11564" xr:uid="{00000000-0005-0000-0000-00002C2D0000}"/>
    <cellStyle name="Normal 2 2 6 3 2 2 2 2" xfId="32518" xr:uid="{D1C87156-4562-4EA0-9734-883AE4D5A4D6}"/>
    <cellStyle name="Normal 2 2 6 3 2 2 3" xfId="11565" xr:uid="{00000000-0005-0000-0000-00002D2D0000}"/>
    <cellStyle name="Normal 2 2 6 3 2 2 3 2" xfId="32519" xr:uid="{86CAF2D4-3E3B-471F-BB3E-7420A70F87EB}"/>
    <cellStyle name="Normal 2 2 6 3 2 2 4" xfId="11566" xr:uid="{00000000-0005-0000-0000-00002E2D0000}"/>
    <cellStyle name="Normal 2 2 6 3 2 2 4 2" xfId="32520" xr:uid="{9EE06A7B-310B-4C83-81E0-51E15216E2A1}"/>
    <cellStyle name="Normal 2 2 6 3 2 2 5" xfId="32517" xr:uid="{39253EE3-718F-4B04-8851-2A50F69BC3DF}"/>
    <cellStyle name="Normal 2 2 6 3 2 3" xfId="11567" xr:uid="{00000000-0005-0000-0000-00002F2D0000}"/>
    <cellStyle name="Normal 2 2 6 3 2 3 2" xfId="32521" xr:uid="{8B1C240E-D81B-4846-B79F-EB7F7A343E23}"/>
    <cellStyle name="Normal 2 2 6 3 2 4" xfId="11568" xr:uid="{00000000-0005-0000-0000-0000302D0000}"/>
    <cellStyle name="Normal 2 2 6 3 2 4 2" xfId="32522" xr:uid="{B932392C-56A7-4424-B454-AA08E38CEDC9}"/>
    <cellStyle name="Normal 2 2 6 3 2 5" xfId="11569" xr:uid="{00000000-0005-0000-0000-0000312D0000}"/>
    <cellStyle name="Normal 2 2 6 3 2 5 2" xfId="32523" xr:uid="{5BF92428-9551-46C7-A11B-CFA759CB3A15}"/>
    <cellStyle name="Normal 2 2 6 3 2 6" xfId="32516" xr:uid="{50F6C03C-ECC6-4F4C-8B27-E043C110BA7D}"/>
    <cellStyle name="Normal 2 2 6 3 3" xfId="11570" xr:uid="{00000000-0005-0000-0000-0000322D0000}"/>
    <cellStyle name="Normal 2 2 6 3 3 2" xfId="32524" xr:uid="{460877D8-5B7D-4FC8-AFB7-AA0F861C90CE}"/>
    <cellStyle name="Normal 2 2 6 3 4" xfId="11571" xr:uid="{00000000-0005-0000-0000-0000332D0000}"/>
    <cellStyle name="Normal 2 2 6 3 4 2" xfId="11572" xr:uid="{00000000-0005-0000-0000-0000342D0000}"/>
    <cellStyle name="Normal 2 2 6 3 4 2 2" xfId="32526" xr:uid="{6C98A82F-DE97-4327-BD4B-473649A3D4AA}"/>
    <cellStyle name="Normal 2 2 6 3 4 3" xfId="11573" xr:uid="{00000000-0005-0000-0000-0000352D0000}"/>
    <cellStyle name="Normal 2 2 6 3 4 3 2" xfId="32527" xr:uid="{7E7D4C8D-4E0D-49FC-80E5-2FA70E5C9682}"/>
    <cellStyle name="Normal 2 2 6 3 4 4" xfId="11574" xr:uid="{00000000-0005-0000-0000-0000362D0000}"/>
    <cellStyle name="Normal 2 2 6 3 4 4 2" xfId="32528" xr:uid="{E47BBEDA-0AF6-4CCE-8E0C-C7D613EED728}"/>
    <cellStyle name="Normal 2 2 6 3 4 5" xfId="32525" xr:uid="{4A96E633-3AB2-4531-B5A5-BD1F11D95B8D}"/>
    <cellStyle name="Normal 2 2 6 3 5" xfId="11575" xr:uid="{00000000-0005-0000-0000-0000372D0000}"/>
    <cellStyle name="Normal 2 2 6 3 5 2" xfId="32529" xr:uid="{B5CCC934-BA49-4302-BF63-9E5B1B150245}"/>
    <cellStyle name="Normal 2 2 6 3 6" xfId="11576" xr:uid="{00000000-0005-0000-0000-0000382D0000}"/>
    <cellStyle name="Normal 2 2 6 3 6 2" xfId="32530" xr:uid="{E4608785-7F94-4876-B39E-C8BDF65C1586}"/>
    <cellStyle name="Normal 2 2 6 3 7" xfId="11577" xr:uid="{00000000-0005-0000-0000-0000392D0000}"/>
    <cellStyle name="Normal 2 2 6 3 7 2" xfId="32531" xr:uid="{62179B9C-2AEC-4F71-8B6C-8D2F98B5173C}"/>
    <cellStyle name="Normal 2 2 6 3 8" xfId="32515" xr:uid="{461DD107-68E8-482B-A610-E6EBB225F27D}"/>
    <cellStyle name="Normal 2 2 6 4" xfId="11578" xr:uid="{00000000-0005-0000-0000-00003A2D0000}"/>
    <cellStyle name="Normal 2 2 6 4 2" xfId="11579" xr:uid="{00000000-0005-0000-0000-00003B2D0000}"/>
    <cellStyle name="Normal 2 2 6 4 2 2" xfId="32533" xr:uid="{BBDD2288-791F-41FF-8B88-400965132B03}"/>
    <cellStyle name="Normal 2 2 6 4 3" xfId="32532" xr:uid="{014C3B35-4848-4CE1-8039-3353966C5A94}"/>
    <cellStyle name="Normal 2 2 6 5" xfId="11580" xr:uid="{00000000-0005-0000-0000-00003C2D0000}"/>
    <cellStyle name="Normal 2 2 6 5 2" xfId="32534" xr:uid="{3788602B-D699-4C43-8AA8-A3D21D330E17}"/>
    <cellStyle name="Normal 2 2 6 6" xfId="11581" xr:uid="{00000000-0005-0000-0000-00003D2D0000}"/>
    <cellStyle name="Normal 2 2 6 6 2" xfId="32535" xr:uid="{E3853CAE-2076-4054-A78B-51B193058EFC}"/>
    <cellStyle name="Normal 2 2 6 7" xfId="11582" xr:uid="{00000000-0005-0000-0000-00003E2D0000}"/>
    <cellStyle name="Normal 2 2 6 7 2" xfId="11583" xr:uid="{00000000-0005-0000-0000-00003F2D0000}"/>
    <cellStyle name="Normal 2 2 6 7 2 2" xfId="32537" xr:uid="{9FFE42A5-F803-4582-89B0-52BCCA52BB45}"/>
    <cellStyle name="Normal 2 2 6 7 3" xfId="11584" xr:uid="{00000000-0005-0000-0000-0000402D0000}"/>
    <cellStyle name="Normal 2 2 6 7 3 2" xfId="32538" xr:uid="{389C6FFF-3E77-432A-A422-75EB62D7C053}"/>
    <cellStyle name="Normal 2 2 6 7 4" xfId="11585" xr:uid="{00000000-0005-0000-0000-0000412D0000}"/>
    <cellStyle name="Normal 2 2 6 7 4 2" xfId="32539" xr:uid="{506D50A3-1C0E-42DA-9CF3-2161E3D544C1}"/>
    <cellStyle name="Normal 2 2 6 7 5" xfId="32536" xr:uid="{F033A1BA-D2BE-4D2F-A256-42AC90EC0FDA}"/>
    <cellStyle name="Normal 2 2 6 8" xfId="32498" xr:uid="{E1C61328-C176-4D85-A6A6-F331ACBEA09A}"/>
    <cellStyle name="Normal 2 2 60" xfId="11586" xr:uid="{00000000-0005-0000-0000-0000422D0000}"/>
    <cellStyle name="Normal 2 2 60 2" xfId="32540" xr:uid="{024591DB-5C57-44F2-A7E8-79B7291CDBDF}"/>
    <cellStyle name="Normal 2 2 61" xfId="11587" xr:uid="{00000000-0005-0000-0000-0000432D0000}"/>
    <cellStyle name="Normal 2 2 61 2" xfId="32541" xr:uid="{4C055A7B-9E64-449B-8CD0-EFD3F8BD010F}"/>
    <cellStyle name="Normal 2 2 62" xfId="11588" xr:uid="{00000000-0005-0000-0000-0000442D0000}"/>
    <cellStyle name="Normal 2 2 62 2" xfId="32542" xr:uid="{059E4330-6D1E-46D5-A89C-59A1A11E016C}"/>
    <cellStyle name="Normal 2 2 63" xfId="11589" xr:uid="{00000000-0005-0000-0000-0000452D0000}"/>
    <cellStyle name="Normal 2 2 63 2" xfId="32543" xr:uid="{95F97DD9-50E6-43C1-AA46-BA5AC6ACD16A}"/>
    <cellStyle name="Normal 2 2 64" xfId="11590" xr:uid="{00000000-0005-0000-0000-0000462D0000}"/>
    <cellStyle name="Normal 2 2 64 2" xfId="32544" xr:uid="{D31DFA59-52FC-449C-8632-4FB441848084}"/>
    <cellStyle name="Normal 2 2 65" xfId="11591" xr:uid="{00000000-0005-0000-0000-0000472D0000}"/>
    <cellStyle name="Normal 2 2 65 2" xfId="32545" xr:uid="{327DBF40-9AD7-489A-B318-1C82AA73D062}"/>
    <cellStyle name="Normal 2 2 66" xfId="11592" xr:uid="{00000000-0005-0000-0000-0000482D0000}"/>
    <cellStyle name="Normal 2 2 66 2" xfId="32546" xr:uid="{6E293D5B-BE46-4544-8492-40753D9EB350}"/>
    <cellStyle name="Normal 2 2 67" xfId="11593" xr:uid="{00000000-0005-0000-0000-0000492D0000}"/>
    <cellStyle name="Normal 2 2 67 2" xfId="32547" xr:uid="{3BD44F4C-E847-4179-A7FC-FAA9871AFDEB}"/>
    <cellStyle name="Normal 2 2 68" xfId="11594" xr:uid="{00000000-0005-0000-0000-00004A2D0000}"/>
    <cellStyle name="Normal 2 2 68 2" xfId="32548" xr:uid="{AD2B04FB-0A80-41E5-B8DA-ACDFC18AF846}"/>
    <cellStyle name="Normal 2 2 69" xfId="11595" xr:uid="{00000000-0005-0000-0000-00004B2D0000}"/>
    <cellStyle name="Normal 2 2 69 2" xfId="32549" xr:uid="{B871EFE8-6A27-412E-9358-2355C782DCEB}"/>
    <cellStyle name="Normal 2 2 7" xfId="11596" xr:uid="{00000000-0005-0000-0000-00004C2D0000}"/>
    <cellStyle name="Normal 2 2 7 2" xfId="11597" xr:uid="{00000000-0005-0000-0000-00004D2D0000}"/>
    <cellStyle name="Normal 2 2 7 2 2" xfId="11598" xr:uid="{00000000-0005-0000-0000-00004E2D0000}"/>
    <cellStyle name="Normal 2 2 7 2 2 2" xfId="11599" xr:uid="{00000000-0005-0000-0000-00004F2D0000}"/>
    <cellStyle name="Normal 2 2 7 2 2 2 2" xfId="11600" xr:uid="{00000000-0005-0000-0000-0000502D0000}"/>
    <cellStyle name="Normal 2 2 7 2 2 2 2 2" xfId="32554" xr:uid="{7DF4379C-9BCE-457C-ADFA-C91097E628C5}"/>
    <cellStyle name="Normal 2 2 7 2 2 2 3" xfId="11601" xr:uid="{00000000-0005-0000-0000-0000512D0000}"/>
    <cellStyle name="Normal 2 2 7 2 2 2 3 2" xfId="32555" xr:uid="{320E00A8-A777-4C09-A8DD-1A28060D79F6}"/>
    <cellStyle name="Normal 2 2 7 2 2 2 4" xfId="11602" xr:uid="{00000000-0005-0000-0000-0000522D0000}"/>
    <cellStyle name="Normal 2 2 7 2 2 2 4 2" xfId="32556" xr:uid="{F5CAA9D2-8168-4E32-9FCA-DE5313A0B3BA}"/>
    <cellStyle name="Normal 2 2 7 2 2 2 5" xfId="32553" xr:uid="{73C849F6-B573-42A9-B27D-D2D7AA537C0D}"/>
    <cellStyle name="Normal 2 2 7 2 2 3" xfId="11603" xr:uid="{00000000-0005-0000-0000-0000532D0000}"/>
    <cellStyle name="Normal 2 2 7 2 2 3 2" xfId="32557" xr:uid="{5F41EB4D-4819-4B65-9AE6-006326AC3332}"/>
    <cellStyle name="Normal 2 2 7 2 2 4" xfId="11604" xr:uid="{00000000-0005-0000-0000-0000542D0000}"/>
    <cellStyle name="Normal 2 2 7 2 2 4 2" xfId="32558" xr:uid="{A9BFAA89-5EF7-4A65-8254-F50BEDBCEE79}"/>
    <cellStyle name="Normal 2 2 7 2 2 5" xfId="11605" xr:uid="{00000000-0005-0000-0000-0000552D0000}"/>
    <cellStyle name="Normal 2 2 7 2 2 5 2" xfId="32559" xr:uid="{F483B3A0-95FF-4545-9B2B-B0FBF8B2D2E9}"/>
    <cellStyle name="Normal 2 2 7 2 2 6" xfId="32552" xr:uid="{9EF19804-8E0B-4462-B31D-E71B5BC487E2}"/>
    <cellStyle name="Normal 2 2 7 2 3" xfId="11606" xr:uid="{00000000-0005-0000-0000-0000562D0000}"/>
    <cellStyle name="Normal 2 2 7 2 3 2" xfId="11607" xr:uid="{00000000-0005-0000-0000-0000572D0000}"/>
    <cellStyle name="Normal 2 2 7 2 3 2 2" xfId="32561" xr:uid="{6FBB80EF-21C0-47C0-A460-70E39B0E5192}"/>
    <cellStyle name="Normal 2 2 7 2 3 3" xfId="11608" xr:uid="{00000000-0005-0000-0000-0000582D0000}"/>
    <cellStyle name="Normal 2 2 7 2 3 3 2" xfId="32562" xr:uid="{3A5BCA80-869F-44C8-B3D0-8BB1F12A511F}"/>
    <cellStyle name="Normal 2 2 7 2 3 4" xfId="11609" xr:uid="{00000000-0005-0000-0000-0000592D0000}"/>
    <cellStyle name="Normal 2 2 7 2 3 4 2" xfId="32563" xr:uid="{4D9AC4AB-D9B4-4412-BFB2-5A0FBA63EC3C}"/>
    <cellStyle name="Normal 2 2 7 2 3 5" xfId="32560" xr:uid="{738BB2A8-5606-4D7F-BB58-5AD5EF3A85A1}"/>
    <cellStyle name="Normal 2 2 7 2 4" xfId="11610" xr:uid="{00000000-0005-0000-0000-00005A2D0000}"/>
    <cellStyle name="Normal 2 2 7 2 4 2" xfId="32564" xr:uid="{20E71EE1-13C2-4577-AF8B-B3259C8BA39A}"/>
    <cellStyle name="Normal 2 2 7 2 5" xfId="11611" xr:uid="{00000000-0005-0000-0000-00005B2D0000}"/>
    <cellStyle name="Normal 2 2 7 2 5 2" xfId="32565" xr:uid="{C1FDD23B-7265-402E-9572-D1901E4F4A1C}"/>
    <cellStyle name="Normal 2 2 7 2 6" xfId="11612" xr:uid="{00000000-0005-0000-0000-00005C2D0000}"/>
    <cellStyle name="Normal 2 2 7 2 6 2" xfId="32566" xr:uid="{31680E0F-3B3B-4CEC-8536-746C6484C5CE}"/>
    <cellStyle name="Normal 2 2 7 2 7" xfId="32551" xr:uid="{D6D67C4F-8CFD-4F7E-A4C5-C641C64AE4FB}"/>
    <cellStyle name="Normal 2 2 7 3" xfId="11613" xr:uid="{00000000-0005-0000-0000-00005D2D0000}"/>
    <cellStyle name="Normal 2 2 7 3 2" xfId="11614" xr:uid="{00000000-0005-0000-0000-00005E2D0000}"/>
    <cellStyle name="Normal 2 2 7 3 2 2" xfId="32568" xr:uid="{BB1F1996-4350-49FE-B91C-E547B13FE250}"/>
    <cellStyle name="Normal 2 2 7 3 3" xfId="11615" xr:uid="{00000000-0005-0000-0000-00005F2D0000}"/>
    <cellStyle name="Normal 2 2 7 3 3 2" xfId="11616" xr:uid="{00000000-0005-0000-0000-0000602D0000}"/>
    <cellStyle name="Normal 2 2 7 3 3 2 2" xfId="32570" xr:uid="{0073E0DB-0888-4014-9B0D-C1C95C547307}"/>
    <cellStyle name="Normal 2 2 7 3 3 3" xfId="11617" xr:uid="{00000000-0005-0000-0000-0000612D0000}"/>
    <cellStyle name="Normal 2 2 7 3 3 3 2" xfId="32571" xr:uid="{3E20CB32-E60C-4D72-9693-99BA3975860D}"/>
    <cellStyle name="Normal 2 2 7 3 3 4" xfId="11618" xr:uid="{00000000-0005-0000-0000-0000622D0000}"/>
    <cellStyle name="Normal 2 2 7 3 3 4 2" xfId="32572" xr:uid="{34DC2236-D38A-40A3-A70F-3D3E934BB317}"/>
    <cellStyle name="Normal 2 2 7 3 3 5" xfId="32569" xr:uid="{2D99D025-E7B2-4C80-8637-D102866139A0}"/>
    <cellStyle name="Normal 2 2 7 3 4" xfId="11619" xr:uid="{00000000-0005-0000-0000-0000632D0000}"/>
    <cellStyle name="Normal 2 2 7 3 4 2" xfId="32573" xr:uid="{CD6899AF-CA41-4040-AFD5-AC547E2FA930}"/>
    <cellStyle name="Normal 2 2 7 3 5" xfId="11620" xr:uid="{00000000-0005-0000-0000-0000642D0000}"/>
    <cellStyle name="Normal 2 2 7 3 5 2" xfId="32574" xr:uid="{D26B989A-20A8-45A5-9F5D-078333330743}"/>
    <cellStyle name="Normal 2 2 7 3 6" xfId="11621" xr:uid="{00000000-0005-0000-0000-0000652D0000}"/>
    <cellStyle name="Normal 2 2 7 3 6 2" xfId="32575" xr:uid="{A90D24E1-B70A-4742-8AC3-80B49139FA88}"/>
    <cellStyle name="Normal 2 2 7 3 7" xfId="32567" xr:uid="{89072E13-F423-4861-B91B-E18D5AB4FEDD}"/>
    <cellStyle name="Normal 2 2 7 4" xfId="11622" xr:uid="{00000000-0005-0000-0000-0000662D0000}"/>
    <cellStyle name="Normal 2 2 7 4 2" xfId="11623" xr:uid="{00000000-0005-0000-0000-0000672D0000}"/>
    <cellStyle name="Normal 2 2 7 4 2 2" xfId="32577" xr:uid="{E5292EA5-43FB-4A46-B180-7F6AB45D4683}"/>
    <cellStyle name="Normal 2 2 7 4 3" xfId="11624" xr:uid="{00000000-0005-0000-0000-0000682D0000}"/>
    <cellStyle name="Normal 2 2 7 4 3 2" xfId="32578" xr:uid="{ADBE53D0-F916-42EE-8E65-1DE1CB25C43A}"/>
    <cellStyle name="Normal 2 2 7 4 4" xfId="11625" xr:uid="{00000000-0005-0000-0000-0000692D0000}"/>
    <cellStyle name="Normal 2 2 7 4 4 2" xfId="32579" xr:uid="{72CC07AF-D814-48DE-9BF8-DBD9F933B986}"/>
    <cellStyle name="Normal 2 2 7 4 5" xfId="32576" xr:uid="{D3FDF6B5-6B32-406F-A249-EEA744927B84}"/>
    <cellStyle name="Normal 2 2 7 5" xfId="11626" xr:uid="{00000000-0005-0000-0000-00006A2D0000}"/>
    <cellStyle name="Normal 2 2 7 5 2" xfId="32580" xr:uid="{7506F91B-6713-4ECE-9AF8-7E05031F8CE5}"/>
    <cellStyle name="Normal 2 2 7 6" xfId="11627" xr:uid="{00000000-0005-0000-0000-00006B2D0000}"/>
    <cellStyle name="Normal 2 2 7 6 2" xfId="32581" xr:uid="{E77C9D28-562E-43BF-8455-FEC4E4F3CCB4}"/>
    <cellStyle name="Normal 2 2 7 7" xfId="11628" xr:uid="{00000000-0005-0000-0000-00006C2D0000}"/>
    <cellStyle name="Normal 2 2 7 7 2" xfId="32582" xr:uid="{9326CFA9-78A9-48F8-B5C2-77F33B39EBDC}"/>
    <cellStyle name="Normal 2 2 7 8" xfId="32550" xr:uid="{623D0F5E-541B-4314-A214-5BB04391E806}"/>
    <cellStyle name="Normal 2 2 70" xfId="11629" xr:uid="{00000000-0005-0000-0000-00006D2D0000}"/>
    <cellStyle name="Normal 2 2 70 2" xfId="32583" xr:uid="{775963C6-A86F-4688-B1E5-72C4272093E1}"/>
    <cellStyle name="Normal 2 2 71" xfId="11630" xr:uid="{00000000-0005-0000-0000-00006E2D0000}"/>
    <cellStyle name="Normal 2 2 71 2" xfId="32584" xr:uid="{8024AE08-A370-4C34-B068-27491074BDD3}"/>
    <cellStyle name="Normal 2 2 72" xfId="11631" xr:uid="{00000000-0005-0000-0000-00006F2D0000}"/>
    <cellStyle name="Normal 2 2 72 2" xfId="32585" xr:uid="{41255EED-6519-4F6F-8197-C971868ACB94}"/>
    <cellStyle name="Normal 2 2 73" xfId="11632" xr:uid="{00000000-0005-0000-0000-0000702D0000}"/>
    <cellStyle name="Normal 2 2 73 2" xfId="32586" xr:uid="{9F94A06C-4FBA-42CB-85D4-530844A8DDF6}"/>
    <cellStyle name="Normal 2 2 74" xfId="11633" xr:uid="{00000000-0005-0000-0000-0000712D0000}"/>
    <cellStyle name="Normal 2 2 74 2" xfId="32587" xr:uid="{D21C9335-CC59-43C5-A650-9AB299A56B5B}"/>
    <cellStyle name="Normal 2 2 75" xfId="11634" xr:uid="{00000000-0005-0000-0000-0000722D0000}"/>
    <cellStyle name="Normal 2 2 75 2" xfId="32588" xr:uid="{E19C728C-2F8B-4EF1-AEDD-3658DA0AFB83}"/>
    <cellStyle name="Normal 2 2 76" xfId="11635" xr:uid="{00000000-0005-0000-0000-0000732D0000}"/>
    <cellStyle name="Normal 2 2 76 2" xfId="32589" xr:uid="{39DBF2DA-9113-4C0F-B885-E5811AD7CCBB}"/>
    <cellStyle name="Normal 2 2 77" xfId="11636" xr:uid="{00000000-0005-0000-0000-0000742D0000}"/>
    <cellStyle name="Normal 2 2 77 2" xfId="32590" xr:uid="{C21D5812-2BB7-4B34-847A-46E7B6DE23D5}"/>
    <cellStyle name="Normal 2 2 78" xfId="11637" xr:uid="{00000000-0005-0000-0000-0000752D0000}"/>
    <cellStyle name="Normal 2 2 78 2" xfId="32591" xr:uid="{006919F3-0A01-459A-A24E-74D1712775C1}"/>
    <cellStyle name="Normal 2 2 79" xfId="11638" xr:uid="{00000000-0005-0000-0000-0000762D0000}"/>
    <cellStyle name="Normal 2 2 79 2" xfId="32592" xr:uid="{520E5DB3-4076-425C-8562-5E26FCC7B131}"/>
    <cellStyle name="Normal 2 2 8" xfId="11639" xr:uid="{00000000-0005-0000-0000-0000772D0000}"/>
    <cellStyle name="Normal 2 2 8 2" xfId="11640" xr:uid="{00000000-0005-0000-0000-0000782D0000}"/>
    <cellStyle name="Normal 2 2 8 2 2" xfId="11641" xr:uid="{00000000-0005-0000-0000-0000792D0000}"/>
    <cellStyle name="Normal 2 2 8 2 2 2" xfId="11642" xr:uid="{00000000-0005-0000-0000-00007A2D0000}"/>
    <cellStyle name="Normal 2 2 8 2 2 2 2" xfId="11643" xr:uid="{00000000-0005-0000-0000-00007B2D0000}"/>
    <cellStyle name="Normal 2 2 8 2 2 2 2 2" xfId="32597" xr:uid="{28853AD1-345D-4833-8C65-E79D8378C95E}"/>
    <cellStyle name="Normal 2 2 8 2 2 2 3" xfId="11644" xr:uid="{00000000-0005-0000-0000-00007C2D0000}"/>
    <cellStyle name="Normal 2 2 8 2 2 2 3 2" xfId="32598" xr:uid="{7A17B7D0-01AF-4570-AB0C-C1F21B27CB36}"/>
    <cellStyle name="Normal 2 2 8 2 2 2 4" xfId="11645" xr:uid="{00000000-0005-0000-0000-00007D2D0000}"/>
    <cellStyle name="Normal 2 2 8 2 2 2 4 2" xfId="32599" xr:uid="{BCD1FEC7-B5F2-4FCE-B740-49FCAA97F812}"/>
    <cellStyle name="Normal 2 2 8 2 2 2 5" xfId="32596" xr:uid="{07477944-D8CF-4F46-875E-D58320E7C2D1}"/>
    <cellStyle name="Normal 2 2 8 2 2 3" xfId="11646" xr:uid="{00000000-0005-0000-0000-00007E2D0000}"/>
    <cellStyle name="Normal 2 2 8 2 2 3 2" xfId="32600" xr:uid="{784BEBE7-0362-4E62-B7D5-7BBA4BB07EFF}"/>
    <cellStyle name="Normal 2 2 8 2 2 4" xfId="11647" xr:uid="{00000000-0005-0000-0000-00007F2D0000}"/>
    <cellStyle name="Normal 2 2 8 2 2 4 2" xfId="32601" xr:uid="{B6943093-3A69-4010-A08A-5D81B1AFB308}"/>
    <cellStyle name="Normal 2 2 8 2 2 5" xfId="11648" xr:uid="{00000000-0005-0000-0000-0000802D0000}"/>
    <cellStyle name="Normal 2 2 8 2 2 5 2" xfId="32602" xr:uid="{98CEE5F2-2CD6-4CBF-88B7-2AD7E2F1AC01}"/>
    <cellStyle name="Normal 2 2 8 2 2 6" xfId="32595" xr:uid="{43D593DE-290A-4621-85BC-0B643FCE0838}"/>
    <cellStyle name="Normal 2 2 8 2 3" xfId="11649" xr:uid="{00000000-0005-0000-0000-0000812D0000}"/>
    <cellStyle name="Normal 2 2 8 2 3 2" xfId="11650" xr:uid="{00000000-0005-0000-0000-0000822D0000}"/>
    <cellStyle name="Normal 2 2 8 2 3 2 2" xfId="32604" xr:uid="{125D3517-9A24-45A7-92CB-C2CEC7AF6C08}"/>
    <cellStyle name="Normal 2 2 8 2 3 3" xfId="11651" xr:uid="{00000000-0005-0000-0000-0000832D0000}"/>
    <cellStyle name="Normal 2 2 8 2 3 3 2" xfId="32605" xr:uid="{7E8DDEED-AF5B-458B-8220-3F7B8C2916D7}"/>
    <cellStyle name="Normal 2 2 8 2 3 4" xfId="11652" xr:uid="{00000000-0005-0000-0000-0000842D0000}"/>
    <cellStyle name="Normal 2 2 8 2 3 4 2" xfId="32606" xr:uid="{2A031FE7-7F38-4255-A9AF-246982CC0A25}"/>
    <cellStyle name="Normal 2 2 8 2 3 5" xfId="32603" xr:uid="{2AA86CC3-C090-418B-AD5F-E76A6BE9F5F0}"/>
    <cellStyle name="Normal 2 2 8 2 4" xfId="11653" xr:uid="{00000000-0005-0000-0000-0000852D0000}"/>
    <cellStyle name="Normal 2 2 8 2 4 2" xfId="32607" xr:uid="{C80457F8-710B-4358-B863-9FA4DED50222}"/>
    <cellStyle name="Normal 2 2 8 2 5" xfId="11654" xr:uid="{00000000-0005-0000-0000-0000862D0000}"/>
    <cellStyle name="Normal 2 2 8 2 5 2" xfId="32608" xr:uid="{C7471790-5EF6-4CB2-9222-08FB045EE08F}"/>
    <cellStyle name="Normal 2 2 8 2 6" xfId="11655" xr:uid="{00000000-0005-0000-0000-0000872D0000}"/>
    <cellStyle name="Normal 2 2 8 2 6 2" xfId="32609" xr:uid="{ECC2114D-747D-4E33-820D-88C9C637F237}"/>
    <cellStyle name="Normal 2 2 8 2 7" xfId="32594" xr:uid="{D5D2C2DC-EA3D-4D8A-9BD7-1ED6CF862039}"/>
    <cellStyle name="Normal 2 2 8 3" xfId="11656" xr:uid="{00000000-0005-0000-0000-0000882D0000}"/>
    <cellStyle name="Normal 2 2 8 3 2" xfId="11657" xr:uid="{00000000-0005-0000-0000-0000892D0000}"/>
    <cellStyle name="Normal 2 2 8 3 2 2" xfId="32611" xr:uid="{22C5354F-6C2D-4A5C-8D97-D8CACBF405BA}"/>
    <cellStyle name="Normal 2 2 8 3 3" xfId="11658" xr:uid="{00000000-0005-0000-0000-00008A2D0000}"/>
    <cellStyle name="Normal 2 2 8 3 3 2" xfId="11659" xr:uid="{00000000-0005-0000-0000-00008B2D0000}"/>
    <cellStyle name="Normal 2 2 8 3 3 2 2" xfId="32613" xr:uid="{9BAADEB2-3158-4ED2-8D7E-84DDBA3B66D6}"/>
    <cellStyle name="Normal 2 2 8 3 3 3" xfId="11660" xr:uid="{00000000-0005-0000-0000-00008C2D0000}"/>
    <cellStyle name="Normal 2 2 8 3 3 3 2" xfId="32614" xr:uid="{4DC62DB6-5E6E-45AC-9627-0DB247FAD9E5}"/>
    <cellStyle name="Normal 2 2 8 3 3 4" xfId="11661" xr:uid="{00000000-0005-0000-0000-00008D2D0000}"/>
    <cellStyle name="Normal 2 2 8 3 3 4 2" xfId="32615" xr:uid="{EB0BB827-DCBE-458A-B3B0-CEBDE116C955}"/>
    <cellStyle name="Normal 2 2 8 3 3 5" xfId="32612" xr:uid="{0373F83F-B1EC-482B-B856-70E4919F804E}"/>
    <cellStyle name="Normal 2 2 8 3 4" xfId="11662" xr:uid="{00000000-0005-0000-0000-00008E2D0000}"/>
    <cellStyle name="Normal 2 2 8 3 4 2" xfId="32616" xr:uid="{20B7BCBF-56A4-4BD0-8A38-C7183F3C80C9}"/>
    <cellStyle name="Normal 2 2 8 3 5" xfId="11663" xr:uid="{00000000-0005-0000-0000-00008F2D0000}"/>
    <cellStyle name="Normal 2 2 8 3 5 2" xfId="32617" xr:uid="{C86A02E8-39E4-496B-9144-EBCFE5AE08A3}"/>
    <cellStyle name="Normal 2 2 8 3 6" xfId="11664" xr:uid="{00000000-0005-0000-0000-0000902D0000}"/>
    <cellStyle name="Normal 2 2 8 3 6 2" xfId="32618" xr:uid="{6BD85D39-CE38-402E-8DFC-D97CF4AC47D4}"/>
    <cellStyle name="Normal 2 2 8 3 7" xfId="32610" xr:uid="{DE18EC98-78A8-42D6-8F2F-96CB00F20D99}"/>
    <cellStyle name="Normal 2 2 8 4" xfId="11665" xr:uid="{00000000-0005-0000-0000-0000912D0000}"/>
    <cellStyle name="Normal 2 2 8 4 2" xfId="11666" xr:uid="{00000000-0005-0000-0000-0000922D0000}"/>
    <cellStyle name="Normal 2 2 8 4 2 2" xfId="32620" xr:uid="{AAABCCF2-573B-4ED3-9A4E-A42F23A232E7}"/>
    <cellStyle name="Normal 2 2 8 4 3" xfId="11667" xr:uid="{00000000-0005-0000-0000-0000932D0000}"/>
    <cellStyle name="Normal 2 2 8 4 3 2" xfId="32621" xr:uid="{78865C79-3A9E-457A-B5D9-E76F1FB12F11}"/>
    <cellStyle name="Normal 2 2 8 4 4" xfId="11668" xr:uid="{00000000-0005-0000-0000-0000942D0000}"/>
    <cellStyle name="Normal 2 2 8 4 4 2" xfId="32622" xr:uid="{7622EC9E-62CB-46DA-A62D-F8A5EFAD5507}"/>
    <cellStyle name="Normal 2 2 8 4 5" xfId="32619" xr:uid="{EE01E2FD-0513-478B-9C8E-C843B1B48812}"/>
    <cellStyle name="Normal 2 2 8 5" xfId="11669" xr:uid="{00000000-0005-0000-0000-0000952D0000}"/>
    <cellStyle name="Normal 2 2 8 5 2" xfId="32623" xr:uid="{8AC20BCF-EFC8-4120-9FB4-45EB43F7B479}"/>
    <cellStyle name="Normal 2 2 8 6" xfId="11670" xr:uid="{00000000-0005-0000-0000-0000962D0000}"/>
    <cellStyle name="Normal 2 2 8 6 2" xfId="32624" xr:uid="{16F9CCE6-7DF8-4B65-82B6-D668A748DFDA}"/>
    <cellStyle name="Normal 2 2 8 7" xfId="11671" xr:uid="{00000000-0005-0000-0000-0000972D0000}"/>
    <cellStyle name="Normal 2 2 8 7 2" xfId="32625" xr:uid="{7B73D76C-D404-42B6-9F39-A7DDF8FD32A2}"/>
    <cellStyle name="Normal 2 2 8 8" xfId="32593" xr:uid="{494B86FB-2412-413F-B45B-188EB8FB4852}"/>
    <cellStyle name="Normal 2 2 80" xfId="11672" xr:uid="{00000000-0005-0000-0000-0000982D0000}"/>
    <cellStyle name="Normal 2 2 80 2" xfId="32626" xr:uid="{295506AD-EBD0-49B4-8147-4A1F2C4EF1B7}"/>
    <cellStyle name="Normal 2 2 81" xfId="11673" xr:uid="{00000000-0005-0000-0000-0000992D0000}"/>
    <cellStyle name="Normal 2 2 81 2" xfId="32627" xr:uid="{98FD9B03-AB72-486E-ADE8-2FB3998E7538}"/>
    <cellStyle name="Normal 2 2 82" xfId="11674" xr:uid="{00000000-0005-0000-0000-00009A2D0000}"/>
    <cellStyle name="Normal 2 2 82 2" xfId="32628" xr:uid="{BA65F9ED-4EDC-47EA-8F10-0E569B8BB2FE}"/>
    <cellStyle name="Normal 2 2 83" xfId="11675" xr:uid="{00000000-0005-0000-0000-00009B2D0000}"/>
    <cellStyle name="Normal 2 2 83 2" xfId="32629" xr:uid="{1D617C1D-144B-4B36-82B5-523B0DD93856}"/>
    <cellStyle name="Normal 2 2 84" xfId="11676" xr:uid="{00000000-0005-0000-0000-00009C2D0000}"/>
    <cellStyle name="Normal 2 2 84 2" xfId="32630" xr:uid="{293E5D94-EE8D-4698-922A-4FB2449ED87C}"/>
    <cellStyle name="Normal 2 2 85" xfId="11677" xr:uid="{00000000-0005-0000-0000-00009D2D0000}"/>
    <cellStyle name="Normal 2 2 85 2" xfId="32631" xr:uid="{2B246119-94B6-4324-BB81-0B9FD3B2B7CA}"/>
    <cellStyle name="Normal 2 2 86" xfId="11678" xr:uid="{00000000-0005-0000-0000-00009E2D0000}"/>
    <cellStyle name="Normal 2 2 86 2" xfId="32632" xr:uid="{696005B7-54A5-4519-9E21-CF489B815F33}"/>
    <cellStyle name="Normal 2 2 87" xfId="11679" xr:uid="{00000000-0005-0000-0000-00009F2D0000}"/>
    <cellStyle name="Normal 2 2 87 2" xfId="32633" xr:uid="{2A12DC07-A085-41F8-B73A-A2FBF0E5FBD0}"/>
    <cellStyle name="Normal 2 2 88" xfId="11680" xr:uid="{00000000-0005-0000-0000-0000A02D0000}"/>
    <cellStyle name="Normal 2 2 88 2" xfId="32634" xr:uid="{55FE0765-9727-4E17-B037-D4280F04D10B}"/>
    <cellStyle name="Normal 2 2 89" xfId="11681" xr:uid="{00000000-0005-0000-0000-0000A12D0000}"/>
    <cellStyle name="Normal 2 2 89 2" xfId="32635" xr:uid="{C50769A5-7743-4357-A82E-D1FBECBDD462}"/>
    <cellStyle name="Normal 2 2 9" xfId="11682" xr:uid="{00000000-0005-0000-0000-0000A22D0000}"/>
    <cellStyle name="Normal 2 2 9 10" xfId="32636" xr:uid="{BBFD48FC-289B-494B-B2BF-9AE2B2A5D9D7}"/>
    <cellStyle name="Normal 2 2 9 2" xfId="11683" xr:uid="{00000000-0005-0000-0000-0000A32D0000}"/>
    <cellStyle name="Normal 2 2 9 2 10" xfId="11684" xr:uid="{00000000-0005-0000-0000-0000A42D0000}"/>
    <cellStyle name="Normal 2 2 9 2 10 2" xfId="11685" xr:uid="{00000000-0005-0000-0000-0000A52D0000}"/>
    <cellStyle name="Normal 2 2 9 2 10 2 2" xfId="32639" xr:uid="{85187CDC-5282-42F7-A99C-EAA76208CA34}"/>
    <cellStyle name="Normal 2 2 9 2 10 3" xfId="11686" xr:uid="{00000000-0005-0000-0000-0000A62D0000}"/>
    <cellStyle name="Normal 2 2 9 2 10 3 2" xfId="32640" xr:uid="{A92CAFC5-DBCC-4A50-B6D6-4A0AD70C66EC}"/>
    <cellStyle name="Normal 2 2 9 2 10 4" xfId="11687" xr:uid="{00000000-0005-0000-0000-0000A72D0000}"/>
    <cellStyle name="Normal 2 2 9 2 10 4 2" xfId="32641" xr:uid="{61900685-D774-492A-83CB-FA75D84E8BA2}"/>
    <cellStyle name="Normal 2 2 9 2 10 5" xfId="32638" xr:uid="{A27EBFE2-761F-4853-8226-4F9E29B36332}"/>
    <cellStyle name="Normal 2 2 9 2 11" xfId="11688" xr:uid="{00000000-0005-0000-0000-0000A82D0000}"/>
    <cellStyle name="Normal 2 2 9 2 11 2" xfId="32642" xr:uid="{C6DA434E-A63C-46F4-8E2B-4033DE0EAA9F}"/>
    <cellStyle name="Normal 2 2 9 2 12" xfId="11689" xr:uid="{00000000-0005-0000-0000-0000A92D0000}"/>
    <cellStyle name="Normal 2 2 9 2 12 2" xfId="32643" xr:uid="{9198C760-8821-4555-8FCC-211D94AC8866}"/>
    <cellStyle name="Normal 2 2 9 2 13" xfId="11690" xr:uid="{00000000-0005-0000-0000-0000AA2D0000}"/>
    <cellStyle name="Normal 2 2 9 2 13 2" xfId="32644" xr:uid="{2CBFCC68-F459-4E6C-B644-EECBC1F07669}"/>
    <cellStyle name="Normal 2 2 9 2 14" xfId="32637" xr:uid="{ADA48409-E3EA-4987-9BAD-59C0D3A04706}"/>
    <cellStyle name="Normal 2 2 9 2 2" xfId="11691" xr:uid="{00000000-0005-0000-0000-0000AB2D0000}"/>
    <cellStyle name="Normal 2 2 9 2 2 2" xfId="11692" xr:uid="{00000000-0005-0000-0000-0000AC2D0000}"/>
    <cellStyle name="Normal 2 2 9 2 2 2 2" xfId="11693" xr:uid="{00000000-0005-0000-0000-0000AD2D0000}"/>
    <cellStyle name="Normal 2 2 9 2 2 2 2 2" xfId="11694" xr:uid="{00000000-0005-0000-0000-0000AE2D0000}"/>
    <cellStyle name="Normal 2 2 9 2 2 2 2 2 2" xfId="11695" xr:uid="{00000000-0005-0000-0000-0000AF2D0000}"/>
    <cellStyle name="Normal 2 2 9 2 2 2 2 2 2 2" xfId="32649" xr:uid="{CF82BB90-A15F-46B8-9043-7848EDB097AE}"/>
    <cellStyle name="Normal 2 2 9 2 2 2 2 2 3" xfId="11696" xr:uid="{00000000-0005-0000-0000-0000B02D0000}"/>
    <cellStyle name="Normal 2 2 9 2 2 2 2 2 3 2" xfId="32650" xr:uid="{52B9000F-906D-485A-9A35-6B0F093810E7}"/>
    <cellStyle name="Normal 2 2 9 2 2 2 2 2 4" xfId="11697" xr:uid="{00000000-0005-0000-0000-0000B12D0000}"/>
    <cellStyle name="Normal 2 2 9 2 2 2 2 2 4 2" xfId="32651" xr:uid="{E25298FE-5649-4004-A3D9-0F0A92E72945}"/>
    <cellStyle name="Normal 2 2 9 2 2 2 2 2 5" xfId="32648" xr:uid="{BAFC6CF7-0307-40B3-A0ED-FFCD95B694F0}"/>
    <cellStyle name="Normal 2 2 9 2 2 2 2 3" xfId="11698" xr:uid="{00000000-0005-0000-0000-0000B22D0000}"/>
    <cellStyle name="Normal 2 2 9 2 2 2 2 3 2" xfId="32652" xr:uid="{A4A79DC8-F927-4558-B518-CA3A8F9B97FD}"/>
    <cellStyle name="Normal 2 2 9 2 2 2 2 4" xfId="11699" xr:uid="{00000000-0005-0000-0000-0000B32D0000}"/>
    <cellStyle name="Normal 2 2 9 2 2 2 2 4 2" xfId="32653" xr:uid="{D97E2020-2366-4947-B762-3D6435AC1BA2}"/>
    <cellStyle name="Normal 2 2 9 2 2 2 2 5" xfId="11700" xr:uid="{00000000-0005-0000-0000-0000B42D0000}"/>
    <cellStyle name="Normal 2 2 9 2 2 2 2 5 2" xfId="32654" xr:uid="{BEBBFEF0-F6A9-4E13-8C7D-92EACFD90183}"/>
    <cellStyle name="Normal 2 2 9 2 2 2 2 6" xfId="32647" xr:uid="{5AF0F3CF-2BCC-4E8A-A240-BAF10BB22F9E}"/>
    <cellStyle name="Normal 2 2 9 2 2 2 3" xfId="11701" xr:uid="{00000000-0005-0000-0000-0000B52D0000}"/>
    <cellStyle name="Normal 2 2 9 2 2 2 3 2" xfId="11702" xr:uid="{00000000-0005-0000-0000-0000B62D0000}"/>
    <cellStyle name="Normal 2 2 9 2 2 2 3 2 2" xfId="32656" xr:uid="{B3A4ACCD-B192-4C79-9966-2B4C6EF7DE9B}"/>
    <cellStyle name="Normal 2 2 9 2 2 2 3 3" xfId="11703" xr:uid="{00000000-0005-0000-0000-0000B72D0000}"/>
    <cellStyle name="Normal 2 2 9 2 2 2 3 3 2" xfId="32657" xr:uid="{519BB3A1-87BD-4B64-B641-003D96008ADF}"/>
    <cellStyle name="Normal 2 2 9 2 2 2 3 4" xfId="11704" xr:uid="{00000000-0005-0000-0000-0000B82D0000}"/>
    <cellStyle name="Normal 2 2 9 2 2 2 3 4 2" xfId="32658" xr:uid="{ABE8E6E9-AF49-4536-B5FE-5486D57CA1AB}"/>
    <cellStyle name="Normal 2 2 9 2 2 2 3 5" xfId="32655" xr:uid="{722DE2E5-DA4D-45BC-BB10-464CCD887F52}"/>
    <cellStyle name="Normal 2 2 9 2 2 2 4" xfId="11705" xr:uid="{00000000-0005-0000-0000-0000B92D0000}"/>
    <cellStyle name="Normal 2 2 9 2 2 2 4 2" xfId="32659" xr:uid="{23D2465E-6101-4665-B805-CA24850F93A3}"/>
    <cellStyle name="Normal 2 2 9 2 2 2 5" xfId="11706" xr:uid="{00000000-0005-0000-0000-0000BA2D0000}"/>
    <cellStyle name="Normal 2 2 9 2 2 2 5 2" xfId="32660" xr:uid="{971DFD33-B064-4826-8CF4-B4CF5BC6BE6E}"/>
    <cellStyle name="Normal 2 2 9 2 2 2 6" xfId="11707" xr:uid="{00000000-0005-0000-0000-0000BB2D0000}"/>
    <cellStyle name="Normal 2 2 9 2 2 2 6 2" xfId="32661" xr:uid="{CD547293-42DC-492A-964D-E70679C11F58}"/>
    <cellStyle name="Normal 2 2 9 2 2 2 7" xfId="32646" xr:uid="{3852751F-D097-4037-A97F-B42C713AEBD6}"/>
    <cellStyle name="Normal 2 2 9 2 2 3" xfId="32645" xr:uid="{83217294-257C-435D-8CFD-B87EA91AE9A0}"/>
    <cellStyle name="Normal 2 2 9 2 3" xfId="11708" xr:uid="{00000000-0005-0000-0000-0000BC2D0000}"/>
    <cellStyle name="Normal 2 2 9 2 3 2" xfId="11709" xr:uid="{00000000-0005-0000-0000-0000BD2D0000}"/>
    <cellStyle name="Normal 2 2 9 2 3 2 2" xfId="11710" xr:uid="{00000000-0005-0000-0000-0000BE2D0000}"/>
    <cellStyle name="Normal 2 2 9 2 3 2 2 2" xfId="11711" xr:uid="{00000000-0005-0000-0000-0000BF2D0000}"/>
    <cellStyle name="Normal 2 2 9 2 3 2 2 2 2" xfId="32665" xr:uid="{ACC6DD93-5D27-4336-8464-0DF8D7F75F29}"/>
    <cellStyle name="Normal 2 2 9 2 3 2 2 3" xfId="11712" xr:uid="{00000000-0005-0000-0000-0000C02D0000}"/>
    <cellStyle name="Normal 2 2 9 2 3 2 2 3 2" xfId="32666" xr:uid="{E8296752-090B-4533-A19A-BD35D0DB9B92}"/>
    <cellStyle name="Normal 2 2 9 2 3 2 2 4" xfId="11713" xr:uid="{00000000-0005-0000-0000-0000C12D0000}"/>
    <cellStyle name="Normal 2 2 9 2 3 2 2 4 2" xfId="32667" xr:uid="{97428B15-951E-4F11-B9AD-A456E0B9BE8E}"/>
    <cellStyle name="Normal 2 2 9 2 3 2 2 5" xfId="32664" xr:uid="{8B1A20ED-0748-4300-834D-5CD4E31A3678}"/>
    <cellStyle name="Normal 2 2 9 2 3 2 3" xfId="11714" xr:uid="{00000000-0005-0000-0000-0000C22D0000}"/>
    <cellStyle name="Normal 2 2 9 2 3 2 3 2" xfId="32668" xr:uid="{E066E84F-D3A7-4DDA-B05B-33DABC915736}"/>
    <cellStyle name="Normal 2 2 9 2 3 2 4" xfId="11715" xr:uid="{00000000-0005-0000-0000-0000C32D0000}"/>
    <cellStyle name="Normal 2 2 9 2 3 2 4 2" xfId="32669" xr:uid="{AA3962B7-F4A0-4C8E-A372-23DAB8179026}"/>
    <cellStyle name="Normal 2 2 9 2 3 2 5" xfId="11716" xr:uid="{00000000-0005-0000-0000-0000C42D0000}"/>
    <cellStyle name="Normal 2 2 9 2 3 2 5 2" xfId="32670" xr:uid="{9CA41149-29CF-4CEE-9155-33A4006A6DE2}"/>
    <cellStyle name="Normal 2 2 9 2 3 2 6" xfId="32663" xr:uid="{845D6E36-A9E7-491A-A720-CE2AFB4E5EDF}"/>
    <cellStyle name="Normal 2 2 9 2 3 3" xfId="11717" xr:uid="{00000000-0005-0000-0000-0000C52D0000}"/>
    <cellStyle name="Normal 2 2 9 2 3 3 2" xfId="11718" xr:uid="{00000000-0005-0000-0000-0000C62D0000}"/>
    <cellStyle name="Normal 2 2 9 2 3 3 2 2" xfId="32672" xr:uid="{E3743539-0D78-4550-A9D8-3A7011704BDC}"/>
    <cellStyle name="Normal 2 2 9 2 3 3 3" xfId="11719" xr:uid="{00000000-0005-0000-0000-0000C72D0000}"/>
    <cellStyle name="Normal 2 2 9 2 3 3 3 2" xfId="32673" xr:uid="{C3C472DD-B9FD-4D40-9639-B28B1742BBDD}"/>
    <cellStyle name="Normal 2 2 9 2 3 3 4" xfId="11720" xr:uid="{00000000-0005-0000-0000-0000C82D0000}"/>
    <cellStyle name="Normal 2 2 9 2 3 3 4 2" xfId="32674" xr:uid="{4A161A16-588E-40EF-9665-778B3845C41D}"/>
    <cellStyle name="Normal 2 2 9 2 3 3 5" xfId="32671" xr:uid="{1515288F-138B-4D6E-8806-EB421D079A39}"/>
    <cellStyle name="Normal 2 2 9 2 3 4" xfId="11721" xr:uid="{00000000-0005-0000-0000-0000C92D0000}"/>
    <cellStyle name="Normal 2 2 9 2 3 4 2" xfId="32675" xr:uid="{0B336AAB-4646-41C1-BBA9-F96EBBA5D098}"/>
    <cellStyle name="Normal 2 2 9 2 3 5" xfId="11722" xr:uid="{00000000-0005-0000-0000-0000CA2D0000}"/>
    <cellStyle name="Normal 2 2 9 2 3 5 2" xfId="32676" xr:uid="{3C0F38D1-64F3-4307-836C-77BE12ABE72C}"/>
    <cellStyle name="Normal 2 2 9 2 3 6" xfId="11723" xr:uid="{00000000-0005-0000-0000-0000CB2D0000}"/>
    <cellStyle name="Normal 2 2 9 2 3 6 2" xfId="32677" xr:uid="{A59C0F05-8E7A-47AF-B3B8-EAB53531A776}"/>
    <cellStyle name="Normal 2 2 9 2 3 7" xfId="32662" xr:uid="{B7D2CE3C-906D-4172-A7D7-CD2E65510FCF}"/>
    <cellStyle name="Normal 2 2 9 2 4" xfId="11724" xr:uid="{00000000-0005-0000-0000-0000CC2D0000}"/>
    <cellStyle name="Normal 2 2 9 2 4 2" xfId="11725" xr:uid="{00000000-0005-0000-0000-0000CD2D0000}"/>
    <cellStyle name="Normal 2 2 9 2 4 2 2" xfId="11726" xr:uid="{00000000-0005-0000-0000-0000CE2D0000}"/>
    <cellStyle name="Normal 2 2 9 2 4 2 2 2" xfId="11727" xr:uid="{00000000-0005-0000-0000-0000CF2D0000}"/>
    <cellStyle name="Normal 2 2 9 2 4 2 2 2 2" xfId="32681" xr:uid="{F920D17E-BF8C-4520-A251-B579FF680723}"/>
    <cellStyle name="Normal 2 2 9 2 4 2 2 3" xfId="11728" xr:uid="{00000000-0005-0000-0000-0000D02D0000}"/>
    <cellStyle name="Normal 2 2 9 2 4 2 2 3 2" xfId="32682" xr:uid="{1A8A1DCA-2A27-4A35-9113-DB0197CAF7FB}"/>
    <cellStyle name="Normal 2 2 9 2 4 2 2 4" xfId="11729" xr:uid="{00000000-0005-0000-0000-0000D12D0000}"/>
    <cellStyle name="Normal 2 2 9 2 4 2 2 4 2" xfId="32683" xr:uid="{1AC1EBAC-396D-41D8-A09E-179C677B591F}"/>
    <cellStyle name="Normal 2 2 9 2 4 2 2 5" xfId="32680" xr:uid="{1AE1EFEE-CDC2-474B-B395-CA680F577B59}"/>
    <cellStyle name="Normal 2 2 9 2 4 2 3" xfId="11730" xr:uid="{00000000-0005-0000-0000-0000D22D0000}"/>
    <cellStyle name="Normal 2 2 9 2 4 2 3 2" xfId="32684" xr:uid="{AE992395-74E0-41A1-AEB2-6DB07F467E1D}"/>
    <cellStyle name="Normal 2 2 9 2 4 2 4" xfId="11731" xr:uid="{00000000-0005-0000-0000-0000D32D0000}"/>
    <cellStyle name="Normal 2 2 9 2 4 2 4 2" xfId="32685" xr:uid="{8B61434A-EBDE-4161-8AAA-B2233D575355}"/>
    <cellStyle name="Normal 2 2 9 2 4 2 5" xfId="11732" xr:uid="{00000000-0005-0000-0000-0000D42D0000}"/>
    <cellStyle name="Normal 2 2 9 2 4 2 5 2" xfId="32686" xr:uid="{B1516B4A-D8FA-4970-8EFD-9662755205A7}"/>
    <cellStyle name="Normal 2 2 9 2 4 2 6" xfId="32679" xr:uid="{14834237-B8C8-409C-832E-B7D8B0D1484E}"/>
    <cellStyle name="Normal 2 2 9 2 4 3" xfId="11733" xr:uid="{00000000-0005-0000-0000-0000D52D0000}"/>
    <cellStyle name="Normal 2 2 9 2 4 3 2" xfId="11734" xr:uid="{00000000-0005-0000-0000-0000D62D0000}"/>
    <cellStyle name="Normal 2 2 9 2 4 3 2 2" xfId="32688" xr:uid="{E3438869-18C6-4D37-BC06-2B0C293DAA0A}"/>
    <cellStyle name="Normal 2 2 9 2 4 3 3" xfId="11735" xr:uid="{00000000-0005-0000-0000-0000D72D0000}"/>
    <cellStyle name="Normal 2 2 9 2 4 3 3 2" xfId="32689" xr:uid="{1EE257CB-500B-49DE-A2FB-5791852D51AC}"/>
    <cellStyle name="Normal 2 2 9 2 4 3 4" xfId="11736" xr:uid="{00000000-0005-0000-0000-0000D82D0000}"/>
    <cellStyle name="Normal 2 2 9 2 4 3 4 2" xfId="32690" xr:uid="{2DE8703B-1191-4FEC-9007-512B153D1E6C}"/>
    <cellStyle name="Normal 2 2 9 2 4 3 5" xfId="32687" xr:uid="{161D68E8-FDB2-43B0-9CBA-B4DF407CF59C}"/>
    <cellStyle name="Normal 2 2 9 2 4 4" xfId="11737" xr:uid="{00000000-0005-0000-0000-0000D92D0000}"/>
    <cellStyle name="Normal 2 2 9 2 4 4 2" xfId="32691" xr:uid="{B3FB2366-6070-448E-A087-A04BACA57D9D}"/>
    <cellStyle name="Normal 2 2 9 2 4 5" xfId="11738" xr:uid="{00000000-0005-0000-0000-0000DA2D0000}"/>
    <cellStyle name="Normal 2 2 9 2 4 5 2" xfId="32692" xr:uid="{FFE4214D-9F2C-498B-9FBE-194B042BFAFB}"/>
    <cellStyle name="Normal 2 2 9 2 4 6" xfId="11739" xr:uid="{00000000-0005-0000-0000-0000DB2D0000}"/>
    <cellStyle name="Normal 2 2 9 2 4 6 2" xfId="32693" xr:uid="{CA3F404C-16E2-496C-89CB-1089304B211D}"/>
    <cellStyle name="Normal 2 2 9 2 4 7" xfId="32678" xr:uid="{80628DD8-0C9A-4DB0-B150-99BA930E0B27}"/>
    <cellStyle name="Normal 2 2 9 2 5" xfId="11740" xr:uid="{00000000-0005-0000-0000-0000DC2D0000}"/>
    <cellStyle name="Normal 2 2 9 2 5 2" xfId="11741" xr:uid="{00000000-0005-0000-0000-0000DD2D0000}"/>
    <cellStyle name="Normal 2 2 9 2 5 2 2" xfId="11742" xr:uid="{00000000-0005-0000-0000-0000DE2D0000}"/>
    <cellStyle name="Normal 2 2 9 2 5 2 2 2" xfId="11743" xr:uid="{00000000-0005-0000-0000-0000DF2D0000}"/>
    <cellStyle name="Normal 2 2 9 2 5 2 2 2 2" xfId="32697" xr:uid="{4CEFB5B2-D55E-47A5-BB5B-EF5956192C97}"/>
    <cellStyle name="Normal 2 2 9 2 5 2 2 3" xfId="11744" xr:uid="{00000000-0005-0000-0000-0000E02D0000}"/>
    <cellStyle name="Normal 2 2 9 2 5 2 2 3 2" xfId="32698" xr:uid="{F238DA56-03FF-43F4-AE62-7770F6F0CDCD}"/>
    <cellStyle name="Normal 2 2 9 2 5 2 2 4" xfId="11745" xr:uid="{00000000-0005-0000-0000-0000E12D0000}"/>
    <cellStyle name="Normal 2 2 9 2 5 2 2 4 2" xfId="32699" xr:uid="{12A04CED-3C9F-412D-BEB3-E51FCFA2B2A6}"/>
    <cellStyle name="Normal 2 2 9 2 5 2 2 5" xfId="32696" xr:uid="{C8198196-A06E-41AB-9DF4-6C0BE6433410}"/>
    <cellStyle name="Normal 2 2 9 2 5 2 3" xfId="11746" xr:uid="{00000000-0005-0000-0000-0000E22D0000}"/>
    <cellStyle name="Normal 2 2 9 2 5 2 3 2" xfId="32700" xr:uid="{8C627F00-F323-46C1-A24C-37AA564C639A}"/>
    <cellStyle name="Normal 2 2 9 2 5 2 4" xfId="11747" xr:uid="{00000000-0005-0000-0000-0000E32D0000}"/>
    <cellStyle name="Normal 2 2 9 2 5 2 4 2" xfId="32701" xr:uid="{9C7A9AE7-83F4-4642-A72F-E6BA829E55BB}"/>
    <cellStyle name="Normal 2 2 9 2 5 2 5" xfId="11748" xr:uid="{00000000-0005-0000-0000-0000E42D0000}"/>
    <cellStyle name="Normal 2 2 9 2 5 2 5 2" xfId="32702" xr:uid="{7A86B8EB-FFCE-429C-B12C-BEF38B52C333}"/>
    <cellStyle name="Normal 2 2 9 2 5 2 6" xfId="32695" xr:uid="{BBAD92C0-BA3C-4A43-8BF6-9A20E529B661}"/>
    <cellStyle name="Normal 2 2 9 2 5 3" xfId="11749" xr:uid="{00000000-0005-0000-0000-0000E52D0000}"/>
    <cellStyle name="Normal 2 2 9 2 5 3 2" xfId="11750" xr:uid="{00000000-0005-0000-0000-0000E62D0000}"/>
    <cellStyle name="Normal 2 2 9 2 5 3 2 2" xfId="32704" xr:uid="{7FE46292-C23D-4576-A2A8-0501E296721C}"/>
    <cellStyle name="Normal 2 2 9 2 5 3 3" xfId="11751" xr:uid="{00000000-0005-0000-0000-0000E72D0000}"/>
    <cellStyle name="Normal 2 2 9 2 5 3 3 2" xfId="32705" xr:uid="{63A548DC-35F9-4044-9B52-08E994CB1375}"/>
    <cellStyle name="Normal 2 2 9 2 5 3 4" xfId="11752" xr:uid="{00000000-0005-0000-0000-0000E82D0000}"/>
    <cellStyle name="Normal 2 2 9 2 5 3 4 2" xfId="32706" xr:uid="{B9BCD71A-A8F1-48FA-99EE-A7C6C8325AEE}"/>
    <cellStyle name="Normal 2 2 9 2 5 3 5" xfId="32703" xr:uid="{D4B22B42-80A8-4568-9E8C-20E6EC2A8A91}"/>
    <cellStyle name="Normal 2 2 9 2 5 4" xfId="11753" xr:uid="{00000000-0005-0000-0000-0000E92D0000}"/>
    <cellStyle name="Normal 2 2 9 2 5 4 2" xfId="32707" xr:uid="{E9AAEEAF-9CB3-41BC-BCC3-4FC63458D7D1}"/>
    <cellStyle name="Normal 2 2 9 2 5 5" xfId="11754" xr:uid="{00000000-0005-0000-0000-0000EA2D0000}"/>
    <cellStyle name="Normal 2 2 9 2 5 5 2" xfId="32708" xr:uid="{52042CA8-F4F7-4CC7-9A1D-E2058B59AD8C}"/>
    <cellStyle name="Normal 2 2 9 2 5 6" xfId="11755" xr:uid="{00000000-0005-0000-0000-0000EB2D0000}"/>
    <cellStyle name="Normal 2 2 9 2 5 6 2" xfId="32709" xr:uid="{02A69B47-473F-4EDC-AACE-0222EDFCBE6D}"/>
    <cellStyle name="Normal 2 2 9 2 5 7" xfId="32694" xr:uid="{BB6C94A9-B6BE-45FB-A433-A82A13C062D4}"/>
    <cellStyle name="Normal 2 2 9 2 6" xfId="11756" xr:uid="{00000000-0005-0000-0000-0000EC2D0000}"/>
    <cellStyle name="Normal 2 2 9 2 6 2" xfId="11757" xr:uid="{00000000-0005-0000-0000-0000ED2D0000}"/>
    <cellStyle name="Normal 2 2 9 2 6 2 2" xfId="11758" xr:uid="{00000000-0005-0000-0000-0000EE2D0000}"/>
    <cellStyle name="Normal 2 2 9 2 6 2 2 2" xfId="11759" xr:uid="{00000000-0005-0000-0000-0000EF2D0000}"/>
    <cellStyle name="Normal 2 2 9 2 6 2 2 2 2" xfId="32713" xr:uid="{D9735075-E606-477C-8ECF-05A2766C929E}"/>
    <cellStyle name="Normal 2 2 9 2 6 2 2 3" xfId="11760" xr:uid="{00000000-0005-0000-0000-0000F02D0000}"/>
    <cellStyle name="Normal 2 2 9 2 6 2 2 3 2" xfId="32714" xr:uid="{958624B7-E03F-4045-B82D-DB9AA154CB31}"/>
    <cellStyle name="Normal 2 2 9 2 6 2 2 4" xfId="11761" xr:uid="{00000000-0005-0000-0000-0000F12D0000}"/>
    <cellStyle name="Normal 2 2 9 2 6 2 2 4 2" xfId="32715" xr:uid="{7E7C0A74-C5C7-4417-B7A7-90FC2AE71CDE}"/>
    <cellStyle name="Normal 2 2 9 2 6 2 2 5" xfId="32712" xr:uid="{85A9C3DF-D0A5-41BE-843F-E7CF39C92DBC}"/>
    <cellStyle name="Normal 2 2 9 2 6 2 3" xfId="11762" xr:uid="{00000000-0005-0000-0000-0000F22D0000}"/>
    <cellStyle name="Normal 2 2 9 2 6 2 3 2" xfId="32716" xr:uid="{1239703B-E34C-4297-BF3D-F0E6668B7F76}"/>
    <cellStyle name="Normal 2 2 9 2 6 2 4" xfId="11763" xr:uid="{00000000-0005-0000-0000-0000F32D0000}"/>
    <cellStyle name="Normal 2 2 9 2 6 2 4 2" xfId="32717" xr:uid="{BD76D170-7568-4412-A47F-538A90F8825B}"/>
    <cellStyle name="Normal 2 2 9 2 6 2 5" xfId="11764" xr:uid="{00000000-0005-0000-0000-0000F42D0000}"/>
    <cellStyle name="Normal 2 2 9 2 6 2 5 2" xfId="32718" xr:uid="{27458ECF-D594-4F1D-A2AA-6D4D78DDC074}"/>
    <cellStyle name="Normal 2 2 9 2 6 2 6" xfId="32711" xr:uid="{9C840C1A-DF24-445A-81FE-A1E047CF5CFE}"/>
    <cellStyle name="Normal 2 2 9 2 6 3" xfId="11765" xr:uid="{00000000-0005-0000-0000-0000F52D0000}"/>
    <cellStyle name="Normal 2 2 9 2 6 3 2" xfId="11766" xr:uid="{00000000-0005-0000-0000-0000F62D0000}"/>
    <cellStyle name="Normal 2 2 9 2 6 3 2 2" xfId="32720" xr:uid="{77F7DF7F-BA19-4BB3-AD89-4887DCDEBCB5}"/>
    <cellStyle name="Normal 2 2 9 2 6 3 3" xfId="11767" xr:uid="{00000000-0005-0000-0000-0000F72D0000}"/>
    <cellStyle name="Normal 2 2 9 2 6 3 3 2" xfId="32721" xr:uid="{D24834C6-104C-4176-A947-F5D0291FD7D3}"/>
    <cellStyle name="Normal 2 2 9 2 6 3 4" xfId="11768" xr:uid="{00000000-0005-0000-0000-0000F82D0000}"/>
    <cellStyle name="Normal 2 2 9 2 6 3 4 2" xfId="32722" xr:uid="{71A07C0D-B0C4-4520-9B7A-8982AFFC8374}"/>
    <cellStyle name="Normal 2 2 9 2 6 3 5" xfId="32719" xr:uid="{8CE98A82-ED01-4038-A1C8-FDD7351F1B85}"/>
    <cellStyle name="Normal 2 2 9 2 6 4" xfId="11769" xr:uid="{00000000-0005-0000-0000-0000F92D0000}"/>
    <cellStyle name="Normal 2 2 9 2 6 4 2" xfId="32723" xr:uid="{7F650F62-B15D-4522-BD05-7CB3E9AF0CF8}"/>
    <cellStyle name="Normal 2 2 9 2 6 5" xfId="11770" xr:uid="{00000000-0005-0000-0000-0000FA2D0000}"/>
    <cellStyle name="Normal 2 2 9 2 6 5 2" xfId="32724" xr:uid="{D214517F-7E7B-4B3E-8146-B702A93C6875}"/>
    <cellStyle name="Normal 2 2 9 2 6 6" xfId="11771" xr:uid="{00000000-0005-0000-0000-0000FB2D0000}"/>
    <cellStyle name="Normal 2 2 9 2 6 6 2" xfId="32725" xr:uid="{58253695-D119-49AB-8250-C9731D3BD7CB}"/>
    <cellStyle name="Normal 2 2 9 2 6 7" xfId="32710" xr:uid="{47058C19-B357-4C7B-A024-198DA00F4F22}"/>
    <cellStyle name="Normal 2 2 9 2 7" xfId="11772" xr:uid="{00000000-0005-0000-0000-0000FC2D0000}"/>
    <cellStyle name="Normal 2 2 9 2 7 2" xfId="11773" xr:uid="{00000000-0005-0000-0000-0000FD2D0000}"/>
    <cellStyle name="Normal 2 2 9 2 7 2 2" xfId="11774" xr:uid="{00000000-0005-0000-0000-0000FE2D0000}"/>
    <cellStyle name="Normal 2 2 9 2 7 2 2 2" xfId="11775" xr:uid="{00000000-0005-0000-0000-0000FF2D0000}"/>
    <cellStyle name="Normal 2 2 9 2 7 2 2 2 2" xfId="32729" xr:uid="{6887D174-4842-4ED1-A593-83303EC9FC45}"/>
    <cellStyle name="Normal 2 2 9 2 7 2 2 3" xfId="11776" xr:uid="{00000000-0005-0000-0000-0000002E0000}"/>
    <cellStyle name="Normal 2 2 9 2 7 2 2 3 2" xfId="32730" xr:uid="{84C26021-12B8-4E89-A50F-B0F94BDFB0AC}"/>
    <cellStyle name="Normal 2 2 9 2 7 2 2 4" xfId="11777" xr:uid="{00000000-0005-0000-0000-0000012E0000}"/>
    <cellStyle name="Normal 2 2 9 2 7 2 2 4 2" xfId="32731" xr:uid="{49A79235-4F22-4082-9983-80E22D0416DC}"/>
    <cellStyle name="Normal 2 2 9 2 7 2 2 5" xfId="32728" xr:uid="{1BC0DA22-E4C8-4201-A963-D87FDF7FBC5D}"/>
    <cellStyle name="Normal 2 2 9 2 7 2 3" xfId="11778" xr:uid="{00000000-0005-0000-0000-0000022E0000}"/>
    <cellStyle name="Normal 2 2 9 2 7 2 3 2" xfId="32732" xr:uid="{585EC62A-CDD9-48EB-A492-30867ABB5147}"/>
    <cellStyle name="Normal 2 2 9 2 7 2 4" xfId="11779" xr:uid="{00000000-0005-0000-0000-0000032E0000}"/>
    <cellStyle name="Normal 2 2 9 2 7 2 4 2" xfId="32733" xr:uid="{1C603073-411D-410F-A2FF-7C97AB61A21E}"/>
    <cellStyle name="Normal 2 2 9 2 7 2 5" xfId="11780" xr:uid="{00000000-0005-0000-0000-0000042E0000}"/>
    <cellStyle name="Normal 2 2 9 2 7 2 5 2" xfId="32734" xr:uid="{0B7AFDAD-5D1E-47D6-8491-715FB2E4D7F0}"/>
    <cellStyle name="Normal 2 2 9 2 7 2 6" xfId="32727" xr:uid="{C899D50D-AF07-41BB-A16E-E0366E7CA748}"/>
    <cellStyle name="Normal 2 2 9 2 7 3" xfId="11781" xr:uid="{00000000-0005-0000-0000-0000052E0000}"/>
    <cellStyle name="Normal 2 2 9 2 7 3 2" xfId="11782" xr:uid="{00000000-0005-0000-0000-0000062E0000}"/>
    <cellStyle name="Normal 2 2 9 2 7 3 2 2" xfId="32736" xr:uid="{985503ED-F4C7-4D96-BDF7-88316C776FE6}"/>
    <cellStyle name="Normal 2 2 9 2 7 3 3" xfId="11783" xr:uid="{00000000-0005-0000-0000-0000072E0000}"/>
    <cellStyle name="Normal 2 2 9 2 7 3 3 2" xfId="32737" xr:uid="{5F43C410-9EC9-42D1-A1A2-CAC14C9440E2}"/>
    <cellStyle name="Normal 2 2 9 2 7 3 4" xfId="11784" xr:uid="{00000000-0005-0000-0000-0000082E0000}"/>
    <cellStyle name="Normal 2 2 9 2 7 3 4 2" xfId="32738" xr:uid="{81EFC74A-38BB-414E-9AA5-6CCF8C3A204E}"/>
    <cellStyle name="Normal 2 2 9 2 7 3 5" xfId="32735" xr:uid="{266DBC65-EE53-4676-B0E6-53057A245C97}"/>
    <cellStyle name="Normal 2 2 9 2 7 4" xfId="11785" xr:uid="{00000000-0005-0000-0000-0000092E0000}"/>
    <cellStyle name="Normal 2 2 9 2 7 4 2" xfId="32739" xr:uid="{BF2EAFE2-F852-4CAA-9E29-FFBD2867B41E}"/>
    <cellStyle name="Normal 2 2 9 2 7 5" xfId="11786" xr:uid="{00000000-0005-0000-0000-00000A2E0000}"/>
    <cellStyle name="Normal 2 2 9 2 7 5 2" xfId="32740" xr:uid="{EB89E6FA-1E3B-4D90-9989-89FE2006F5F7}"/>
    <cellStyle name="Normal 2 2 9 2 7 6" xfId="11787" xr:uid="{00000000-0005-0000-0000-00000B2E0000}"/>
    <cellStyle name="Normal 2 2 9 2 7 6 2" xfId="32741" xr:uid="{29A271AE-55B3-407E-8942-6C9A880EE926}"/>
    <cellStyle name="Normal 2 2 9 2 7 7" xfId="32726" xr:uid="{EB85BE54-622B-47C8-9D2A-54BBAC503D90}"/>
    <cellStyle name="Normal 2 2 9 2 8" xfId="11788" xr:uid="{00000000-0005-0000-0000-00000C2E0000}"/>
    <cellStyle name="Normal 2 2 9 2 8 2" xfId="11789" xr:uid="{00000000-0005-0000-0000-00000D2E0000}"/>
    <cellStyle name="Normal 2 2 9 2 8 2 2" xfId="11790" xr:uid="{00000000-0005-0000-0000-00000E2E0000}"/>
    <cellStyle name="Normal 2 2 9 2 8 2 2 2" xfId="11791" xr:uid="{00000000-0005-0000-0000-00000F2E0000}"/>
    <cellStyle name="Normal 2 2 9 2 8 2 2 2 2" xfId="32745" xr:uid="{1EE58F47-33AC-4B52-9419-90B4452A614F}"/>
    <cellStyle name="Normal 2 2 9 2 8 2 2 3" xfId="11792" xr:uid="{00000000-0005-0000-0000-0000102E0000}"/>
    <cellStyle name="Normal 2 2 9 2 8 2 2 3 2" xfId="32746" xr:uid="{39A8BAE6-3ACA-4CB0-BC0A-03E9437D5567}"/>
    <cellStyle name="Normal 2 2 9 2 8 2 2 4" xfId="11793" xr:uid="{00000000-0005-0000-0000-0000112E0000}"/>
    <cellStyle name="Normal 2 2 9 2 8 2 2 4 2" xfId="32747" xr:uid="{FE09D777-1A66-46CF-AFC6-969B16425162}"/>
    <cellStyle name="Normal 2 2 9 2 8 2 2 5" xfId="32744" xr:uid="{77939EAA-A06B-4D18-9219-471BF8352524}"/>
    <cellStyle name="Normal 2 2 9 2 8 2 3" xfId="11794" xr:uid="{00000000-0005-0000-0000-0000122E0000}"/>
    <cellStyle name="Normal 2 2 9 2 8 2 3 2" xfId="32748" xr:uid="{D402D6E6-3A1A-4264-840F-60D0F6B8A2B0}"/>
    <cellStyle name="Normal 2 2 9 2 8 2 4" xfId="11795" xr:uid="{00000000-0005-0000-0000-0000132E0000}"/>
    <cellStyle name="Normal 2 2 9 2 8 2 4 2" xfId="32749" xr:uid="{45706869-4D40-4F2F-874B-6CDBF1BF478A}"/>
    <cellStyle name="Normal 2 2 9 2 8 2 5" xfId="11796" xr:uid="{00000000-0005-0000-0000-0000142E0000}"/>
    <cellStyle name="Normal 2 2 9 2 8 2 5 2" xfId="32750" xr:uid="{0A395FA9-CB1C-461F-96C1-008B44C0CF31}"/>
    <cellStyle name="Normal 2 2 9 2 8 2 6" xfId="32743" xr:uid="{A1618DC3-66C0-4BAC-9D5E-EC0F137FCA43}"/>
    <cellStyle name="Normal 2 2 9 2 8 3" xfId="11797" xr:uid="{00000000-0005-0000-0000-0000152E0000}"/>
    <cellStyle name="Normal 2 2 9 2 8 3 2" xfId="11798" xr:uid="{00000000-0005-0000-0000-0000162E0000}"/>
    <cellStyle name="Normal 2 2 9 2 8 3 2 2" xfId="32752" xr:uid="{89733A41-8BFB-49DD-87BE-53C67EDD54B1}"/>
    <cellStyle name="Normal 2 2 9 2 8 3 3" xfId="11799" xr:uid="{00000000-0005-0000-0000-0000172E0000}"/>
    <cellStyle name="Normal 2 2 9 2 8 3 3 2" xfId="32753" xr:uid="{5520E4D2-5F8D-4E03-8250-7843C2859A60}"/>
    <cellStyle name="Normal 2 2 9 2 8 3 4" xfId="11800" xr:uid="{00000000-0005-0000-0000-0000182E0000}"/>
    <cellStyle name="Normal 2 2 9 2 8 3 4 2" xfId="32754" xr:uid="{725305B6-8503-4FF9-B2DF-56B0383DCF90}"/>
    <cellStyle name="Normal 2 2 9 2 8 3 5" xfId="32751" xr:uid="{5481EFF1-794A-4644-9A7F-6F53288C6930}"/>
    <cellStyle name="Normal 2 2 9 2 8 4" xfId="11801" xr:uid="{00000000-0005-0000-0000-0000192E0000}"/>
    <cellStyle name="Normal 2 2 9 2 8 4 2" xfId="32755" xr:uid="{F9B9D971-9E67-4791-B979-9AF238634154}"/>
    <cellStyle name="Normal 2 2 9 2 8 5" xfId="11802" xr:uid="{00000000-0005-0000-0000-00001A2E0000}"/>
    <cellStyle name="Normal 2 2 9 2 8 5 2" xfId="32756" xr:uid="{44D26C56-610F-4A96-9979-54F16EB49806}"/>
    <cellStyle name="Normal 2 2 9 2 8 6" xfId="11803" xr:uid="{00000000-0005-0000-0000-00001B2E0000}"/>
    <cellStyle name="Normal 2 2 9 2 8 6 2" xfId="32757" xr:uid="{FF7E0FDE-1B3E-4424-AE0A-2158FF0DFCD9}"/>
    <cellStyle name="Normal 2 2 9 2 8 7" xfId="32742" xr:uid="{77F41D65-E32A-42D1-86D6-507AE111B518}"/>
    <cellStyle name="Normal 2 2 9 2 9" xfId="11804" xr:uid="{00000000-0005-0000-0000-00001C2E0000}"/>
    <cellStyle name="Normal 2 2 9 2 9 2" xfId="11805" xr:uid="{00000000-0005-0000-0000-00001D2E0000}"/>
    <cellStyle name="Normal 2 2 9 2 9 2 2" xfId="11806" xr:uid="{00000000-0005-0000-0000-00001E2E0000}"/>
    <cellStyle name="Normal 2 2 9 2 9 2 2 2" xfId="32760" xr:uid="{AC5FF9CC-7C08-4828-9C56-CE3E80A57943}"/>
    <cellStyle name="Normal 2 2 9 2 9 2 3" xfId="11807" xr:uid="{00000000-0005-0000-0000-00001F2E0000}"/>
    <cellStyle name="Normal 2 2 9 2 9 2 3 2" xfId="32761" xr:uid="{B8306420-3CB7-4D01-8213-C7C385F595BD}"/>
    <cellStyle name="Normal 2 2 9 2 9 2 4" xfId="11808" xr:uid="{00000000-0005-0000-0000-0000202E0000}"/>
    <cellStyle name="Normal 2 2 9 2 9 2 4 2" xfId="32762" xr:uid="{8DBAC1F9-C6B4-4FEC-BD73-24C9F024ED96}"/>
    <cellStyle name="Normal 2 2 9 2 9 2 5" xfId="32759" xr:uid="{646A3718-8FBB-472F-8049-08428D625737}"/>
    <cellStyle name="Normal 2 2 9 2 9 3" xfId="11809" xr:uid="{00000000-0005-0000-0000-0000212E0000}"/>
    <cellStyle name="Normal 2 2 9 2 9 3 2" xfId="32763" xr:uid="{696E1772-2C4A-4650-8921-531ED85D5725}"/>
    <cellStyle name="Normal 2 2 9 2 9 4" xfId="11810" xr:uid="{00000000-0005-0000-0000-0000222E0000}"/>
    <cellStyle name="Normal 2 2 9 2 9 4 2" xfId="32764" xr:uid="{D98C86AD-7AA6-4F8F-81FB-B88985C9D033}"/>
    <cellStyle name="Normal 2 2 9 2 9 5" xfId="11811" xr:uid="{00000000-0005-0000-0000-0000232E0000}"/>
    <cellStyle name="Normal 2 2 9 2 9 5 2" xfId="32765" xr:uid="{BB748B05-7A58-421A-B622-6202BF30E54C}"/>
    <cellStyle name="Normal 2 2 9 2 9 6" xfId="32758" xr:uid="{56267193-64DE-422C-B42E-D124ECE19C8C}"/>
    <cellStyle name="Normal 2 2 9 3" xfId="11812" xr:uid="{00000000-0005-0000-0000-0000242E0000}"/>
    <cellStyle name="Normal 2 2 9 3 2" xfId="11813" xr:uid="{00000000-0005-0000-0000-0000252E0000}"/>
    <cellStyle name="Normal 2 2 9 3 2 2" xfId="32767" xr:uid="{88755033-EF87-4B4D-A2FE-D9D08E4F308A}"/>
    <cellStyle name="Normal 2 2 9 3 3" xfId="11814" xr:uid="{00000000-0005-0000-0000-0000262E0000}"/>
    <cellStyle name="Normal 2 2 9 3 3 2" xfId="11815" xr:uid="{00000000-0005-0000-0000-0000272E0000}"/>
    <cellStyle name="Normal 2 2 9 3 3 2 2" xfId="11816" xr:uid="{00000000-0005-0000-0000-0000282E0000}"/>
    <cellStyle name="Normal 2 2 9 3 3 2 2 2" xfId="32770" xr:uid="{322A064A-B5BE-46AF-AE7B-A7BB65869D7E}"/>
    <cellStyle name="Normal 2 2 9 3 3 2 3" xfId="11817" xr:uid="{00000000-0005-0000-0000-0000292E0000}"/>
    <cellStyle name="Normal 2 2 9 3 3 2 3 2" xfId="32771" xr:uid="{AEFA0CCB-8252-40A9-B9EC-D310F58EB265}"/>
    <cellStyle name="Normal 2 2 9 3 3 2 4" xfId="11818" xr:uid="{00000000-0005-0000-0000-00002A2E0000}"/>
    <cellStyle name="Normal 2 2 9 3 3 2 4 2" xfId="32772" xr:uid="{4EB9F84E-D39F-4562-B3F1-6E31A8B02B34}"/>
    <cellStyle name="Normal 2 2 9 3 3 2 5" xfId="32769" xr:uid="{41286312-F461-4A7B-87EB-B2159B86E3B1}"/>
    <cellStyle name="Normal 2 2 9 3 3 3" xfId="11819" xr:uid="{00000000-0005-0000-0000-00002B2E0000}"/>
    <cellStyle name="Normal 2 2 9 3 3 3 2" xfId="32773" xr:uid="{F3A8D90F-90D1-432C-8FD3-4B4CD0482779}"/>
    <cellStyle name="Normal 2 2 9 3 3 4" xfId="11820" xr:uid="{00000000-0005-0000-0000-00002C2E0000}"/>
    <cellStyle name="Normal 2 2 9 3 3 4 2" xfId="32774" xr:uid="{A934FE86-3659-4DFA-93E4-4A1ED52F28B8}"/>
    <cellStyle name="Normal 2 2 9 3 3 5" xfId="11821" xr:uid="{00000000-0005-0000-0000-00002D2E0000}"/>
    <cellStyle name="Normal 2 2 9 3 3 5 2" xfId="32775" xr:uid="{51051B62-9505-4F34-BCCC-2CED015EB721}"/>
    <cellStyle name="Normal 2 2 9 3 3 6" xfId="32768" xr:uid="{5F4BC249-5ECE-47E0-87A7-B90CA396A862}"/>
    <cellStyle name="Normal 2 2 9 3 4" xfId="11822" xr:uid="{00000000-0005-0000-0000-00002E2E0000}"/>
    <cellStyle name="Normal 2 2 9 3 4 2" xfId="11823" xr:uid="{00000000-0005-0000-0000-00002F2E0000}"/>
    <cellStyle name="Normal 2 2 9 3 4 2 2" xfId="32777" xr:uid="{C8475F6C-CA97-484E-999A-994E0AC76188}"/>
    <cellStyle name="Normal 2 2 9 3 4 3" xfId="11824" xr:uid="{00000000-0005-0000-0000-0000302E0000}"/>
    <cellStyle name="Normal 2 2 9 3 4 3 2" xfId="32778" xr:uid="{978FDF2A-4120-499D-9108-611B320A806A}"/>
    <cellStyle name="Normal 2 2 9 3 4 4" xfId="11825" xr:uid="{00000000-0005-0000-0000-0000312E0000}"/>
    <cellStyle name="Normal 2 2 9 3 4 4 2" xfId="32779" xr:uid="{46A4B096-A977-4A0F-B05F-83488C943875}"/>
    <cellStyle name="Normal 2 2 9 3 4 5" xfId="32776" xr:uid="{E06F2105-120C-4205-884D-B1D8EA213684}"/>
    <cellStyle name="Normal 2 2 9 3 5" xfId="11826" xr:uid="{00000000-0005-0000-0000-0000322E0000}"/>
    <cellStyle name="Normal 2 2 9 3 5 2" xfId="32780" xr:uid="{09359FC6-C272-4D54-8213-D92F77B3916F}"/>
    <cellStyle name="Normal 2 2 9 3 6" xfId="11827" xr:uid="{00000000-0005-0000-0000-0000332E0000}"/>
    <cellStyle name="Normal 2 2 9 3 6 2" xfId="32781" xr:uid="{6C353A80-1CAA-498B-9349-B8DBEFE91E03}"/>
    <cellStyle name="Normal 2 2 9 3 7" xfId="11828" xr:uid="{00000000-0005-0000-0000-0000342E0000}"/>
    <cellStyle name="Normal 2 2 9 3 7 2" xfId="32782" xr:uid="{A50C0B7E-CF63-4909-811A-8E8E15D2EA68}"/>
    <cellStyle name="Normal 2 2 9 3 8" xfId="32766" xr:uid="{8959DCEA-FC3C-4E18-B7CB-35C61DCC274E}"/>
    <cellStyle name="Normal 2 2 9 4" xfId="11829" xr:uid="{00000000-0005-0000-0000-0000352E0000}"/>
    <cellStyle name="Normal 2 2 9 4 2" xfId="32783" xr:uid="{85444DA9-6918-4F6B-A472-3B6B80E3BF22}"/>
    <cellStyle name="Normal 2 2 9 5" xfId="11830" xr:uid="{00000000-0005-0000-0000-0000362E0000}"/>
    <cellStyle name="Normal 2 2 9 5 2" xfId="32784" xr:uid="{B1699374-08AF-4F85-9FF8-9D9ADB44EBD8}"/>
    <cellStyle name="Normal 2 2 9 6" xfId="11831" xr:uid="{00000000-0005-0000-0000-0000372E0000}"/>
    <cellStyle name="Normal 2 2 9 6 2" xfId="32785" xr:uid="{F1E0F22E-2C34-4F5E-8DD8-538E7B089D44}"/>
    <cellStyle name="Normal 2 2 9 7" xfId="11832" xr:uid="{00000000-0005-0000-0000-0000382E0000}"/>
    <cellStyle name="Normal 2 2 9 7 2" xfId="32786" xr:uid="{88329D0B-252D-4626-9F30-7CE6A96850CC}"/>
    <cellStyle name="Normal 2 2 9 8" xfId="11833" xr:uid="{00000000-0005-0000-0000-0000392E0000}"/>
    <cellStyle name="Normal 2 2 9 8 2" xfId="32787" xr:uid="{7199504E-DC2E-4E39-8C0D-054AE6DCBD22}"/>
    <cellStyle name="Normal 2 2 9 9" xfId="11834" xr:uid="{00000000-0005-0000-0000-00003A2E0000}"/>
    <cellStyle name="Normal 2 2 9 9 2" xfId="32788" xr:uid="{7BC777A2-B669-41D4-BBE2-08638D6236A0}"/>
    <cellStyle name="Normal 2 2 90" xfId="11835" xr:uid="{00000000-0005-0000-0000-00003B2E0000}"/>
    <cellStyle name="Normal 2 2 90 2" xfId="32789" xr:uid="{097EC8F5-8D1C-48E1-968E-2D91BAF929C0}"/>
    <cellStyle name="Normal 2 2 91" xfId="11836" xr:uid="{00000000-0005-0000-0000-00003C2E0000}"/>
    <cellStyle name="Normal 2 2 91 2" xfId="32790" xr:uid="{9D20E9EE-9A05-44F6-A6D6-58FD954B1842}"/>
    <cellStyle name="Normal 2 2 92" xfId="11837" xr:uid="{00000000-0005-0000-0000-00003D2E0000}"/>
    <cellStyle name="Normal 2 2 92 2" xfId="32791" xr:uid="{86A7A822-FC6C-4F9D-821A-AE5EE0AAFCC0}"/>
    <cellStyle name="Normal 2 2 93" xfId="11838" xr:uid="{00000000-0005-0000-0000-00003E2E0000}"/>
    <cellStyle name="Normal 2 2 93 2" xfId="32792" xr:uid="{1EA3758A-A6CE-4A78-BFA5-B2EF020324FB}"/>
    <cellStyle name="Normal 2 2 94" xfId="11839" xr:uid="{00000000-0005-0000-0000-00003F2E0000}"/>
    <cellStyle name="Normal 2 2 94 2" xfId="32793" xr:uid="{14816678-90B2-406A-A509-4BC79C0F34C3}"/>
    <cellStyle name="Normal 2 2 95" xfId="11840" xr:uid="{00000000-0005-0000-0000-0000402E0000}"/>
    <cellStyle name="Normal 2 2 95 2" xfId="32794" xr:uid="{4064A715-C671-4465-9200-E4278777B903}"/>
    <cellStyle name="Normal 2 2 96" xfId="11841" xr:uid="{00000000-0005-0000-0000-0000412E0000}"/>
    <cellStyle name="Normal 2 2 96 2" xfId="32795" xr:uid="{D076E009-B910-4C5B-A036-B672AE2A5FFF}"/>
    <cellStyle name="Normal 2 2 97" xfId="11842" xr:uid="{00000000-0005-0000-0000-0000422E0000}"/>
    <cellStyle name="Normal 2 2 97 2" xfId="32796" xr:uid="{CB9B79AD-8937-4AB8-B839-6F44CF26C92F}"/>
    <cellStyle name="Normal 2 2 98" xfId="11843" xr:uid="{00000000-0005-0000-0000-0000432E0000}"/>
    <cellStyle name="Normal 2 2 98 2" xfId="32797" xr:uid="{E7D96F75-6656-482C-A9B2-4529FFA08006}"/>
    <cellStyle name="Normal 2 2 99" xfId="11844" xr:uid="{00000000-0005-0000-0000-0000442E0000}"/>
    <cellStyle name="Normal 2 2 99 2" xfId="32798" xr:uid="{E83F6C33-4750-4751-B0B1-6FD00113A285}"/>
    <cellStyle name="Normal 2 2_Guarantees" xfId="11845" xr:uid="{00000000-0005-0000-0000-0000452E0000}"/>
    <cellStyle name="Normal 2 20" xfId="11846" xr:uid="{00000000-0005-0000-0000-0000462E0000}"/>
    <cellStyle name="Normal 2 20 2" xfId="11847" xr:uid="{00000000-0005-0000-0000-0000472E0000}"/>
    <cellStyle name="Normal 2 20 2 2" xfId="32800" xr:uid="{57B04B02-B9B2-4D5B-A2B6-EF3B7C526F27}"/>
    <cellStyle name="Normal 2 20 3" xfId="32799" xr:uid="{4C59F9BD-C160-4361-9120-934459C08C3F}"/>
    <cellStyle name="Normal 2 21" xfId="11848" xr:uid="{00000000-0005-0000-0000-0000482E0000}"/>
    <cellStyle name="Normal 2 21 2" xfId="11849" xr:uid="{00000000-0005-0000-0000-0000492E0000}"/>
    <cellStyle name="Normal 2 21 2 2" xfId="11850" xr:uid="{00000000-0005-0000-0000-00004A2E0000}"/>
    <cellStyle name="Normal 2 21 2 2 2" xfId="11851" xr:uid="{00000000-0005-0000-0000-00004B2E0000}"/>
    <cellStyle name="Normal 2 21 2 2 2 2" xfId="32804" xr:uid="{13B25465-345E-4CA3-8DF3-F53C34C4BC53}"/>
    <cellStyle name="Normal 2 21 2 2 3" xfId="11852" xr:uid="{00000000-0005-0000-0000-00004C2E0000}"/>
    <cellStyle name="Normal 2 21 2 2 3 2" xfId="32805" xr:uid="{1972108A-C3D7-4F1F-B6FD-B4128A5C8AB1}"/>
    <cellStyle name="Normal 2 21 2 2 4" xfId="11853" xr:uid="{00000000-0005-0000-0000-00004D2E0000}"/>
    <cellStyle name="Normal 2 21 2 2 4 2" xfId="32806" xr:uid="{12AB5A18-79BF-492D-BCB9-919492A42AF6}"/>
    <cellStyle name="Normal 2 21 2 2 5" xfId="32803" xr:uid="{6975D713-84C3-4845-9F68-09C4AFBF650B}"/>
    <cellStyle name="Normal 2 21 2 3" xfId="11854" xr:uid="{00000000-0005-0000-0000-00004E2E0000}"/>
    <cellStyle name="Normal 2 21 2 3 2" xfId="32807" xr:uid="{A9CEFFC7-9748-47EC-AF5A-D05FF7EA7DA5}"/>
    <cellStyle name="Normal 2 21 2 4" xfId="11855" xr:uid="{00000000-0005-0000-0000-00004F2E0000}"/>
    <cellStyle name="Normal 2 21 2 4 2" xfId="32808" xr:uid="{E91D1266-2216-463D-889C-3DD95FD0B6C4}"/>
    <cellStyle name="Normal 2 21 2 5" xfId="11856" xr:uid="{00000000-0005-0000-0000-0000502E0000}"/>
    <cellStyle name="Normal 2 21 2 5 2" xfId="32809" xr:uid="{A6C774D7-5B47-4C5B-B3EE-7BC35D56CB41}"/>
    <cellStyle name="Normal 2 21 2 6" xfId="32802" xr:uid="{0D184031-36B0-44B0-A8C6-82109475C679}"/>
    <cellStyle name="Normal 2 21 3" xfId="11857" xr:uid="{00000000-0005-0000-0000-0000512E0000}"/>
    <cellStyle name="Normal 2 21 3 2" xfId="32810" xr:uid="{35E0E4AA-2FD4-416C-8725-17523BC60E79}"/>
    <cellStyle name="Normal 2 21 4" xfId="11858" xr:uid="{00000000-0005-0000-0000-0000522E0000}"/>
    <cellStyle name="Normal 2 21 4 2" xfId="11859" xr:uid="{00000000-0005-0000-0000-0000532E0000}"/>
    <cellStyle name="Normal 2 21 4 2 2" xfId="32812" xr:uid="{F7A1CFEE-1F81-4F4B-92D5-07AAC62B0F8F}"/>
    <cellStyle name="Normal 2 21 4 3" xfId="11860" xr:uid="{00000000-0005-0000-0000-0000542E0000}"/>
    <cellStyle name="Normal 2 21 4 3 2" xfId="32813" xr:uid="{138186BD-E8E3-4A1A-945A-12359CA84B83}"/>
    <cellStyle name="Normal 2 21 4 4" xfId="11861" xr:uid="{00000000-0005-0000-0000-0000552E0000}"/>
    <cellStyle name="Normal 2 21 4 4 2" xfId="32814" xr:uid="{02D13DA6-BF04-44CD-A696-694B28E3A177}"/>
    <cellStyle name="Normal 2 21 4 5" xfId="32811" xr:uid="{458904B3-0419-4D84-AC99-DF995BB39EF9}"/>
    <cellStyle name="Normal 2 21 5" xfId="11862" xr:uid="{00000000-0005-0000-0000-0000562E0000}"/>
    <cellStyle name="Normal 2 21 5 2" xfId="32815" xr:uid="{A50EEB09-D930-4DC2-8E03-99FAE9E03DEF}"/>
    <cellStyle name="Normal 2 21 6" xfId="11863" xr:uid="{00000000-0005-0000-0000-0000572E0000}"/>
    <cellStyle name="Normal 2 21 6 2" xfId="32816" xr:uid="{9EC2723B-711C-4893-ABB0-C9A012D9CA4A}"/>
    <cellStyle name="Normal 2 21 7" xfId="11864" xr:uid="{00000000-0005-0000-0000-0000582E0000}"/>
    <cellStyle name="Normal 2 21 7 2" xfId="32817" xr:uid="{80300131-3C96-4D5A-8B57-FCD5011EF024}"/>
    <cellStyle name="Normal 2 21 8" xfId="32801" xr:uid="{412A0C11-4C00-4950-993A-57A0BCC22E7F}"/>
    <cellStyle name="Normal 2 22" xfId="11865" xr:uid="{00000000-0005-0000-0000-0000592E0000}"/>
    <cellStyle name="Normal 2 22 2" xfId="11866" xr:uid="{00000000-0005-0000-0000-00005A2E0000}"/>
    <cellStyle name="Normal 2 22 2 2" xfId="11867" xr:uid="{00000000-0005-0000-0000-00005B2E0000}"/>
    <cellStyle name="Normal 2 22 2 2 2" xfId="11868" xr:uid="{00000000-0005-0000-0000-00005C2E0000}"/>
    <cellStyle name="Normal 2 22 2 2 2 2" xfId="32821" xr:uid="{B9B79E14-AD08-46B6-A5AF-EBE0F91CA904}"/>
    <cellStyle name="Normal 2 22 2 2 3" xfId="11869" xr:uid="{00000000-0005-0000-0000-00005D2E0000}"/>
    <cellStyle name="Normal 2 22 2 2 3 2" xfId="32822" xr:uid="{09F15651-363B-411A-B454-82342E186003}"/>
    <cellStyle name="Normal 2 22 2 2 4" xfId="11870" xr:uid="{00000000-0005-0000-0000-00005E2E0000}"/>
    <cellStyle name="Normal 2 22 2 2 4 2" xfId="32823" xr:uid="{49331A46-5D40-4A74-AE88-57F2A653173B}"/>
    <cellStyle name="Normal 2 22 2 2 5" xfId="32820" xr:uid="{2F8C6193-2033-4DE0-9F5C-D2073C52D0A2}"/>
    <cellStyle name="Normal 2 22 2 3" xfId="11871" xr:uid="{00000000-0005-0000-0000-00005F2E0000}"/>
    <cellStyle name="Normal 2 22 2 3 2" xfId="32824" xr:uid="{D7C5CC41-612B-478E-86DB-CED1CADF7153}"/>
    <cellStyle name="Normal 2 22 2 4" xfId="11872" xr:uid="{00000000-0005-0000-0000-0000602E0000}"/>
    <cellStyle name="Normal 2 22 2 4 2" xfId="32825" xr:uid="{60845815-DDE9-4D96-8774-6B1A2553CB03}"/>
    <cellStyle name="Normal 2 22 2 5" xfId="11873" xr:uid="{00000000-0005-0000-0000-0000612E0000}"/>
    <cellStyle name="Normal 2 22 2 5 2" xfId="32826" xr:uid="{71842E54-7841-499F-B5E7-9762AD3A74BB}"/>
    <cellStyle name="Normal 2 22 2 6" xfId="32819" xr:uid="{54E0F92B-3F49-4B93-9738-5DA2AC4FEF1E}"/>
    <cellStyle name="Normal 2 22 3" xfId="11874" xr:uid="{00000000-0005-0000-0000-0000622E0000}"/>
    <cellStyle name="Normal 2 22 3 2" xfId="32827" xr:uid="{F36A89DE-C4DD-429B-AB73-18B015FEDB14}"/>
    <cellStyle name="Normal 2 22 4" xfId="11875" xr:uid="{00000000-0005-0000-0000-0000632E0000}"/>
    <cellStyle name="Normal 2 22 4 2" xfId="11876" xr:uid="{00000000-0005-0000-0000-0000642E0000}"/>
    <cellStyle name="Normal 2 22 4 2 2" xfId="32829" xr:uid="{99E41469-4584-4C67-8D01-CC253744E4DB}"/>
    <cellStyle name="Normal 2 22 4 3" xfId="11877" xr:uid="{00000000-0005-0000-0000-0000652E0000}"/>
    <cellStyle name="Normal 2 22 4 3 2" xfId="32830" xr:uid="{92490A46-CFBF-459F-857B-BCD66C5491A7}"/>
    <cellStyle name="Normal 2 22 4 4" xfId="11878" xr:uid="{00000000-0005-0000-0000-0000662E0000}"/>
    <cellStyle name="Normal 2 22 4 4 2" xfId="32831" xr:uid="{2A75CFD8-41CD-49C3-814F-3BE52135C4EB}"/>
    <cellStyle name="Normal 2 22 4 5" xfId="32828" xr:uid="{016BB25C-887A-42EC-9026-B8ED6BB4F26A}"/>
    <cellStyle name="Normal 2 22 5" xfId="11879" xr:uid="{00000000-0005-0000-0000-0000672E0000}"/>
    <cellStyle name="Normal 2 22 5 2" xfId="32832" xr:uid="{D8F96E7C-DC49-4B27-8878-AF5C674E7A97}"/>
    <cellStyle name="Normal 2 22 6" xfId="11880" xr:uid="{00000000-0005-0000-0000-0000682E0000}"/>
    <cellStyle name="Normal 2 22 6 2" xfId="32833" xr:uid="{4B6BCAB8-B198-4A16-8533-4396093BD8C5}"/>
    <cellStyle name="Normal 2 22 7" xfId="11881" xr:uid="{00000000-0005-0000-0000-0000692E0000}"/>
    <cellStyle name="Normal 2 22 7 2" xfId="32834" xr:uid="{187E60FD-08EC-466C-8854-FFCB98673F4A}"/>
    <cellStyle name="Normal 2 22 8" xfId="32818" xr:uid="{575124FA-E671-46C6-88B2-1F101E78AF7B}"/>
    <cellStyle name="Normal 2 23" xfId="11882" xr:uid="{00000000-0005-0000-0000-00006A2E0000}"/>
    <cellStyle name="Normal 2 23 2" xfId="11883" xr:uid="{00000000-0005-0000-0000-00006B2E0000}"/>
    <cellStyle name="Normal 2 23 2 2" xfId="32836" xr:uid="{6540A46B-195E-47BB-AA7C-0DD6F94B4D61}"/>
    <cellStyle name="Normal 2 23 3" xfId="32835" xr:uid="{50D9EF66-1ECF-451B-93AF-3B4055F4EA23}"/>
    <cellStyle name="Normal 2 24" xfId="11884" xr:uid="{00000000-0005-0000-0000-00006C2E0000}"/>
    <cellStyle name="Normal 2 24 2" xfId="11885" xr:uid="{00000000-0005-0000-0000-00006D2E0000}"/>
    <cellStyle name="Normal 2 24 2 2" xfId="32838" xr:uid="{823BDF02-8CC9-4B6B-8458-49358548B06D}"/>
    <cellStyle name="Normal 2 24 3" xfId="11886" xr:uid="{00000000-0005-0000-0000-00006E2E0000}"/>
    <cellStyle name="Normal 2 24 3 2" xfId="32839" xr:uid="{D174AC1B-B7B5-4BC8-9800-476B053F658D}"/>
    <cellStyle name="Normal 2 24 4" xfId="11887" xr:uid="{00000000-0005-0000-0000-00006F2E0000}"/>
    <cellStyle name="Normal 2 24 4 2" xfId="32840" xr:uid="{51C8A18F-D700-4F0A-8665-E54F485D6110}"/>
    <cellStyle name="Normal 2 24 5" xfId="32837" xr:uid="{505A1E12-6931-4242-A8EF-5DB538F29B33}"/>
    <cellStyle name="Normal 2 25" xfId="11888" xr:uid="{00000000-0005-0000-0000-0000702E0000}"/>
    <cellStyle name="Normal 2 25 2" xfId="11889" xr:uid="{00000000-0005-0000-0000-0000712E0000}"/>
    <cellStyle name="Normal 2 25 2 2" xfId="32842" xr:uid="{9BC9976B-EF48-43B2-9447-FA4EA33CA993}"/>
    <cellStyle name="Normal 2 25 3" xfId="11890" xr:uid="{00000000-0005-0000-0000-0000722E0000}"/>
    <cellStyle name="Normal 2 25 3 2" xfId="32843" xr:uid="{56D2BF6C-E21E-46EB-AA33-649EF4731487}"/>
    <cellStyle name="Normal 2 25 4" xfId="11891" xr:uid="{00000000-0005-0000-0000-0000732E0000}"/>
    <cellStyle name="Normal 2 25 4 2" xfId="32844" xr:uid="{C9ECAEA9-FF0C-46A0-8728-C048955DCDB0}"/>
    <cellStyle name="Normal 2 25 5" xfId="32841" xr:uid="{A465DD5B-5153-4086-8F86-03F8177E034D}"/>
    <cellStyle name="Normal 2 26" xfId="11892" xr:uid="{00000000-0005-0000-0000-0000742E0000}"/>
    <cellStyle name="Normal 2 26 2" xfId="11893" xr:uid="{00000000-0005-0000-0000-0000752E0000}"/>
    <cellStyle name="Normal 2 26 2 2" xfId="32846" xr:uid="{BA53B56C-B0BB-4404-A2D8-19C0B3A13EC0}"/>
    <cellStyle name="Normal 2 26 3" xfId="32845" xr:uid="{0FB310D6-8558-422A-8269-F0A12943D04F}"/>
    <cellStyle name="Normal 2 27" xfId="11894" xr:uid="{00000000-0005-0000-0000-0000762E0000}"/>
    <cellStyle name="Normal 2 27 2" xfId="11895" xr:uid="{00000000-0005-0000-0000-0000772E0000}"/>
    <cellStyle name="Normal 2 27 2 2" xfId="32848" xr:uid="{5AB427F0-4F00-4227-BBE7-332426243950}"/>
    <cellStyle name="Normal 2 27 3" xfId="32847" xr:uid="{E397EF2F-CF8F-4522-951D-7F3AF0BEF771}"/>
    <cellStyle name="Normal 2 28" xfId="11896" xr:uid="{00000000-0005-0000-0000-0000782E0000}"/>
    <cellStyle name="Normal 2 28 2" xfId="11897" xr:uid="{00000000-0005-0000-0000-0000792E0000}"/>
    <cellStyle name="Normal 2 28 2 2" xfId="32850" xr:uid="{0C0A4E34-C8BE-4D6F-B34C-C43FDDFDA30B}"/>
    <cellStyle name="Normal 2 28 3" xfId="32849" xr:uid="{0B399933-4B22-49D5-AE5B-AF2371D297E1}"/>
    <cellStyle name="Normal 2 29" xfId="11898" xr:uid="{00000000-0005-0000-0000-00007A2E0000}"/>
    <cellStyle name="Normal 2 29 2" xfId="11899" xr:uid="{00000000-0005-0000-0000-00007B2E0000}"/>
    <cellStyle name="Normal 2 29 2 2" xfId="32852" xr:uid="{C2DB05C6-6FD1-4267-854C-4B80C2B8319B}"/>
    <cellStyle name="Normal 2 29 3" xfId="32851" xr:uid="{C5DBB76F-0803-4E4B-B368-4BD795960E03}"/>
    <cellStyle name="Normal 2 3" xfId="11900" xr:uid="{00000000-0005-0000-0000-00007C2E0000}"/>
    <cellStyle name="Normal 2 3 10" xfId="11901" xr:uid="{00000000-0005-0000-0000-00007D2E0000}"/>
    <cellStyle name="Normal 2 3 10 2" xfId="11902" xr:uid="{00000000-0005-0000-0000-00007E2E0000}"/>
    <cellStyle name="Normal 2 3 10 2 2" xfId="11903" xr:uid="{00000000-0005-0000-0000-00007F2E0000}"/>
    <cellStyle name="Normal 2 3 10 2 2 2" xfId="11904" xr:uid="{00000000-0005-0000-0000-0000802E0000}"/>
    <cellStyle name="Normal 2 3 10 2 2 2 2" xfId="32857" xr:uid="{5E06FD5E-8A66-4E1F-9AF6-6019C762ED97}"/>
    <cellStyle name="Normal 2 3 10 2 2 3" xfId="11905" xr:uid="{00000000-0005-0000-0000-0000812E0000}"/>
    <cellStyle name="Normal 2 3 10 2 2 3 2" xfId="32858" xr:uid="{18BFA040-1110-4BC2-A4FD-F86BE06636D4}"/>
    <cellStyle name="Normal 2 3 10 2 2 4" xfId="11906" xr:uid="{00000000-0005-0000-0000-0000822E0000}"/>
    <cellStyle name="Normal 2 3 10 2 2 4 2" xfId="32859" xr:uid="{DC4BD947-2473-491A-8902-BA5070A73FD6}"/>
    <cellStyle name="Normal 2 3 10 2 2 5" xfId="32856" xr:uid="{5BD84E24-D404-41C3-BBC4-CC5D438AEEC7}"/>
    <cellStyle name="Normal 2 3 10 2 3" xfId="11907" xr:uid="{00000000-0005-0000-0000-0000832E0000}"/>
    <cellStyle name="Normal 2 3 10 2 3 2" xfId="32860" xr:uid="{7234A3D9-00CD-4596-A017-8344F115A08B}"/>
    <cellStyle name="Normal 2 3 10 2 4" xfId="11908" xr:uid="{00000000-0005-0000-0000-0000842E0000}"/>
    <cellStyle name="Normal 2 3 10 2 4 2" xfId="32861" xr:uid="{E70EE78E-9D88-425F-A020-6674A9ED1948}"/>
    <cellStyle name="Normal 2 3 10 2 5" xfId="11909" xr:uid="{00000000-0005-0000-0000-0000852E0000}"/>
    <cellStyle name="Normal 2 3 10 2 5 2" xfId="32862" xr:uid="{37C36839-55C5-456B-950C-4A276B68D8D6}"/>
    <cellStyle name="Normal 2 3 10 2 6" xfId="32855" xr:uid="{C883C32F-3046-40A4-985B-C5A2834B9DB5}"/>
    <cellStyle name="Normal 2 3 10 3" xfId="11910" xr:uid="{00000000-0005-0000-0000-0000862E0000}"/>
    <cellStyle name="Normal 2 3 10 3 2" xfId="32863" xr:uid="{2B2859D4-C7A9-4264-9CDC-FDE58E7ECA08}"/>
    <cellStyle name="Normal 2 3 10 4" xfId="11911" xr:uid="{00000000-0005-0000-0000-0000872E0000}"/>
    <cellStyle name="Normal 2 3 10 4 2" xfId="11912" xr:uid="{00000000-0005-0000-0000-0000882E0000}"/>
    <cellStyle name="Normal 2 3 10 4 2 2" xfId="32865" xr:uid="{6611FFFD-4CEF-4169-A1F2-9AAB42EB0F50}"/>
    <cellStyle name="Normal 2 3 10 4 3" xfId="11913" xr:uid="{00000000-0005-0000-0000-0000892E0000}"/>
    <cellStyle name="Normal 2 3 10 4 3 2" xfId="32866" xr:uid="{81D72A12-6530-4C1F-AC43-4C419D12F792}"/>
    <cellStyle name="Normal 2 3 10 4 4" xfId="11914" xr:uid="{00000000-0005-0000-0000-00008A2E0000}"/>
    <cellStyle name="Normal 2 3 10 4 4 2" xfId="32867" xr:uid="{3B01A855-E3F0-44EA-8B9F-0EACA737A859}"/>
    <cellStyle name="Normal 2 3 10 4 5" xfId="32864" xr:uid="{2E8F9E94-7FD4-4922-B840-3ADC04BC56AB}"/>
    <cellStyle name="Normal 2 3 10 5" xfId="11915" xr:uid="{00000000-0005-0000-0000-00008B2E0000}"/>
    <cellStyle name="Normal 2 3 10 5 2" xfId="32868" xr:uid="{A899DD8A-9EE9-4411-AB5F-ABDAE7250BE9}"/>
    <cellStyle name="Normal 2 3 10 6" xfId="11916" xr:uid="{00000000-0005-0000-0000-00008C2E0000}"/>
    <cellStyle name="Normal 2 3 10 6 2" xfId="32869" xr:uid="{74193F6C-D2BB-44B8-AB13-706FE9E2D4DD}"/>
    <cellStyle name="Normal 2 3 10 7" xfId="11917" xr:uid="{00000000-0005-0000-0000-00008D2E0000}"/>
    <cellStyle name="Normal 2 3 10 7 2" xfId="32870" xr:uid="{52D1CB4A-8F96-406F-BAE7-34D2E2B0B458}"/>
    <cellStyle name="Normal 2 3 10 8" xfId="32854" xr:uid="{91FA0ECF-B38E-4F07-B354-DC94912AE3C8}"/>
    <cellStyle name="Normal 2 3 11" xfId="11918" xr:uid="{00000000-0005-0000-0000-00008E2E0000}"/>
    <cellStyle name="Normal 2 3 11 2" xfId="11919" xr:uid="{00000000-0005-0000-0000-00008F2E0000}"/>
    <cellStyle name="Normal 2 3 11 2 2" xfId="32872" xr:uid="{357B6FB6-46B3-4314-9243-9E054339F469}"/>
    <cellStyle name="Normal 2 3 11 3" xfId="32871" xr:uid="{01167C79-C557-49BF-8536-51F56162D66C}"/>
    <cellStyle name="Normal 2 3 12" xfId="11920" xr:uid="{00000000-0005-0000-0000-0000902E0000}"/>
    <cellStyle name="Normal 2 3 12 2" xfId="11921" xr:uid="{00000000-0005-0000-0000-0000912E0000}"/>
    <cellStyle name="Normal 2 3 12 2 2" xfId="32874" xr:uid="{5BF23249-7C89-4417-B5A0-F552C2121767}"/>
    <cellStyle name="Normal 2 3 12 3" xfId="32873" xr:uid="{A4E4A8A4-4BEE-4204-9B9E-3FE9B0FA2A19}"/>
    <cellStyle name="Normal 2 3 13" xfId="11922" xr:uid="{00000000-0005-0000-0000-0000922E0000}"/>
    <cellStyle name="Normal 2 3 13 2" xfId="11923" xr:uid="{00000000-0005-0000-0000-0000932E0000}"/>
    <cellStyle name="Normal 2 3 13 2 2" xfId="32876" xr:uid="{3042A1AC-7713-499F-A8B5-B61DF43B3E3A}"/>
    <cellStyle name="Normal 2 3 13 3" xfId="32875" xr:uid="{A4E35B7E-D176-4D27-A4CB-5DCFCCA13D81}"/>
    <cellStyle name="Normal 2 3 14" xfId="32853" xr:uid="{07BBC103-D5C0-4740-810F-E0AC5628A446}"/>
    <cellStyle name="Normal 2 3 2" xfId="11924" xr:uid="{00000000-0005-0000-0000-0000942E0000}"/>
    <cellStyle name="Normal 2 3 2 2" xfId="11925" xr:uid="{00000000-0005-0000-0000-0000952E0000}"/>
    <cellStyle name="Normal 2 3 2 2 2" xfId="11926" xr:uid="{00000000-0005-0000-0000-0000962E0000}"/>
    <cellStyle name="Normal 2 3 2 2 2 2" xfId="32879" xr:uid="{7A47F6F3-8796-48CA-952A-EA9DB8777425}"/>
    <cellStyle name="Normal 2 3 2 2 3" xfId="11927" xr:uid="{00000000-0005-0000-0000-0000972E0000}"/>
    <cellStyle name="Normal 2 3 2 2 3 2" xfId="11928" xr:uid="{00000000-0005-0000-0000-0000982E0000}"/>
    <cellStyle name="Normal 2 3 2 2 3 2 2" xfId="11929" xr:uid="{00000000-0005-0000-0000-0000992E0000}"/>
    <cellStyle name="Normal 2 3 2 2 3 2 2 2" xfId="32882" xr:uid="{B576459B-7F45-444B-BE67-1F527E5CB1A0}"/>
    <cellStyle name="Normal 2 3 2 2 3 2 3" xfId="11930" xr:uid="{00000000-0005-0000-0000-00009A2E0000}"/>
    <cellStyle name="Normal 2 3 2 2 3 2 3 2" xfId="32883" xr:uid="{45CEC0FC-D481-404A-BCB8-337C2B4ABBF7}"/>
    <cellStyle name="Normal 2 3 2 2 3 2 4" xfId="11931" xr:uid="{00000000-0005-0000-0000-00009B2E0000}"/>
    <cellStyle name="Normal 2 3 2 2 3 2 4 2" xfId="32884" xr:uid="{A4CA6D1B-82E4-40C2-94E6-9A8C6B326133}"/>
    <cellStyle name="Normal 2 3 2 2 3 2 5" xfId="32881" xr:uid="{97243B2C-074C-48AE-8241-C55C43A79C26}"/>
    <cellStyle name="Normal 2 3 2 2 3 3" xfId="11932" xr:uid="{00000000-0005-0000-0000-00009C2E0000}"/>
    <cellStyle name="Normal 2 3 2 2 3 3 2" xfId="32885" xr:uid="{4BD43884-3D71-43FE-BB41-EFC8412C9C3D}"/>
    <cellStyle name="Normal 2 3 2 2 3 4" xfId="11933" xr:uid="{00000000-0005-0000-0000-00009D2E0000}"/>
    <cellStyle name="Normal 2 3 2 2 3 4 2" xfId="32886" xr:uid="{A636A9F3-C029-430E-85AF-147A9ADB4156}"/>
    <cellStyle name="Normal 2 3 2 2 3 5" xfId="11934" xr:uid="{00000000-0005-0000-0000-00009E2E0000}"/>
    <cellStyle name="Normal 2 3 2 2 3 5 2" xfId="32887" xr:uid="{7D4A03B9-8028-4694-BC1B-2D274B608B98}"/>
    <cellStyle name="Normal 2 3 2 2 3 6" xfId="32880" xr:uid="{E0F8378A-6AC1-470B-B0BF-F40254824A44}"/>
    <cellStyle name="Normal 2 3 2 2 4" xfId="11935" xr:uid="{00000000-0005-0000-0000-00009F2E0000}"/>
    <cellStyle name="Normal 2 3 2 2 4 2" xfId="32888" xr:uid="{7AC08B3C-AFE3-4216-AAA4-0E95CF274535}"/>
    <cellStyle name="Normal 2 3 2 2 5" xfId="11936" xr:uid="{00000000-0005-0000-0000-0000A02E0000}"/>
    <cellStyle name="Normal 2 3 2 2 5 2" xfId="11937" xr:uid="{00000000-0005-0000-0000-0000A12E0000}"/>
    <cellStyle name="Normal 2 3 2 2 5 2 2" xfId="32890" xr:uid="{A5CAE438-38DA-491E-9CD2-74C6A024C39D}"/>
    <cellStyle name="Normal 2 3 2 2 5 3" xfId="11938" xr:uid="{00000000-0005-0000-0000-0000A22E0000}"/>
    <cellStyle name="Normal 2 3 2 2 5 3 2" xfId="32891" xr:uid="{4F1CE8A7-6A29-48A0-9196-A9DC83E02EDE}"/>
    <cellStyle name="Normal 2 3 2 2 5 4" xfId="11939" xr:uid="{00000000-0005-0000-0000-0000A32E0000}"/>
    <cellStyle name="Normal 2 3 2 2 5 4 2" xfId="32892" xr:uid="{2F5D15E2-4A62-4905-AF75-FC0B55DB515F}"/>
    <cellStyle name="Normal 2 3 2 2 5 5" xfId="32889" xr:uid="{66D4E257-43F6-4AFE-8E82-5B8EB5009D4B}"/>
    <cellStyle name="Normal 2 3 2 2 6" xfId="11940" xr:uid="{00000000-0005-0000-0000-0000A42E0000}"/>
    <cellStyle name="Normal 2 3 2 2 6 2" xfId="32893" xr:uid="{5AA1932C-0A95-49FE-94D6-A530F7CF6722}"/>
    <cellStyle name="Normal 2 3 2 2 7" xfId="11941" xr:uid="{00000000-0005-0000-0000-0000A52E0000}"/>
    <cellStyle name="Normal 2 3 2 2 7 2" xfId="32894" xr:uid="{C2FE912C-70D4-4BE2-A335-9D0AA9181D44}"/>
    <cellStyle name="Normal 2 3 2 2 8" xfId="11942" xr:uid="{00000000-0005-0000-0000-0000A62E0000}"/>
    <cellStyle name="Normal 2 3 2 2 8 2" xfId="32895" xr:uid="{6CFA2400-4B9C-485A-B07A-5AA2C6B1B26D}"/>
    <cellStyle name="Normal 2 3 2 2 9" xfId="32878" xr:uid="{19E3F524-0771-44CD-929B-FBA7C22F3220}"/>
    <cellStyle name="Normal 2 3 2 3" xfId="11943" xr:uid="{00000000-0005-0000-0000-0000A72E0000}"/>
    <cellStyle name="Normal 2 3 2 3 2" xfId="32896" xr:uid="{294819DC-73AA-44E3-B0BD-C6F1501245FA}"/>
    <cellStyle name="Normal 2 3 2 4" xfId="11944" xr:uid="{00000000-0005-0000-0000-0000A82E0000}"/>
    <cellStyle name="Normal 2 3 2 4 2" xfId="11945" xr:uid="{00000000-0005-0000-0000-0000A92E0000}"/>
    <cellStyle name="Normal 2 3 2 4 2 2" xfId="11946" xr:uid="{00000000-0005-0000-0000-0000AA2E0000}"/>
    <cellStyle name="Normal 2 3 2 4 2 2 2" xfId="32899" xr:uid="{6B27CA32-A96D-497C-A11E-6EDF3B668BF5}"/>
    <cellStyle name="Normal 2 3 2 4 2 3" xfId="11947" xr:uid="{00000000-0005-0000-0000-0000AB2E0000}"/>
    <cellStyle name="Normal 2 3 2 4 2 3 2" xfId="32900" xr:uid="{9B562119-5D23-460A-8E55-AB8AC1154026}"/>
    <cellStyle name="Normal 2 3 2 4 2 4" xfId="11948" xr:uid="{00000000-0005-0000-0000-0000AC2E0000}"/>
    <cellStyle name="Normal 2 3 2 4 2 4 2" xfId="32901" xr:uid="{C3932063-F3B9-4138-80F5-009692974BF8}"/>
    <cellStyle name="Normal 2 3 2 4 2 5" xfId="32898" xr:uid="{93F0A96D-3F6B-4901-859A-F8C63EB80099}"/>
    <cellStyle name="Normal 2 3 2 4 3" xfId="11949" xr:uid="{00000000-0005-0000-0000-0000AD2E0000}"/>
    <cellStyle name="Normal 2 3 2 4 3 2" xfId="32902" xr:uid="{2CFAEBCB-C5A6-412F-9B20-2D847242BFC7}"/>
    <cellStyle name="Normal 2 3 2 4 4" xfId="11950" xr:uid="{00000000-0005-0000-0000-0000AE2E0000}"/>
    <cellStyle name="Normal 2 3 2 4 4 2" xfId="32903" xr:uid="{03F89A83-055A-4B73-B981-B209BBDE9EC2}"/>
    <cellStyle name="Normal 2 3 2 4 5" xfId="11951" xr:uid="{00000000-0005-0000-0000-0000AF2E0000}"/>
    <cellStyle name="Normal 2 3 2 4 5 2" xfId="32904" xr:uid="{0B31E560-D93E-40C7-9DA9-917C4E537D1E}"/>
    <cellStyle name="Normal 2 3 2 4 6" xfId="32897" xr:uid="{338B7CA4-2850-41A0-9D90-C90FBD89C77A}"/>
    <cellStyle name="Normal 2 3 2 5" xfId="11952" xr:uid="{00000000-0005-0000-0000-0000B02E0000}"/>
    <cellStyle name="Normal 2 3 2 5 2" xfId="11953" xr:uid="{00000000-0005-0000-0000-0000B12E0000}"/>
    <cellStyle name="Normal 2 3 2 5 2 2" xfId="32906" xr:uid="{2A535704-DFFB-41FE-B434-6A618FDE22B4}"/>
    <cellStyle name="Normal 2 3 2 5 3" xfId="11954" xr:uid="{00000000-0005-0000-0000-0000B22E0000}"/>
    <cellStyle name="Normal 2 3 2 5 3 2" xfId="32907" xr:uid="{39B55B06-8446-4899-B437-8049EDAEB371}"/>
    <cellStyle name="Normal 2 3 2 5 4" xfId="11955" xr:uid="{00000000-0005-0000-0000-0000B32E0000}"/>
    <cellStyle name="Normal 2 3 2 5 4 2" xfId="32908" xr:uid="{32F0D3FF-6BF8-44BA-896A-48636BEE8772}"/>
    <cellStyle name="Normal 2 3 2 5 5" xfId="32905" xr:uid="{DE686346-0EFA-49FF-A730-42565A0DBE78}"/>
    <cellStyle name="Normal 2 3 2 6" xfId="11956" xr:uid="{00000000-0005-0000-0000-0000B42E0000}"/>
    <cellStyle name="Normal 2 3 2 6 2" xfId="32909" xr:uid="{BCF949C5-2B4D-444B-B552-26A8B6BB984D}"/>
    <cellStyle name="Normal 2 3 2 7" xfId="11957" xr:uid="{00000000-0005-0000-0000-0000B52E0000}"/>
    <cellStyle name="Normal 2 3 2 7 2" xfId="32910" xr:uid="{6044B9CD-F8CD-4B19-A249-38E28CB0D92F}"/>
    <cellStyle name="Normal 2 3 2 8" xfId="11958" xr:uid="{00000000-0005-0000-0000-0000B62E0000}"/>
    <cellStyle name="Normal 2 3 2 8 2" xfId="32911" xr:uid="{0FA9975B-F15B-4EA1-8E5E-2E409698267F}"/>
    <cellStyle name="Normal 2 3 2 9" xfId="32877" xr:uid="{4233A600-C0B1-47AA-A152-5C2068C64ADF}"/>
    <cellStyle name="Normal 2 3 3" xfId="11959" xr:uid="{00000000-0005-0000-0000-0000B72E0000}"/>
    <cellStyle name="Normal 2 3 3 2" xfId="32912" xr:uid="{2EE87B51-6100-4DF1-ADA3-023391DD6DC9}"/>
    <cellStyle name="Normal 2 3 4" xfId="11960" xr:uid="{00000000-0005-0000-0000-0000B82E0000}"/>
    <cellStyle name="Normal 2 3 4 2" xfId="32913" xr:uid="{1AE7AB64-A79F-4F45-83CE-1BAEDC600477}"/>
    <cellStyle name="Normal 2 3 5" xfId="11961" xr:uid="{00000000-0005-0000-0000-0000B92E0000}"/>
    <cellStyle name="Normal 2 3 5 2" xfId="32914" xr:uid="{80B21397-9035-4C1B-A3D5-74976A6BDE22}"/>
    <cellStyle name="Normal 2 3 6" xfId="11962" xr:uid="{00000000-0005-0000-0000-0000BA2E0000}"/>
    <cellStyle name="Normal 2 3 6 2" xfId="32915" xr:uid="{4B809D32-A454-4FD3-AA8B-7C36FC5BF7A1}"/>
    <cellStyle name="Normal 2 3 7" xfId="11963" xr:uid="{00000000-0005-0000-0000-0000BB2E0000}"/>
    <cellStyle name="Normal 2 3 7 2" xfId="32916" xr:uid="{C0C93AC7-4720-4E28-926C-E96F9B349022}"/>
    <cellStyle name="Normal 2 3 8" xfId="11964" xr:uid="{00000000-0005-0000-0000-0000BC2E0000}"/>
    <cellStyle name="Normal 2 3 8 2" xfId="32917" xr:uid="{CC53FB77-1DF8-4D1D-B089-64B228779EF6}"/>
    <cellStyle name="Normal 2 3 9" xfId="11965" xr:uid="{00000000-0005-0000-0000-0000BD2E0000}"/>
    <cellStyle name="Normal 2 3 9 2" xfId="11966" xr:uid="{00000000-0005-0000-0000-0000BE2E0000}"/>
    <cellStyle name="Normal 2 3 9 2 2" xfId="32919" xr:uid="{2621DBA1-DC4B-42C0-8671-B0E517EDA1EF}"/>
    <cellStyle name="Normal 2 3 9 3" xfId="32918" xr:uid="{1959D7D9-A53E-4047-B3E0-4310FDE2E5DF}"/>
    <cellStyle name="Normal 2 30" xfId="11967" xr:uid="{00000000-0005-0000-0000-0000BF2E0000}"/>
    <cellStyle name="Normal 2 30 2" xfId="11968" xr:uid="{00000000-0005-0000-0000-0000C02E0000}"/>
    <cellStyle name="Normal 2 30 2 2" xfId="32921" xr:uid="{1A6CF8F2-7EBF-42F6-95FA-8ACEF199CD0D}"/>
    <cellStyle name="Normal 2 30 3" xfId="32920" xr:uid="{6AFE05EE-3F1C-4453-9D60-C1F05A21F908}"/>
    <cellStyle name="Normal 2 31" xfId="11969" xr:uid="{00000000-0005-0000-0000-0000C12E0000}"/>
    <cellStyle name="Normal 2 31 2" xfId="11970" xr:uid="{00000000-0005-0000-0000-0000C22E0000}"/>
    <cellStyle name="Normal 2 31 2 2" xfId="32923" xr:uid="{B1D3B93F-4D88-47E5-ACE3-1A9EDDAA9BB2}"/>
    <cellStyle name="Normal 2 31 3" xfId="32922" xr:uid="{897BBE78-A67D-4262-B18A-EF16D74B1B70}"/>
    <cellStyle name="Normal 2 32" xfId="11971" xr:uid="{00000000-0005-0000-0000-0000C32E0000}"/>
    <cellStyle name="Normal 2 32 2" xfId="11972" xr:uid="{00000000-0005-0000-0000-0000C42E0000}"/>
    <cellStyle name="Normal 2 32 2 2" xfId="32925" xr:uid="{FCD028B8-051A-4A23-8D6B-B188B8645762}"/>
    <cellStyle name="Normal 2 32 3" xfId="32924" xr:uid="{662A1B68-A4EB-44BE-AABE-9690AD889898}"/>
    <cellStyle name="Normal 2 33" xfId="11973" xr:uid="{00000000-0005-0000-0000-0000C52E0000}"/>
    <cellStyle name="Normal 2 33 2" xfId="11974" xr:uid="{00000000-0005-0000-0000-0000C62E0000}"/>
    <cellStyle name="Normal 2 33 2 2" xfId="32927" xr:uid="{9006F90A-69F6-4EE2-9DFE-6BF96A098064}"/>
    <cellStyle name="Normal 2 33 3" xfId="32926" xr:uid="{893943BC-71D4-4D8B-BBA9-AF013EF9F965}"/>
    <cellStyle name="Normal 2 34" xfId="11975" xr:uid="{00000000-0005-0000-0000-0000C72E0000}"/>
    <cellStyle name="Normal 2 34 2" xfId="11976" xr:uid="{00000000-0005-0000-0000-0000C82E0000}"/>
    <cellStyle name="Normal 2 34 2 2" xfId="32929" xr:uid="{EE49CCA1-CB9B-4C22-9645-CF5DD5316875}"/>
    <cellStyle name="Normal 2 34 3" xfId="32928" xr:uid="{82FAAAB8-C612-412C-8B1B-6E42EBC28046}"/>
    <cellStyle name="Normal 2 35" xfId="11977" xr:uid="{00000000-0005-0000-0000-0000C92E0000}"/>
    <cellStyle name="Normal 2 35 2" xfId="11978" xr:uid="{00000000-0005-0000-0000-0000CA2E0000}"/>
    <cellStyle name="Normal 2 35 2 2" xfId="32931" xr:uid="{55DBCFDA-E731-458A-978C-3062A671BDCD}"/>
    <cellStyle name="Normal 2 35 3" xfId="32930" xr:uid="{E532487D-EFF1-493B-B588-F52B20F46989}"/>
    <cellStyle name="Normal 2 36" xfId="11979" xr:uid="{00000000-0005-0000-0000-0000CB2E0000}"/>
    <cellStyle name="Normal 2 36 2" xfId="11980" xr:uid="{00000000-0005-0000-0000-0000CC2E0000}"/>
    <cellStyle name="Normal 2 36 2 2" xfId="32933" xr:uid="{39AF31D1-DB44-4EB9-8097-AB80EE3F57E3}"/>
    <cellStyle name="Normal 2 36 3" xfId="32932" xr:uid="{525919FE-E852-401F-9E39-5D5487656DE8}"/>
    <cellStyle name="Normal 2 37" xfId="11981" xr:uid="{00000000-0005-0000-0000-0000CD2E0000}"/>
    <cellStyle name="Normal 2 37 2" xfId="11982" xr:uid="{00000000-0005-0000-0000-0000CE2E0000}"/>
    <cellStyle name="Normal 2 37 2 2" xfId="32935" xr:uid="{AF5F1C54-E4D8-4524-9235-70EAE3D509E3}"/>
    <cellStyle name="Normal 2 37 3" xfId="32934" xr:uid="{51452872-5855-4538-81D2-BE3124327025}"/>
    <cellStyle name="Normal 2 38" xfId="11983" xr:uid="{00000000-0005-0000-0000-0000CF2E0000}"/>
    <cellStyle name="Normal 2 38 2" xfId="11984" xr:uid="{00000000-0005-0000-0000-0000D02E0000}"/>
    <cellStyle name="Normal 2 38 2 2" xfId="32937" xr:uid="{FD4BEC04-7ED5-4718-8C6C-7A71EA75249C}"/>
    <cellStyle name="Normal 2 38 3" xfId="32936" xr:uid="{578B2DE9-681D-4C08-8E19-DDF6C0456F3A}"/>
    <cellStyle name="Normal 2 39" xfId="11985" xr:uid="{00000000-0005-0000-0000-0000D12E0000}"/>
    <cellStyle name="Normal 2 39 2" xfId="11986" xr:uid="{00000000-0005-0000-0000-0000D22E0000}"/>
    <cellStyle name="Normal 2 39 2 2" xfId="32939" xr:uid="{D25BB341-DA19-4962-88E2-4E8E43BA0958}"/>
    <cellStyle name="Normal 2 39 3" xfId="32938" xr:uid="{DF12B0EB-B0E1-4DA3-9A34-74371EAA5771}"/>
    <cellStyle name="Normal 2 4" xfId="11987" xr:uid="{00000000-0005-0000-0000-0000D32E0000}"/>
    <cellStyle name="Normal 2 4 10" xfId="11988" xr:uid="{00000000-0005-0000-0000-0000D42E0000}"/>
    <cellStyle name="Normal 2 4 10 2" xfId="11989" xr:uid="{00000000-0005-0000-0000-0000D52E0000}"/>
    <cellStyle name="Normal 2 4 10 2 2" xfId="32942" xr:uid="{3C1EEFA0-57CD-4618-B7D8-CC6DBDB0CCF5}"/>
    <cellStyle name="Normal 2 4 10 3" xfId="32941" xr:uid="{B668AAAC-C99D-4502-8B08-E0C328F18856}"/>
    <cellStyle name="Normal 2 4 11" xfId="11990" xr:uid="{00000000-0005-0000-0000-0000D62E0000}"/>
    <cellStyle name="Normal 2 4 11 2" xfId="32943" xr:uid="{85C68DBB-DFCA-4E8F-B8D5-4A8CDD466BCC}"/>
    <cellStyle name="Normal 2 4 12" xfId="11991" xr:uid="{00000000-0005-0000-0000-0000D72E0000}"/>
    <cellStyle name="Normal 2 4 12 2" xfId="11992" xr:uid="{00000000-0005-0000-0000-0000D82E0000}"/>
    <cellStyle name="Normal 2 4 12 2 2" xfId="32945" xr:uid="{048B1946-DD6B-41C2-8CC8-D03ECE8ECCC4}"/>
    <cellStyle name="Normal 2 4 12 3" xfId="32944" xr:uid="{D1E954E5-0CDF-47A9-BA6A-58288B149B36}"/>
    <cellStyle name="Normal 2 4 13" xfId="11993" xr:uid="{00000000-0005-0000-0000-0000D92E0000}"/>
    <cellStyle name="Normal 2 4 13 2" xfId="32946" xr:uid="{D8AB515B-42AC-48B6-B6D9-6A5F0DD2B81E}"/>
    <cellStyle name="Normal 2 4 14" xfId="11994" xr:uid="{00000000-0005-0000-0000-0000DA2E0000}"/>
    <cellStyle name="Normal 2 4 14 2" xfId="32947" xr:uid="{D05D1440-96C0-4D75-A785-ECB6F9CC20F2}"/>
    <cellStyle name="Normal 2 4 15" xfId="32940" xr:uid="{2D2BC6FE-A9B8-4B07-8097-FDC2BAD8E244}"/>
    <cellStyle name="Normal 2 4 2" xfId="11995" xr:uid="{00000000-0005-0000-0000-0000DB2E0000}"/>
    <cellStyle name="Normal 2 4 2 2" xfId="11996" xr:uid="{00000000-0005-0000-0000-0000DC2E0000}"/>
    <cellStyle name="Normal 2 4 2 2 2" xfId="32949" xr:uid="{79C42BFC-51E9-4906-B79B-B77EB66E8A35}"/>
    <cellStyle name="Normal 2 4 2 3" xfId="32948" xr:uid="{2C1D1EC7-2F18-4D93-83AF-103C67E41054}"/>
    <cellStyle name="Normal 2 4 3" xfId="11997" xr:uid="{00000000-0005-0000-0000-0000DD2E0000}"/>
    <cellStyle name="Normal 2 4 3 2" xfId="32950" xr:uid="{E5BEC9EB-0987-40F5-AA24-859824AA82B1}"/>
    <cellStyle name="Normal 2 4 4" xfId="11998" xr:uid="{00000000-0005-0000-0000-0000DE2E0000}"/>
    <cellStyle name="Normal 2 4 4 2" xfId="32951" xr:uid="{DD580B74-418C-480E-B83A-6122E6A44C59}"/>
    <cellStyle name="Normal 2 4 5" xfId="11999" xr:uid="{00000000-0005-0000-0000-0000DF2E0000}"/>
    <cellStyle name="Normal 2 4 5 2" xfId="32952" xr:uid="{703C7B89-B7DF-48B2-8EE3-42E2E6DF8B46}"/>
    <cellStyle name="Normal 2 4 6" xfId="12000" xr:uid="{00000000-0005-0000-0000-0000E02E0000}"/>
    <cellStyle name="Normal 2 4 6 2" xfId="32953" xr:uid="{087B8F58-6D98-4177-A99D-CD4038DC8FB1}"/>
    <cellStyle name="Normal 2 4 7" xfId="12001" xr:uid="{00000000-0005-0000-0000-0000E12E0000}"/>
    <cellStyle name="Normal 2 4 7 2" xfId="32954" xr:uid="{85AEEAB1-FAB0-4997-AA75-C4E96EE2C504}"/>
    <cellStyle name="Normal 2 4 8" xfId="12002" xr:uid="{00000000-0005-0000-0000-0000E22E0000}"/>
    <cellStyle name="Normal 2 4 8 2" xfId="32955" xr:uid="{924A581E-9ECC-4981-8799-265C204DDA82}"/>
    <cellStyle name="Normal 2 4 9" xfId="12003" xr:uid="{00000000-0005-0000-0000-0000E32E0000}"/>
    <cellStyle name="Normal 2 4 9 2" xfId="12004" xr:uid="{00000000-0005-0000-0000-0000E42E0000}"/>
    <cellStyle name="Normal 2 4 9 2 2" xfId="32957" xr:uid="{24AD1FDA-A67C-4028-86CB-0E05C979AA05}"/>
    <cellStyle name="Normal 2 4 9 3" xfId="32956" xr:uid="{311BBAC2-E707-4852-8084-CB8D7ABDF2AA}"/>
    <cellStyle name="Normal 2 40" xfId="12005" xr:uid="{00000000-0005-0000-0000-0000E52E0000}"/>
    <cellStyle name="Normal 2 40 2" xfId="12006" xr:uid="{00000000-0005-0000-0000-0000E62E0000}"/>
    <cellStyle name="Normal 2 40 2 2" xfId="32959" xr:uid="{0E226227-A763-4CE4-A7D2-FBFE64A87EAC}"/>
    <cellStyle name="Normal 2 40 3" xfId="32958" xr:uid="{9B07DE12-DD19-428E-A093-29100A8A3BEF}"/>
    <cellStyle name="Normal 2 41" xfId="12007" xr:uid="{00000000-0005-0000-0000-0000E72E0000}"/>
    <cellStyle name="Normal 2 41 2" xfId="12008" xr:uid="{00000000-0005-0000-0000-0000E82E0000}"/>
    <cellStyle name="Normal 2 41 2 2" xfId="32961" xr:uid="{0E22EBEC-690E-4BBF-A0B2-F74D31B5C2B3}"/>
    <cellStyle name="Normal 2 41 3" xfId="32960" xr:uid="{D18BDB2D-60A0-4E88-820F-E038CA1B2196}"/>
    <cellStyle name="Normal 2 42" xfId="12009" xr:uid="{00000000-0005-0000-0000-0000E92E0000}"/>
    <cellStyle name="Normal 2 42 2" xfId="12010" xr:uid="{00000000-0005-0000-0000-0000EA2E0000}"/>
    <cellStyle name="Normal 2 42 2 2" xfId="32963" xr:uid="{78C05773-DD08-499B-B9F4-DB1E3B911600}"/>
    <cellStyle name="Normal 2 42 3" xfId="32962" xr:uid="{5C2A985B-A037-4094-98C1-07957DADA289}"/>
    <cellStyle name="Normal 2 43" xfId="12011" xr:uid="{00000000-0005-0000-0000-0000EB2E0000}"/>
    <cellStyle name="Normal 2 43 2" xfId="12012" xr:uid="{00000000-0005-0000-0000-0000EC2E0000}"/>
    <cellStyle name="Normal 2 43 2 2" xfId="32965" xr:uid="{07BB514F-E268-4A76-8317-CA76D926745D}"/>
    <cellStyle name="Normal 2 43 3" xfId="32964" xr:uid="{5EC3332A-9D9A-4D50-9CA8-F22C60F81CD4}"/>
    <cellStyle name="Normal 2 44" xfId="12013" xr:uid="{00000000-0005-0000-0000-0000ED2E0000}"/>
    <cellStyle name="Normal 2 44 2" xfId="12014" xr:uid="{00000000-0005-0000-0000-0000EE2E0000}"/>
    <cellStyle name="Normal 2 44 2 2" xfId="32967" xr:uid="{85BBAEDD-E7E6-419E-BED0-2E2A0D081155}"/>
    <cellStyle name="Normal 2 44 3" xfId="32966" xr:uid="{9D0A27FC-454E-4945-A927-E96EA15B9547}"/>
    <cellStyle name="Normal 2 45" xfId="12015" xr:uid="{00000000-0005-0000-0000-0000EF2E0000}"/>
    <cellStyle name="Normal 2 45 2" xfId="12016" xr:uid="{00000000-0005-0000-0000-0000F02E0000}"/>
    <cellStyle name="Normal 2 45 2 2" xfId="32969" xr:uid="{B0C0F323-1CD4-4999-BB36-AF82404D2F17}"/>
    <cellStyle name="Normal 2 45 3" xfId="32968" xr:uid="{F273B35B-BC5F-4BDC-B4C6-AC27C7722CB4}"/>
    <cellStyle name="Normal 2 46" xfId="12017" xr:uid="{00000000-0005-0000-0000-0000F12E0000}"/>
    <cellStyle name="Normal 2 46 2" xfId="12018" xr:uid="{00000000-0005-0000-0000-0000F22E0000}"/>
    <cellStyle name="Normal 2 46 2 2" xfId="32971" xr:uid="{90DA7FEC-DCAD-4CB3-BFBC-55D9F882CAC4}"/>
    <cellStyle name="Normal 2 46 3" xfId="32970" xr:uid="{36800D62-57A1-4D0B-94AB-8901CC21935E}"/>
    <cellStyle name="Normal 2 47" xfId="12019" xr:uid="{00000000-0005-0000-0000-0000F32E0000}"/>
    <cellStyle name="Normal 2 47 2" xfId="12020" xr:uid="{00000000-0005-0000-0000-0000F42E0000}"/>
    <cellStyle name="Normal 2 47 2 2" xfId="32973" xr:uid="{161CDDF9-6981-4922-9426-2CE3FC5BBCD4}"/>
    <cellStyle name="Normal 2 47 3" xfId="32972" xr:uid="{C0C0B506-2F8B-49D9-BEBD-4BAD952D7FD7}"/>
    <cellStyle name="Normal 2 48" xfId="12021" xr:uid="{00000000-0005-0000-0000-0000F52E0000}"/>
    <cellStyle name="Normal 2 48 2" xfId="12022" xr:uid="{00000000-0005-0000-0000-0000F62E0000}"/>
    <cellStyle name="Normal 2 48 2 2" xfId="32975" xr:uid="{127E9FCC-59C9-4347-9679-DD0977F7E3D5}"/>
    <cellStyle name="Normal 2 48 3" xfId="32974" xr:uid="{DEC8BE70-A3DE-4656-8B5D-C36ED21C9CCE}"/>
    <cellStyle name="Normal 2 49" xfId="12023" xr:uid="{00000000-0005-0000-0000-0000F72E0000}"/>
    <cellStyle name="Normal 2 49 2" xfId="12024" xr:uid="{00000000-0005-0000-0000-0000F82E0000}"/>
    <cellStyle name="Normal 2 49 2 2" xfId="32977" xr:uid="{4322CCB6-D69F-4ECB-ABA3-A039C2592ECD}"/>
    <cellStyle name="Normal 2 49 3" xfId="32976" xr:uid="{7732BACA-0D13-47F9-A0C8-DE2F48C937E6}"/>
    <cellStyle name="Normal 2 5" xfId="12025" xr:uid="{00000000-0005-0000-0000-0000F92E0000}"/>
    <cellStyle name="Normal 2 5 10" xfId="12026" xr:uid="{00000000-0005-0000-0000-0000FA2E0000}"/>
    <cellStyle name="Normal 2 5 10 2" xfId="32979" xr:uid="{C01A063F-F366-4709-82A5-EFF803E7A9EE}"/>
    <cellStyle name="Normal 2 5 11" xfId="12027" xr:uid="{00000000-0005-0000-0000-0000FB2E0000}"/>
    <cellStyle name="Normal 2 5 11 2" xfId="32980" xr:uid="{2F6602D0-BACC-4123-89B7-405B981DE461}"/>
    <cellStyle name="Normal 2 5 12" xfId="12028" xr:uid="{00000000-0005-0000-0000-0000FC2E0000}"/>
    <cellStyle name="Normal 2 5 12 2" xfId="32981" xr:uid="{32BA137B-0640-40D2-AA4D-AD738815603B}"/>
    <cellStyle name="Normal 2 5 13" xfId="12029" xr:uid="{00000000-0005-0000-0000-0000FD2E0000}"/>
    <cellStyle name="Normal 2 5 13 2" xfId="32982" xr:uid="{68590A70-C71A-4CA3-A85A-5CFAFB89DA8F}"/>
    <cellStyle name="Normal 2 5 14" xfId="32978" xr:uid="{3906B94C-45E9-48B5-97A0-6D966DC8D0C2}"/>
    <cellStyle name="Normal 2 5 2" xfId="12030" xr:uid="{00000000-0005-0000-0000-0000FE2E0000}"/>
    <cellStyle name="Normal 2 5 2 2" xfId="12031" xr:uid="{00000000-0005-0000-0000-0000FF2E0000}"/>
    <cellStyle name="Normal 2 5 2 2 2" xfId="32984" xr:uid="{4D4B1466-5CDD-4739-B257-AA30DE044EF0}"/>
    <cellStyle name="Normal 2 5 2 3" xfId="32983" xr:uid="{22255243-5958-4790-91A7-A9D5E91D2A8E}"/>
    <cellStyle name="Normal 2 5 3" xfId="12032" xr:uid="{00000000-0005-0000-0000-0000002F0000}"/>
    <cellStyle name="Normal 2 5 3 2" xfId="12033" xr:uid="{00000000-0005-0000-0000-0000012F0000}"/>
    <cellStyle name="Normal 2 5 3 2 2" xfId="32986" xr:uid="{60328016-C8B9-4ABC-A79D-8E7805F9624F}"/>
    <cellStyle name="Normal 2 5 3 3" xfId="32985" xr:uid="{FE1B731D-2D0D-49CC-90F3-06A3612E0B39}"/>
    <cellStyle name="Normal 2 5 4" xfId="12034" xr:uid="{00000000-0005-0000-0000-0000022F0000}"/>
    <cellStyle name="Normal 2 5 4 2" xfId="12035" xr:uid="{00000000-0005-0000-0000-0000032F0000}"/>
    <cellStyle name="Normal 2 5 4 2 2" xfId="32988" xr:uid="{B8CDE21B-CA0E-4E58-AD12-0BA1A7DE585D}"/>
    <cellStyle name="Normal 2 5 4 3" xfId="32987" xr:uid="{2C9BF6E1-0D6D-4F4A-BE74-2F4C63D1C55D}"/>
    <cellStyle name="Normal 2 5 5" xfId="12036" xr:uid="{00000000-0005-0000-0000-0000042F0000}"/>
    <cellStyle name="Normal 2 5 5 2" xfId="12037" xr:uid="{00000000-0005-0000-0000-0000052F0000}"/>
    <cellStyle name="Normal 2 5 5 2 2" xfId="32990" xr:uid="{57C104F8-9741-4B43-A07C-98ED9390BE94}"/>
    <cellStyle name="Normal 2 5 5 3" xfId="32989" xr:uid="{6E0A61AE-A568-4D40-BDCC-3F071F9ECFED}"/>
    <cellStyle name="Normal 2 5 6" xfId="12038" xr:uid="{00000000-0005-0000-0000-0000062F0000}"/>
    <cellStyle name="Normal 2 5 6 2" xfId="12039" xr:uid="{00000000-0005-0000-0000-0000072F0000}"/>
    <cellStyle name="Normal 2 5 6 2 2" xfId="32992" xr:uid="{6110C1A6-72D3-41D1-9CEE-06C7146C866C}"/>
    <cellStyle name="Normal 2 5 6 3" xfId="32991" xr:uid="{0CF50DAA-8DD3-45D8-BE85-17B3B4CA6303}"/>
    <cellStyle name="Normal 2 5 7" xfId="12040" xr:uid="{00000000-0005-0000-0000-0000082F0000}"/>
    <cellStyle name="Normal 2 5 7 2" xfId="32993" xr:uid="{852C09DC-605B-41C7-8437-85F6B0893FB1}"/>
    <cellStyle name="Normal 2 5 8" xfId="12041" xr:uid="{00000000-0005-0000-0000-0000092F0000}"/>
    <cellStyle name="Normal 2 5 8 2" xfId="32994" xr:uid="{3B7CC9C7-5A8F-4455-91C5-A214052A3559}"/>
    <cellStyle name="Normal 2 5 9" xfId="12042" xr:uid="{00000000-0005-0000-0000-00000A2F0000}"/>
    <cellStyle name="Normal 2 5 9 2" xfId="32995" xr:uid="{9162F55C-FB89-4FC8-80E8-88D744284EC4}"/>
    <cellStyle name="Normal 2 50" xfId="12043" xr:uid="{00000000-0005-0000-0000-00000B2F0000}"/>
    <cellStyle name="Normal 2 50 2" xfId="12044" xr:uid="{00000000-0005-0000-0000-00000C2F0000}"/>
    <cellStyle name="Normal 2 50 2 2" xfId="32997" xr:uid="{D2789F8D-3373-4346-BC11-7B7A2F353DE5}"/>
    <cellStyle name="Normal 2 50 3" xfId="32996" xr:uid="{B138544E-14CC-4491-B3FF-E14D4983CFE1}"/>
    <cellStyle name="Normal 2 51" xfId="12045" xr:uid="{00000000-0005-0000-0000-00000D2F0000}"/>
    <cellStyle name="Normal 2 51 2" xfId="12046" xr:uid="{00000000-0005-0000-0000-00000E2F0000}"/>
    <cellStyle name="Normal 2 51 2 2" xfId="32999" xr:uid="{4DB5FF72-70EE-454E-9C1E-F2C3A220AC58}"/>
    <cellStyle name="Normal 2 51 3" xfId="32998" xr:uid="{F693130F-0EFA-42F1-B082-734A178BCC1C}"/>
    <cellStyle name="Normal 2 52" xfId="12047" xr:uid="{00000000-0005-0000-0000-00000F2F0000}"/>
    <cellStyle name="Normal 2 52 2" xfId="12048" xr:uid="{00000000-0005-0000-0000-0000102F0000}"/>
    <cellStyle name="Normal 2 52 2 2" xfId="33001" xr:uid="{A7CDE302-2421-48C8-9913-D9E5DEB8B40C}"/>
    <cellStyle name="Normal 2 52 3" xfId="33000" xr:uid="{A4744859-FDFB-455B-AE45-84CDF17E7CAF}"/>
    <cellStyle name="Normal 2 53" xfId="12049" xr:uid="{00000000-0005-0000-0000-0000112F0000}"/>
    <cellStyle name="Normal 2 53 2" xfId="12050" xr:uid="{00000000-0005-0000-0000-0000122F0000}"/>
    <cellStyle name="Normal 2 53 2 2" xfId="33003" xr:uid="{6E1A18AF-8B3D-439D-9DB5-130807AB7BC3}"/>
    <cellStyle name="Normal 2 53 3" xfId="33002" xr:uid="{35BF68AC-C518-4F55-B3C6-D9D557489542}"/>
    <cellStyle name="Normal 2 54" xfId="12051" xr:uid="{00000000-0005-0000-0000-0000132F0000}"/>
    <cellStyle name="Normal 2 54 2" xfId="12052" xr:uid="{00000000-0005-0000-0000-0000142F0000}"/>
    <cellStyle name="Normal 2 54 2 2" xfId="33005" xr:uid="{78560311-F018-4AA0-8E27-0798069F1A69}"/>
    <cellStyle name="Normal 2 54 3" xfId="33004" xr:uid="{A46C32C1-1055-44E3-A444-941CAE4D5928}"/>
    <cellStyle name="Normal 2 55" xfId="12053" xr:uid="{00000000-0005-0000-0000-0000152F0000}"/>
    <cellStyle name="Normal 2 55 2" xfId="12054" xr:uid="{00000000-0005-0000-0000-0000162F0000}"/>
    <cellStyle name="Normal 2 55 2 2" xfId="33007" xr:uid="{70C7D7FD-8922-4FF1-9ABB-84D7694AD21B}"/>
    <cellStyle name="Normal 2 55 3" xfId="33006" xr:uid="{A3A704BD-2C9B-4F9E-B0BD-BF8A8EA81CE8}"/>
    <cellStyle name="Normal 2 56" xfId="12055" xr:uid="{00000000-0005-0000-0000-0000172F0000}"/>
    <cellStyle name="Normal 2 56 2" xfId="12056" xr:uid="{00000000-0005-0000-0000-0000182F0000}"/>
    <cellStyle name="Normal 2 56 2 2" xfId="33009" xr:uid="{F6331663-DBC6-4D7A-9E25-B5E727A546D6}"/>
    <cellStyle name="Normal 2 56 3" xfId="33008" xr:uid="{88B6478B-F8D9-4943-9B08-B216BE4124F6}"/>
    <cellStyle name="Normal 2 57" xfId="12057" xr:uid="{00000000-0005-0000-0000-0000192F0000}"/>
    <cellStyle name="Normal 2 57 2" xfId="33010" xr:uid="{1372C61E-A48B-49B8-A311-209469C606E0}"/>
    <cellStyle name="Normal 2 58" xfId="20972" xr:uid="{E9B9DF71-2C11-45D7-A747-3111F3601FF7}"/>
    <cellStyle name="Normal 2 6" xfId="12058" xr:uid="{00000000-0005-0000-0000-00001A2F0000}"/>
    <cellStyle name="Normal 2 6 10" xfId="12059" xr:uid="{00000000-0005-0000-0000-00001B2F0000}"/>
    <cellStyle name="Normal 2 6 10 2" xfId="33012" xr:uid="{4943723A-A56E-4D44-B4FE-276D022297C0}"/>
    <cellStyle name="Normal 2 6 11" xfId="12060" xr:uid="{00000000-0005-0000-0000-00001C2F0000}"/>
    <cellStyle name="Normal 2 6 11 2" xfId="33013" xr:uid="{814FACFB-1E0E-41B2-86E0-2D4D54740904}"/>
    <cellStyle name="Normal 2 6 12" xfId="12061" xr:uid="{00000000-0005-0000-0000-00001D2F0000}"/>
    <cellStyle name="Normal 2 6 12 2" xfId="33014" xr:uid="{ADBF347D-5919-4B3D-94B8-DD4215E30196}"/>
    <cellStyle name="Normal 2 6 13" xfId="12062" xr:uid="{00000000-0005-0000-0000-00001E2F0000}"/>
    <cellStyle name="Normal 2 6 13 2" xfId="33015" xr:uid="{826A7278-189E-4D1F-B008-D40B55A66705}"/>
    <cellStyle name="Normal 2 6 14" xfId="33011" xr:uid="{CD97E0A4-96DE-432F-B5CA-E0266BFE5E2C}"/>
    <cellStyle name="Normal 2 6 2" xfId="12063" xr:uid="{00000000-0005-0000-0000-00001F2F0000}"/>
    <cellStyle name="Normal 2 6 2 2" xfId="12064" xr:uid="{00000000-0005-0000-0000-0000202F0000}"/>
    <cellStyle name="Normal 2 6 2 2 2" xfId="33017" xr:uid="{37374099-1AE9-4AD5-9BD6-28D6FEF12DFB}"/>
    <cellStyle name="Normal 2 6 2 3" xfId="33016" xr:uid="{5585073B-E037-4792-AF54-2FF60AD9F441}"/>
    <cellStyle name="Normal 2 6 3" xfId="12065" xr:uid="{00000000-0005-0000-0000-0000212F0000}"/>
    <cellStyle name="Normal 2 6 3 2" xfId="12066" xr:uid="{00000000-0005-0000-0000-0000222F0000}"/>
    <cellStyle name="Normal 2 6 3 2 2" xfId="33019" xr:uid="{1EC9B5E2-E877-43B0-A25E-AC97C512B053}"/>
    <cellStyle name="Normal 2 6 3 3" xfId="33018" xr:uid="{F52C41D9-E2CF-4867-9E5A-6F4135CD6C03}"/>
    <cellStyle name="Normal 2 6 4" xfId="12067" xr:uid="{00000000-0005-0000-0000-0000232F0000}"/>
    <cellStyle name="Normal 2 6 4 2" xfId="33020" xr:uid="{0DA21012-17EE-4B8C-B6D3-98C160BDC153}"/>
    <cellStyle name="Normal 2 6 5" xfId="12068" xr:uid="{00000000-0005-0000-0000-0000242F0000}"/>
    <cellStyle name="Normal 2 6 5 2" xfId="33021" xr:uid="{39F7E1D5-99F6-47CD-955D-45BB1CA81AAF}"/>
    <cellStyle name="Normal 2 6 6" xfId="12069" xr:uid="{00000000-0005-0000-0000-0000252F0000}"/>
    <cellStyle name="Normal 2 6 6 2" xfId="33022" xr:uid="{2C7BBEAB-9C83-4ECC-9F55-6691FD1B9422}"/>
    <cellStyle name="Normal 2 6 7" xfId="12070" xr:uid="{00000000-0005-0000-0000-0000262F0000}"/>
    <cellStyle name="Normal 2 6 7 2" xfId="33023" xr:uid="{C2B7C1DD-385E-4508-8BA3-87FE393ED907}"/>
    <cellStyle name="Normal 2 6 8" xfId="12071" xr:uid="{00000000-0005-0000-0000-0000272F0000}"/>
    <cellStyle name="Normal 2 6 8 2" xfId="33024" xr:uid="{172F6471-14D8-4AA6-BD77-AAA2FBB457BC}"/>
    <cellStyle name="Normal 2 6 9" xfId="12072" xr:uid="{00000000-0005-0000-0000-0000282F0000}"/>
    <cellStyle name="Normal 2 6 9 2" xfId="33025" xr:uid="{5FBF18DB-EE4D-4432-AD70-2BD0E461E688}"/>
    <cellStyle name="Normal 2 7" xfId="12073" xr:uid="{00000000-0005-0000-0000-0000292F0000}"/>
    <cellStyle name="Normal 2 7 10" xfId="12074" xr:uid="{00000000-0005-0000-0000-00002A2F0000}"/>
    <cellStyle name="Normal 2 7 10 2" xfId="33027" xr:uid="{3D18C12B-F144-40E9-B621-EC473014C221}"/>
    <cellStyle name="Normal 2 7 11" xfId="12075" xr:uid="{00000000-0005-0000-0000-00002B2F0000}"/>
    <cellStyle name="Normal 2 7 11 2" xfId="33028" xr:uid="{463E1EEC-9BA8-44FB-A783-4A134BA027A2}"/>
    <cellStyle name="Normal 2 7 12" xfId="12076" xr:uid="{00000000-0005-0000-0000-00002C2F0000}"/>
    <cellStyle name="Normal 2 7 12 2" xfId="33029" xr:uid="{49D875C3-2C25-478B-A763-3F986F9F7264}"/>
    <cellStyle name="Normal 2 7 13" xfId="12077" xr:uid="{00000000-0005-0000-0000-00002D2F0000}"/>
    <cellStyle name="Normal 2 7 13 2" xfId="12078" xr:uid="{00000000-0005-0000-0000-00002E2F0000}"/>
    <cellStyle name="Normal 2 7 13 2 2" xfId="12079" xr:uid="{00000000-0005-0000-0000-00002F2F0000}"/>
    <cellStyle name="Normal 2 7 13 2 2 2" xfId="33032" xr:uid="{BE9562EB-7F85-4855-A0FE-8E995197574A}"/>
    <cellStyle name="Normal 2 7 13 2 3" xfId="12080" xr:uid="{00000000-0005-0000-0000-0000302F0000}"/>
    <cellStyle name="Normal 2 7 13 2 3 2" xfId="33033" xr:uid="{41CE8F5D-2553-402C-ABA3-8C085C6BA4C2}"/>
    <cellStyle name="Normal 2 7 13 2 4" xfId="12081" xr:uid="{00000000-0005-0000-0000-0000312F0000}"/>
    <cellStyle name="Normal 2 7 13 2 4 2" xfId="33034" xr:uid="{D78E32F5-BD2F-4A3E-9B48-4441F5344194}"/>
    <cellStyle name="Normal 2 7 13 2 5" xfId="33031" xr:uid="{A45E62EB-63F0-4827-A586-70CD68304A00}"/>
    <cellStyle name="Normal 2 7 13 3" xfId="12082" xr:uid="{00000000-0005-0000-0000-0000322F0000}"/>
    <cellStyle name="Normal 2 7 13 3 2" xfId="33035" xr:uid="{1F87FBD4-A508-4479-A796-F5B9E2A5471D}"/>
    <cellStyle name="Normal 2 7 13 4" xfId="12083" xr:uid="{00000000-0005-0000-0000-0000332F0000}"/>
    <cellStyle name="Normal 2 7 13 4 2" xfId="33036" xr:uid="{6DDCC9F4-5A38-4CA0-85AF-B1BB468FDDB8}"/>
    <cellStyle name="Normal 2 7 13 5" xfId="12084" xr:uid="{00000000-0005-0000-0000-0000342F0000}"/>
    <cellStyle name="Normal 2 7 13 5 2" xfId="33037" xr:uid="{E6367A43-2B0B-43D8-B305-118C0619930B}"/>
    <cellStyle name="Normal 2 7 13 6" xfId="33030" xr:uid="{A5F9F7AA-9A97-4D49-86A8-975316E96DDA}"/>
    <cellStyle name="Normal 2 7 14" xfId="12085" xr:uid="{00000000-0005-0000-0000-0000352F0000}"/>
    <cellStyle name="Normal 2 7 14 2" xfId="12086" xr:uid="{00000000-0005-0000-0000-0000362F0000}"/>
    <cellStyle name="Normal 2 7 14 2 2" xfId="33039" xr:uid="{018DD383-13E3-4BF4-AFB3-3DD62C954217}"/>
    <cellStyle name="Normal 2 7 14 3" xfId="12087" xr:uid="{00000000-0005-0000-0000-0000372F0000}"/>
    <cellStyle name="Normal 2 7 14 3 2" xfId="33040" xr:uid="{D04D6B13-6630-4A78-B0CD-25CBD0CBE8C2}"/>
    <cellStyle name="Normal 2 7 14 4" xfId="12088" xr:uid="{00000000-0005-0000-0000-0000382F0000}"/>
    <cellStyle name="Normal 2 7 14 4 2" xfId="33041" xr:uid="{7D4992D7-5CFC-4B8D-9BEC-365F748FFBA1}"/>
    <cellStyle name="Normal 2 7 14 5" xfId="33038" xr:uid="{7EF62937-03C4-4883-847D-EC72E56A4998}"/>
    <cellStyle name="Normal 2 7 15" xfId="12089" xr:uid="{00000000-0005-0000-0000-0000392F0000}"/>
    <cellStyle name="Normal 2 7 15 2" xfId="33042" xr:uid="{2ABE0BD9-2985-47D8-8107-351321185A30}"/>
    <cellStyle name="Normal 2 7 16" xfId="12090" xr:uid="{00000000-0005-0000-0000-00003A2F0000}"/>
    <cellStyle name="Normal 2 7 16 2" xfId="33043" xr:uid="{CC9B9B13-7223-4C77-A3EF-9A845C7A264C}"/>
    <cellStyle name="Normal 2 7 17" xfId="12091" xr:uid="{00000000-0005-0000-0000-00003B2F0000}"/>
    <cellStyle name="Normal 2 7 17 2" xfId="33044" xr:uid="{F03A0880-3F13-441C-A4FC-A23FFCD0FB80}"/>
    <cellStyle name="Normal 2 7 18" xfId="33026" xr:uid="{505D5800-5113-4B85-B8D8-6A2D5A92C179}"/>
    <cellStyle name="Normal 2 7 2" xfId="12092" xr:uid="{00000000-0005-0000-0000-00003C2F0000}"/>
    <cellStyle name="Normal 2 7 2 2" xfId="12093" xr:uid="{00000000-0005-0000-0000-00003D2F0000}"/>
    <cellStyle name="Normal 2 7 2 2 2" xfId="33046" xr:uid="{92A16991-8884-42E7-B8C8-7F7473C2EBE3}"/>
    <cellStyle name="Normal 2 7 2 3" xfId="33045" xr:uid="{4EF76ACE-3143-42FF-8343-7B0A2A0C057B}"/>
    <cellStyle name="Normal 2 7 3" xfId="12094" xr:uid="{00000000-0005-0000-0000-00003E2F0000}"/>
    <cellStyle name="Normal 2 7 3 2" xfId="12095" xr:uid="{00000000-0005-0000-0000-00003F2F0000}"/>
    <cellStyle name="Normal 2 7 3 2 2" xfId="33048" xr:uid="{7D1DBF9D-C737-45AC-8BBA-FCAA786C12B5}"/>
    <cellStyle name="Normal 2 7 3 3" xfId="33047" xr:uid="{C56C70F1-7501-41F6-BE75-A547BE2DD8D7}"/>
    <cellStyle name="Normal 2 7 4" xfId="12096" xr:uid="{00000000-0005-0000-0000-0000402F0000}"/>
    <cellStyle name="Normal 2 7 4 2" xfId="33049" xr:uid="{07AD60A1-53CE-47C4-9F9F-0F87FDECE1DE}"/>
    <cellStyle name="Normal 2 7 5" xfId="12097" xr:uid="{00000000-0005-0000-0000-0000412F0000}"/>
    <cellStyle name="Normal 2 7 5 2" xfId="33050" xr:uid="{E185296B-15B6-4CB8-A2B7-0C808AA43E43}"/>
    <cellStyle name="Normal 2 7 6" xfId="12098" xr:uid="{00000000-0005-0000-0000-0000422F0000}"/>
    <cellStyle name="Normal 2 7 6 2" xfId="33051" xr:uid="{A30FC219-8090-4933-9C25-DB702833F87E}"/>
    <cellStyle name="Normal 2 7 7" xfId="12099" xr:uid="{00000000-0005-0000-0000-0000432F0000}"/>
    <cellStyle name="Normal 2 7 7 2" xfId="33052" xr:uid="{84DAEF71-E7E3-4FC4-A950-D8F067ED960E}"/>
    <cellStyle name="Normal 2 7 8" xfId="12100" xr:uid="{00000000-0005-0000-0000-0000442F0000}"/>
    <cellStyle name="Normal 2 7 8 2" xfId="33053" xr:uid="{A3525C3B-3115-4C53-80DA-CE47CB0D4356}"/>
    <cellStyle name="Normal 2 7 9" xfId="12101" xr:uid="{00000000-0005-0000-0000-0000452F0000}"/>
    <cellStyle name="Normal 2 7 9 2" xfId="33054" xr:uid="{799513B4-413E-40B3-90BB-710C1A3C9EF6}"/>
    <cellStyle name="Normal 2 8" xfId="12102" xr:uid="{00000000-0005-0000-0000-0000462F0000}"/>
    <cellStyle name="Normal 2 8 10" xfId="33055" xr:uid="{3F385AF7-DD2E-4F80-9704-7685BD4C6035}"/>
    <cellStyle name="Normal 2 8 2" xfId="12103" xr:uid="{00000000-0005-0000-0000-0000472F0000}"/>
    <cellStyle name="Normal 2 8 2 2" xfId="33056" xr:uid="{4928393A-D3CF-45C3-AB5A-E5A0F8357EBC}"/>
    <cellStyle name="Normal 2 8 3" xfId="12104" xr:uid="{00000000-0005-0000-0000-0000482F0000}"/>
    <cellStyle name="Normal 2 8 3 2" xfId="12105" xr:uid="{00000000-0005-0000-0000-0000492F0000}"/>
    <cellStyle name="Normal 2 8 3 2 2" xfId="33058" xr:uid="{55F25130-2766-43EC-BBBB-E719612C187C}"/>
    <cellStyle name="Normal 2 8 3 3" xfId="33057" xr:uid="{B6D5DD92-A242-4D14-AE18-4EC4A74AB57E}"/>
    <cellStyle name="Normal 2 8 4" xfId="12106" xr:uid="{00000000-0005-0000-0000-00004A2F0000}"/>
    <cellStyle name="Normal 2 8 4 2" xfId="12107" xr:uid="{00000000-0005-0000-0000-00004B2F0000}"/>
    <cellStyle name="Normal 2 8 4 2 2" xfId="12108" xr:uid="{00000000-0005-0000-0000-00004C2F0000}"/>
    <cellStyle name="Normal 2 8 4 2 2 2" xfId="12109" xr:uid="{00000000-0005-0000-0000-00004D2F0000}"/>
    <cellStyle name="Normal 2 8 4 2 2 2 2" xfId="33062" xr:uid="{A5883A08-E04C-4690-B78B-AAEEC060C023}"/>
    <cellStyle name="Normal 2 8 4 2 2 3" xfId="12110" xr:uid="{00000000-0005-0000-0000-00004E2F0000}"/>
    <cellStyle name="Normal 2 8 4 2 2 3 2" xfId="33063" xr:uid="{FD594368-BC5C-40E6-912A-9F54E3CA3131}"/>
    <cellStyle name="Normal 2 8 4 2 2 4" xfId="12111" xr:uid="{00000000-0005-0000-0000-00004F2F0000}"/>
    <cellStyle name="Normal 2 8 4 2 2 4 2" xfId="33064" xr:uid="{5519D3BB-E1C9-4B6F-BEAA-797C858944DD}"/>
    <cellStyle name="Normal 2 8 4 2 2 5" xfId="33061" xr:uid="{A70769F0-1FAD-42B7-B111-A5F566C99CAF}"/>
    <cellStyle name="Normal 2 8 4 2 3" xfId="12112" xr:uid="{00000000-0005-0000-0000-0000502F0000}"/>
    <cellStyle name="Normal 2 8 4 2 3 2" xfId="33065" xr:uid="{36A17D60-1C4F-481A-88BD-818050285984}"/>
    <cellStyle name="Normal 2 8 4 2 4" xfId="12113" xr:uid="{00000000-0005-0000-0000-0000512F0000}"/>
    <cellStyle name="Normal 2 8 4 2 4 2" xfId="33066" xr:uid="{FE2FC049-1CA9-482A-AA61-A7FBBFE090A1}"/>
    <cellStyle name="Normal 2 8 4 2 5" xfId="12114" xr:uid="{00000000-0005-0000-0000-0000522F0000}"/>
    <cellStyle name="Normal 2 8 4 2 5 2" xfId="33067" xr:uid="{49AFF931-CD39-486A-AD55-60F48250F879}"/>
    <cellStyle name="Normal 2 8 4 2 6" xfId="33060" xr:uid="{DBFB5163-1AA7-48A4-AE2C-E09B039E9E3E}"/>
    <cellStyle name="Normal 2 8 4 3" xfId="12115" xr:uid="{00000000-0005-0000-0000-0000532F0000}"/>
    <cellStyle name="Normal 2 8 4 3 2" xfId="33068" xr:uid="{6A07DB8A-52D5-4E19-9678-74B6595D5D4E}"/>
    <cellStyle name="Normal 2 8 4 4" xfId="12116" xr:uid="{00000000-0005-0000-0000-0000542F0000}"/>
    <cellStyle name="Normal 2 8 4 4 2" xfId="12117" xr:uid="{00000000-0005-0000-0000-0000552F0000}"/>
    <cellStyle name="Normal 2 8 4 4 2 2" xfId="33070" xr:uid="{B7798CD6-FB7E-408C-A7E8-4360C2F7DC48}"/>
    <cellStyle name="Normal 2 8 4 4 3" xfId="12118" xr:uid="{00000000-0005-0000-0000-0000562F0000}"/>
    <cellStyle name="Normal 2 8 4 4 3 2" xfId="33071" xr:uid="{DA298425-C9EE-4BFE-92A5-9D5EB77DD1B7}"/>
    <cellStyle name="Normal 2 8 4 4 4" xfId="12119" xr:uid="{00000000-0005-0000-0000-0000572F0000}"/>
    <cellStyle name="Normal 2 8 4 4 4 2" xfId="33072" xr:uid="{E60C4CC9-8E31-4BDE-B641-F19B558A1E20}"/>
    <cellStyle name="Normal 2 8 4 4 5" xfId="33069" xr:uid="{814F9C63-31F6-4FDD-8BED-01E3A131848C}"/>
    <cellStyle name="Normal 2 8 4 5" xfId="12120" xr:uid="{00000000-0005-0000-0000-0000582F0000}"/>
    <cellStyle name="Normal 2 8 4 5 2" xfId="33073" xr:uid="{70C17AE5-0853-44C9-96EB-F1B24F1B06E9}"/>
    <cellStyle name="Normal 2 8 4 6" xfId="12121" xr:uid="{00000000-0005-0000-0000-0000592F0000}"/>
    <cellStyle name="Normal 2 8 4 6 2" xfId="33074" xr:uid="{A53EA21E-77EE-41B4-BCDD-C128703D3D76}"/>
    <cellStyle name="Normal 2 8 4 7" xfId="12122" xr:uid="{00000000-0005-0000-0000-00005A2F0000}"/>
    <cellStyle name="Normal 2 8 4 7 2" xfId="33075" xr:uid="{5895465B-76CE-4853-B8FE-825A60AA72EA}"/>
    <cellStyle name="Normal 2 8 4 8" xfId="33059" xr:uid="{E4896077-91BF-49F8-B3E4-79D19CC151ED}"/>
    <cellStyle name="Normal 2 8 5" xfId="12123" xr:uid="{00000000-0005-0000-0000-00005B2F0000}"/>
    <cellStyle name="Normal 2 8 5 2" xfId="12124" xr:uid="{00000000-0005-0000-0000-00005C2F0000}"/>
    <cellStyle name="Normal 2 8 5 2 2" xfId="12125" xr:uid="{00000000-0005-0000-0000-00005D2F0000}"/>
    <cellStyle name="Normal 2 8 5 2 2 2" xfId="33078" xr:uid="{EAC7E37D-0E67-4D8A-A001-C3009D702568}"/>
    <cellStyle name="Normal 2 8 5 2 3" xfId="12126" xr:uid="{00000000-0005-0000-0000-00005E2F0000}"/>
    <cellStyle name="Normal 2 8 5 2 3 2" xfId="33079" xr:uid="{9F329B84-5FB4-4EB2-A88D-6AFD78ACA883}"/>
    <cellStyle name="Normal 2 8 5 2 4" xfId="12127" xr:uid="{00000000-0005-0000-0000-00005F2F0000}"/>
    <cellStyle name="Normal 2 8 5 2 4 2" xfId="33080" xr:uid="{A24C4731-FB72-4A3F-8C94-421D23084F6B}"/>
    <cellStyle name="Normal 2 8 5 2 5" xfId="33077" xr:uid="{EB35E3BE-9E12-44FD-A976-A863BAC8BF34}"/>
    <cellStyle name="Normal 2 8 5 3" xfId="12128" xr:uid="{00000000-0005-0000-0000-0000602F0000}"/>
    <cellStyle name="Normal 2 8 5 3 2" xfId="33081" xr:uid="{894EB490-9E24-4E3D-96DC-6BCC82775E5E}"/>
    <cellStyle name="Normal 2 8 5 4" xfId="12129" xr:uid="{00000000-0005-0000-0000-0000612F0000}"/>
    <cellStyle name="Normal 2 8 5 4 2" xfId="33082" xr:uid="{CB7A14D6-72C0-433D-9BD1-37E882BADF0A}"/>
    <cellStyle name="Normal 2 8 5 5" xfId="12130" xr:uid="{00000000-0005-0000-0000-0000622F0000}"/>
    <cellStyle name="Normal 2 8 5 5 2" xfId="33083" xr:uid="{852B82A4-1173-45D5-8329-0BE32C898A88}"/>
    <cellStyle name="Normal 2 8 5 6" xfId="33076" xr:uid="{9D2BCDE4-23C4-43EA-A88C-180C18DE1CE1}"/>
    <cellStyle name="Normal 2 8 6" xfId="12131" xr:uid="{00000000-0005-0000-0000-0000632F0000}"/>
    <cellStyle name="Normal 2 8 6 2" xfId="12132" xr:uid="{00000000-0005-0000-0000-0000642F0000}"/>
    <cellStyle name="Normal 2 8 6 2 2" xfId="33085" xr:uid="{909D3073-3F15-470E-820A-CC1B549D3965}"/>
    <cellStyle name="Normal 2 8 6 3" xfId="12133" xr:uid="{00000000-0005-0000-0000-0000652F0000}"/>
    <cellStyle name="Normal 2 8 6 3 2" xfId="33086" xr:uid="{613A331F-95F0-41DB-B5EE-78F32F1772A4}"/>
    <cellStyle name="Normal 2 8 6 4" xfId="12134" xr:uid="{00000000-0005-0000-0000-0000662F0000}"/>
    <cellStyle name="Normal 2 8 6 4 2" xfId="33087" xr:uid="{E8127E5A-E043-4D95-9521-DF4DED096233}"/>
    <cellStyle name="Normal 2 8 6 5" xfId="33084" xr:uid="{FC49953D-5DA3-4F3E-AB87-7C73401F2EC5}"/>
    <cellStyle name="Normal 2 8 7" xfId="12135" xr:uid="{00000000-0005-0000-0000-0000672F0000}"/>
    <cellStyle name="Normal 2 8 7 2" xfId="33088" xr:uid="{891B610E-D919-447D-89AD-D70A8012C55E}"/>
    <cellStyle name="Normal 2 8 8" xfId="12136" xr:uid="{00000000-0005-0000-0000-0000682F0000}"/>
    <cellStyle name="Normal 2 8 8 2" xfId="33089" xr:uid="{3454257F-9DDB-4263-9CE6-C78EA0CA5302}"/>
    <cellStyle name="Normal 2 8 9" xfId="12137" xr:uid="{00000000-0005-0000-0000-0000692F0000}"/>
    <cellStyle name="Normal 2 8 9 2" xfId="33090" xr:uid="{35043C0B-3E72-4C0E-A2A0-14F7C6FB361F}"/>
    <cellStyle name="Normal 2 9" xfId="12138" xr:uid="{00000000-0005-0000-0000-00006A2F0000}"/>
    <cellStyle name="Normal 2 9 10" xfId="12139" xr:uid="{00000000-0005-0000-0000-00006B2F0000}"/>
    <cellStyle name="Normal 2 9 10 2" xfId="12140" xr:uid="{00000000-0005-0000-0000-00006C2F0000}"/>
    <cellStyle name="Normal 2 9 10 2 2" xfId="12141" xr:uid="{00000000-0005-0000-0000-00006D2F0000}"/>
    <cellStyle name="Normal 2 9 10 2 2 2" xfId="12142" xr:uid="{00000000-0005-0000-0000-00006E2F0000}"/>
    <cellStyle name="Normal 2 9 10 2 2 2 2" xfId="33095" xr:uid="{7CDF2B7C-0D25-4D0E-B6A2-066653A98BC9}"/>
    <cellStyle name="Normal 2 9 10 2 2 3" xfId="12143" xr:uid="{00000000-0005-0000-0000-00006F2F0000}"/>
    <cellStyle name="Normal 2 9 10 2 2 3 2" xfId="33096" xr:uid="{54080C40-D39E-4298-B5CE-3B024C380B28}"/>
    <cellStyle name="Normal 2 9 10 2 2 4" xfId="12144" xr:uid="{00000000-0005-0000-0000-0000702F0000}"/>
    <cellStyle name="Normal 2 9 10 2 2 4 2" xfId="33097" xr:uid="{560F0C26-23DF-4E10-9C1B-E5A2FB39C0EA}"/>
    <cellStyle name="Normal 2 9 10 2 2 5" xfId="33094" xr:uid="{B37CB41D-0571-419A-896F-CE50F147F209}"/>
    <cellStyle name="Normal 2 9 10 2 3" xfId="12145" xr:uid="{00000000-0005-0000-0000-0000712F0000}"/>
    <cellStyle name="Normal 2 9 10 2 3 2" xfId="33098" xr:uid="{41B17323-2AE4-4FE6-ACAE-5D75E7CA47E0}"/>
    <cellStyle name="Normal 2 9 10 2 4" xfId="12146" xr:uid="{00000000-0005-0000-0000-0000722F0000}"/>
    <cellStyle name="Normal 2 9 10 2 4 2" xfId="33099" xr:uid="{93BF49B9-24AE-4F30-81B8-3D7C64992D7F}"/>
    <cellStyle name="Normal 2 9 10 2 5" xfId="12147" xr:uid="{00000000-0005-0000-0000-0000732F0000}"/>
    <cellStyle name="Normal 2 9 10 2 5 2" xfId="33100" xr:uid="{A43373B7-2FF5-46E1-852E-CDB55AF5357F}"/>
    <cellStyle name="Normal 2 9 10 2 6" xfId="33093" xr:uid="{3B0BDC97-D7C9-442E-A8F6-31E4EB1FD149}"/>
    <cellStyle name="Normal 2 9 10 3" xfId="12148" xr:uid="{00000000-0005-0000-0000-0000742F0000}"/>
    <cellStyle name="Normal 2 9 10 3 2" xfId="12149" xr:uid="{00000000-0005-0000-0000-0000752F0000}"/>
    <cellStyle name="Normal 2 9 10 3 2 2" xfId="33102" xr:uid="{C008D81F-97FB-43E4-85E8-E6B81DFAB870}"/>
    <cellStyle name="Normal 2 9 10 3 3" xfId="12150" xr:uid="{00000000-0005-0000-0000-0000762F0000}"/>
    <cellStyle name="Normal 2 9 10 3 3 2" xfId="33103" xr:uid="{13D4BBE9-864D-44A2-82D6-C0D8FDA32029}"/>
    <cellStyle name="Normal 2 9 10 3 4" xfId="12151" xr:uid="{00000000-0005-0000-0000-0000772F0000}"/>
    <cellStyle name="Normal 2 9 10 3 4 2" xfId="33104" xr:uid="{F235BFE3-7165-45D3-9651-F07E974EF307}"/>
    <cellStyle name="Normal 2 9 10 3 5" xfId="33101" xr:uid="{4976F38F-3649-4C8C-A998-14DE13CD243F}"/>
    <cellStyle name="Normal 2 9 10 4" xfId="12152" xr:uid="{00000000-0005-0000-0000-0000782F0000}"/>
    <cellStyle name="Normal 2 9 10 4 2" xfId="33105" xr:uid="{1BE1160B-D8EC-47F4-822B-0A4E3E29B785}"/>
    <cellStyle name="Normal 2 9 10 5" xfId="12153" xr:uid="{00000000-0005-0000-0000-0000792F0000}"/>
    <cellStyle name="Normal 2 9 10 5 2" xfId="33106" xr:uid="{4095A985-1A25-414A-B4CA-FC5884F5DF38}"/>
    <cellStyle name="Normal 2 9 10 6" xfId="12154" xr:uid="{00000000-0005-0000-0000-00007A2F0000}"/>
    <cellStyle name="Normal 2 9 10 6 2" xfId="33107" xr:uid="{BBA7A820-9C4E-499A-9B15-C8C2C6783C33}"/>
    <cellStyle name="Normal 2 9 10 7" xfId="33092" xr:uid="{21AE17A8-1DCB-4C3D-9744-47810E6C9D7B}"/>
    <cellStyle name="Normal 2 9 11" xfId="12155" xr:uid="{00000000-0005-0000-0000-00007B2F0000}"/>
    <cellStyle name="Normal 2 9 11 2" xfId="12156" xr:uid="{00000000-0005-0000-0000-00007C2F0000}"/>
    <cellStyle name="Normal 2 9 11 2 2" xfId="12157" xr:uid="{00000000-0005-0000-0000-00007D2F0000}"/>
    <cellStyle name="Normal 2 9 11 2 2 2" xfId="33110" xr:uid="{0A98E6D8-9924-40D0-8D47-71DD3AC82BBA}"/>
    <cellStyle name="Normal 2 9 11 2 3" xfId="12158" xr:uid="{00000000-0005-0000-0000-00007E2F0000}"/>
    <cellStyle name="Normal 2 9 11 2 3 2" xfId="33111" xr:uid="{97D803CF-3D6F-4340-8F7F-E2E8884654FA}"/>
    <cellStyle name="Normal 2 9 11 2 4" xfId="12159" xr:uid="{00000000-0005-0000-0000-00007F2F0000}"/>
    <cellStyle name="Normal 2 9 11 2 4 2" xfId="33112" xr:uid="{B2FF743C-B181-4772-80DC-559E700F605F}"/>
    <cellStyle name="Normal 2 9 11 2 5" xfId="33109" xr:uid="{8F27A49D-83A1-4B60-963C-BBB13E59EF56}"/>
    <cellStyle name="Normal 2 9 11 3" xfId="12160" xr:uid="{00000000-0005-0000-0000-0000802F0000}"/>
    <cellStyle name="Normal 2 9 11 3 2" xfId="33113" xr:uid="{7272EB11-9BF6-41EE-B17D-C180A6538CD2}"/>
    <cellStyle name="Normal 2 9 11 4" xfId="12161" xr:uid="{00000000-0005-0000-0000-0000812F0000}"/>
    <cellStyle name="Normal 2 9 11 4 2" xfId="33114" xr:uid="{D8B3F33D-18F1-401A-8FE3-DF16DC0F186B}"/>
    <cellStyle name="Normal 2 9 11 5" xfId="12162" xr:uid="{00000000-0005-0000-0000-0000822F0000}"/>
    <cellStyle name="Normal 2 9 11 5 2" xfId="33115" xr:uid="{A1362697-698A-454B-B1EA-766F984A3926}"/>
    <cellStyle name="Normal 2 9 11 6" xfId="33108" xr:uid="{D12075C3-6C0A-44D7-AB8A-E10628E257E6}"/>
    <cellStyle name="Normal 2 9 12" xfId="12163" xr:uid="{00000000-0005-0000-0000-0000832F0000}"/>
    <cellStyle name="Normal 2 9 12 2" xfId="12164" xr:uid="{00000000-0005-0000-0000-0000842F0000}"/>
    <cellStyle name="Normal 2 9 12 2 2" xfId="33117" xr:uid="{74971EF7-284E-4B0C-A332-811AD057FFB3}"/>
    <cellStyle name="Normal 2 9 12 3" xfId="12165" xr:uid="{00000000-0005-0000-0000-0000852F0000}"/>
    <cellStyle name="Normal 2 9 12 3 2" xfId="33118" xr:uid="{F35449A2-F335-490F-A7CD-5D12E8F751BF}"/>
    <cellStyle name="Normal 2 9 12 4" xfId="12166" xr:uid="{00000000-0005-0000-0000-0000862F0000}"/>
    <cellStyle name="Normal 2 9 12 4 2" xfId="33119" xr:uid="{770D08C7-667A-4860-98B3-E0AB6D0B194E}"/>
    <cellStyle name="Normal 2 9 12 5" xfId="33116" xr:uid="{8465EF19-4536-4EBD-9645-5373765C85FF}"/>
    <cellStyle name="Normal 2 9 13" xfId="12167" xr:uid="{00000000-0005-0000-0000-0000872F0000}"/>
    <cellStyle name="Normal 2 9 13 2" xfId="33120" xr:uid="{E180CACC-4211-4F8E-92C8-D15BB90B1B6A}"/>
    <cellStyle name="Normal 2 9 14" xfId="12168" xr:uid="{00000000-0005-0000-0000-0000882F0000}"/>
    <cellStyle name="Normal 2 9 14 2" xfId="33121" xr:uid="{ED9F5E0B-BC33-4634-8E43-A692DF420C7B}"/>
    <cellStyle name="Normal 2 9 15" xfId="12169" xr:uid="{00000000-0005-0000-0000-0000892F0000}"/>
    <cellStyle name="Normal 2 9 15 2" xfId="33122" xr:uid="{DDF18E81-24DA-48EB-9CE4-28DE70FE2283}"/>
    <cellStyle name="Normal 2 9 16" xfId="33091" xr:uid="{3A1587C5-0062-4CD4-82F9-8C4DB643E195}"/>
    <cellStyle name="Normal 2 9 2" xfId="12170" xr:uid="{00000000-0005-0000-0000-00008A2F0000}"/>
    <cellStyle name="Normal 2 9 2 2" xfId="12171" xr:uid="{00000000-0005-0000-0000-00008B2F0000}"/>
    <cellStyle name="Normal 2 9 2 2 2" xfId="12172" xr:uid="{00000000-0005-0000-0000-00008C2F0000}"/>
    <cellStyle name="Normal 2 9 2 2 2 2" xfId="33125" xr:uid="{7FBD5288-8615-46D9-9C3C-8AC22745BFA2}"/>
    <cellStyle name="Normal 2 9 2 2 3" xfId="33124" xr:uid="{2910189F-8287-4501-A41D-CCE76347E1C3}"/>
    <cellStyle name="Normal 2 9 2 3" xfId="12173" xr:uid="{00000000-0005-0000-0000-00008D2F0000}"/>
    <cellStyle name="Normal 2 9 2 3 2" xfId="33126" xr:uid="{5CF58A9E-DC75-4FCF-9496-9F12AB69A2C1}"/>
    <cellStyle name="Normal 2 9 2 4" xfId="12174" xr:uid="{00000000-0005-0000-0000-00008E2F0000}"/>
    <cellStyle name="Normal 2 9 2 4 2" xfId="33127" xr:uid="{9CE0C5C4-F98F-448B-96B3-58C1F0A9920C}"/>
    <cellStyle name="Normal 2 9 2 5" xfId="12175" xr:uid="{00000000-0005-0000-0000-00008F2F0000}"/>
    <cellStyle name="Normal 2 9 2 5 2" xfId="33128" xr:uid="{7BBC651E-0CF6-4D96-BC35-3B45D6876D42}"/>
    <cellStyle name="Normal 2 9 2 6" xfId="12176" xr:uid="{00000000-0005-0000-0000-0000902F0000}"/>
    <cellStyle name="Normal 2 9 2 6 2" xfId="33129" xr:uid="{10B6284E-21B0-460B-82D6-76751E165DA4}"/>
    <cellStyle name="Normal 2 9 2 7" xfId="12177" xr:uid="{00000000-0005-0000-0000-0000912F0000}"/>
    <cellStyle name="Normal 2 9 2 7 2" xfId="33130" xr:uid="{1960A0B0-7E5C-4543-8DA1-8CCC548C321B}"/>
    <cellStyle name="Normal 2 9 2 8" xfId="12178" xr:uid="{00000000-0005-0000-0000-0000922F0000}"/>
    <cellStyle name="Normal 2 9 2 8 2" xfId="33131" xr:uid="{9B4AF14A-DF07-4095-B842-5025E01DF5F3}"/>
    <cellStyle name="Normal 2 9 2 9" xfId="33123" xr:uid="{60B9688C-F58B-4CC2-AD86-E9FD641D8386}"/>
    <cellStyle name="Normal 2 9 3" xfId="12179" xr:uid="{00000000-0005-0000-0000-0000932F0000}"/>
    <cellStyle name="Normal 2 9 3 2" xfId="12180" xr:uid="{00000000-0005-0000-0000-0000942F0000}"/>
    <cellStyle name="Normal 2 9 3 2 2" xfId="33133" xr:uid="{83AC6DA9-38A3-4172-8B9D-1C37F91E3D29}"/>
    <cellStyle name="Normal 2 9 3 3" xfId="33132" xr:uid="{4F38F769-E895-49C6-8F1A-C094146E6BE0}"/>
    <cellStyle name="Normal 2 9 4" xfId="12181" xr:uid="{00000000-0005-0000-0000-0000952F0000}"/>
    <cellStyle name="Normal 2 9 4 2" xfId="33134" xr:uid="{E35B73BC-1268-4A4F-B1DA-40712C1452CA}"/>
    <cellStyle name="Normal 2 9 5" xfId="12182" xr:uid="{00000000-0005-0000-0000-0000962F0000}"/>
    <cellStyle name="Normal 2 9 5 2" xfId="33135" xr:uid="{36E795F5-D254-4D09-AF8E-F96220E709A4}"/>
    <cellStyle name="Normal 2 9 6" xfId="12183" xr:uid="{00000000-0005-0000-0000-0000972F0000}"/>
    <cellStyle name="Normal 2 9 6 2" xfId="33136" xr:uid="{F685802D-9F52-4171-A462-4C104AEEEEE6}"/>
    <cellStyle name="Normal 2 9 7" xfId="12184" xr:uid="{00000000-0005-0000-0000-0000982F0000}"/>
    <cellStyle name="Normal 2 9 7 2" xfId="33137" xr:uid="{4DA5F3D8-098F-451A-B37A-789C042FBBF0}"/>
    <cellStyle name="Normal 2 9 8" xfId="12185" xr:uid="{00000000-0005-0000-0000-0000992F0000}"/>
    <cellStyle name="Normal 2 9 8 2" xfId="33138" xr:uid="{1067A2C5-446F-445C-8E44-452AC56CDD98}"/>
    <cellStyle name="Normal 2 9 9" xfId="12186" xr:uid="{00000000-0005-0000-0000-00009A2F0000}"/>
    <cellStyle name="Normal 2 9 9 2" xfId="12187" xr:uid="{00000000-0005-0000-0000-00009B2F0000}"/>
    <cellStyle name="Normal 2 9 9 2 2" xfId="33140" xr:uid="{D08E3C13-1662-45B2-B3B2-5A3FD7C58178}"/>
    <cellStyle name="Normal 2 9 9 3" xfId="33139" xr:uid="{9373677A-CF7B-4905-9A00-C8D898847F5F}"/>
    <cellStyle name="Normal 20" xfId="12188" xr:uid="{00000000-0005-0000-0000-00009C2F0000}"/>
    <cellStyle name="Normal 20 10" xfId="12189" xr:uid="{00000000-0005-0000-0000-00009D2F0000}"/>
    <cellStyle name="Normal 20 10 2" xfId="12190" xr:uid="{00000000-0005-0000-0000-00009E2F0000}"/>
    <cellStyle name="Normal 20 10 2 2" xfId="33143" xr:uid="{33E6EA44-844B-48C1-9933-7B670C6A56F7}"/>
    <cellStyle name="Normal 20 10 3" xfId="33142" xr:uid="{3D00685A-6E57-4E9F-8C05-72A7D9CBE7B5}"/>
    <cellStyle name="Normal 20 11" xfId="12191" xr:uid="{00000000-0005-0000-0000-00009F2F0000}"/>
    <cellStyle name="Normal 20 11 2" xfId="12192" xr:uid="{00000000-0005-0000-0000-0000A02F0000}"/>
    <cellStyle name="Normal 20 11 2 2" xfId="33145" xr:uid="{34ABA981-1582-4A39-87D2-473DE279B95F}"/>
    <cellStyle name="Normal 20 11 3" xfId="33144" xr:uid="{469232AA-F331-443E-A7A8-2DA9DA327144}"/>
    <cellStyle name="Normal 20 12" xfId="12193" xr:uid="{00000000-0005-0000-0000-0000A12F0000}"/>
    <cellStyle name="Normal 20 12 2" xfId="12194" xr:uid="{00000000-0005-0000-0000-0000A22F0000}"/>
    <cellStyle name="Normal 20 12 2 2" xfId="33147" xr:uid="{6B541D34-38E7-46F0-A451-296BB0CF2BB2}"/>
    <cellStyle name="Normal 20 12 3" xfId="33146" xr:uid="{1169789A-48F4-4F74-82A7-8D2F70FD9210}"/>
    <cellStyle name="Normal 20 13" xfId="12195" xr:uid="{00000000-0005-0000-0000-0000A32F0000}"/>
    <cellStyle name="Normal 20 13 2" xfId="12196" xr:uid="{00000000-0005-0000-0000-0000A42F0000}"/>
    <cellStyle name="Normal 20 13 2 2" xfId="12197" xr:uid="{00000000-0005-0000-0000-0000A52F0000}"/>
    <cellStyle name="Normal 20 13 2 2 2" xfId="33150" xr:uid="{AC0C9D3A-7C77-4493-BED5-34D5AEE6D882}"/>
    <cellStyle name="Normal 20 13 2 3" xfId="12198" xr:uid="{00000000-0005-0000-0000-0000A62F0000}"/>
    <cellStyle name="Normal 20 13 2 3 2" xfId="12199" xr:uid="{00000000-0005-0000-0000-0000A72F0000}"/>
    <cellStyle name="Normal 20 13 2 3 2 2" xfId="33152" xr:uid="{4B95DB74-A802-4FD7-9878-AC3B701781FC}"/>
    <cellStyle name="Normal 20 13 2 3 3" xfId="12200" xr:uid="{00000000-0005-0000-0000-0000A82F0000}"/>
    <cellStyle name="Normal 20 13 2 3 3 2" xfId="33153" xr:uid="{EE39B346-560B-421A-A1ED-9A3DA0DD3D0E}"/>
    <cellStyle name="Normal 20 13 2 3 4" xfId="12201" xr:uid="{00000000-0005-0000-0000-0000A92F0000}"/>
    <cellStyle name="Normal 20 13 2 3 4 2" xfId="33154" xr:uid="{D6C8F728-86BE-4A17-9896-118093B0963C}"/>
    <cellStyle name="Normal 20 13 2 3 5" xfId="33151" xr:uid="{FE271197-EF99-40AA-99D8-C607E570E22A}"/>
    <cellStyle name="Normal 20 13 2 4" xfId="12202" xr:uid="{00000000-0005-0000-0000-0000AA2F0000}"/>
    <cellStyle name="Normal 20 13 2 4 2" xfId="33155" xr:uid="{C0A9B5C9-0BE8-434B-82F1-4131DB47248C}"/>
    <cellStyle name="Normal 20 13 2 5" xfId="12203" xr:uid="{00000000-0005-0000-0000-0000AB2F0000}"/>
    <cellStyle name="Normal 20 13 2 5 2" xfId="33156" xr:uid="{41DB7EB4-B514-4B68-8683-A693716FB400}"/>
    <cellStyle name="Normal 20 13 2 6" xfId="12204" xr:uid="{00000000-0005-0000-0000-0000AC2F0000}"/>
    <cellStyle name="Normal 20 13 2 6 2" xfId="33157" xr:uid="{93C46435-2FCE-43A4-B87E-5063D8B48640}"/>
    <cellStyle name="Normal 20 13 2 7" xfId="33149" xr:uid="{1C7817D6-C0EC-403F-8AB9-1A36669E59B9}"/>
    <cellStyle name="Normal 20 13 3" xfId="12205" xr:uid="{00000000-0005-0000-0000-0000AD2F0000}"/>
    <cellStyle name="Normal 20 13 3 2" xfId="33158" xr:uid="{88A2EC07-C547-49B4-9D2D-732094C79965}"/>
    <cellStyle name="Normal 20 13 4" xfId="12206" xr:uid="{00000000-0005-0000-0000-0000AE2F0000}"/>
    <cellStyle name="Normal 20 13 4 2" xfId="12207" xr:uid="{00000000-0005-0000-0000-0000AF2F0000}"/>
    <cellStyle name="Normal 20 13 4 2 2" xfId="33160" xr:uid="{328D68F9-1D89-451C-BD68-8F40044585A8}"/>
    <cellStyle name="Normal 20 13 4 3" xfId="12208" xr:uid="{00000000-0005-0000-0000-0000B02F0000}"/>
    <cellStyle name="Normal 20 13 4 3 2" xfId="33161" xr:uid="{B83298CB-3E51-482F-899E-88C92F9D40AE}"/>
    <cellStyle name="Normal 20 13 4 4" xfId="12209" xr:uid="{00000000-0005-0000-0000-0000B12F0000}"/>
    <cellStyle name="Normal 20 13 4 4 2" xfId="33162" xr:uid="{24C685A0-4174-4DEE-97B6-BB77E4CDB2D1}"/>
    <cellStyle name="Normal 20 13 4 5" xfId="33159" xr:uid="{0B50F5AC-E53B-452C-8161-2D85E0EBCDDD}"/>
    <cellStyle name="Normal 20 13 5" xfId="12210" xr:uid="{00000000-0005-0000-0000-0000B22F0000}"/>
    <cellStyle name="Normal 20 13 5 2" xfId="33163" xr:uid="{B3FF1BA7-D471-4D28-A2F4-AE97BD80C674}"/>
    <cellStyle name="Normal 20 13 6" xfId="12211" xr:uid="{00000000-0005-0000-0000-0000B32F0000}"/>
    <cellStyle name="Normal 20 13 6 2" xfId="33164" xr:uid="{FC6CEF01-A12B-4B47-88C3-41C3CC9EFF9E}"/>
    <cellStyle name="Normal 20 13 7" xfId="12212" xr:uid="{00000000-0005-0000-0000-0000B42F0000}"/>
    <cellStyle name="Normal 20 13 7 2" xfId="33165" xr:uid="{64DC9CD6-2372-4480-8F85-A85A9D223A4E}"/>
    <cellStyle name="Normal 20 13 8" xfId="33148" xr:uid="{013C2A71-801B-43A5-9B43-472C77BAB454}"/>
    <cellStyle name="Normal 20 14" xfId="12213" xr:uid="{00000000-0005-0000-0000-0000B52F0000}"/>
    <cellStyle name="Normal 20 14 2" xfId="33166" xr:uid="{25817D97-C40E-498A-845F-155AE8C5A0A8}"/>
    <cellStyle name="Normal 20 15" xfId="12214" xr:uid="{00000000-0005-0000-0000-0000B62F0000}"/>
    <cellStyle name="Normal 20 15 2" xfId="12215" xr:uid="{00000000-0005-0000-0000-0000B72F0000}"/>
    <cellStyle name="Normal 20 15 2 2" xfId="12216" xr:uid="{00000000-0005-0000-0000-0000B82F0000}"/>
    <cellStyle name="Normal 20 15 2 2 2" xfId="33169" xr:uid="{561A0887-C7E1-4B61-B11D-229CDF057FCD}"/>
    <cellStyle name="Normal 20 15 2 3" xfId="12217" xr:uid="{00000000-0005-0000-0000-0000B92F0000}"/>
    <cellStyle name="Normal 20 15 2 3 2" xfId="33170" xr:uid="{2B7D6869-AC35-4024-BF50-344D34E5AB91}"/>
    <cellStyle name="Normal 20 15 2 4" xfId="12218" xr:uid="{00000000-0005-0000-0000-0000BA2F0000}"/>
    <cellStyle name="Normal 20 15 2 4 2" xfId="33171" xr:uid="{9ED949CD-5924-43CF-83AE-208C4D613938}"/>
    <cellStyle name="Normal 20 15 2 5" xfId="33168" xr:uid="{32E12BB5-CB2C-436B-91FE-AFE6666E8D8E}"/>
    <cellStyle name="Normal 20 15 3" xfId="12219" xr:uid="{00000000-0005-0000-0000-0000BB2F0000}"/>
    <cellStyle name="Normal 20 15 3 2" xfId="33172" xr:uid="{F8065A8C-32DB-4026-B626-9AAFCFE75445}"/>
    <cellStyle name="Normal 20 15 4" xfId="12220" xr:uid="{00000000-0005-0000-0000-0000BC2F0000}"/>
    <cellStyle name="Normal 20 15 4 2" xfId="33173" xr:uid="{8A060B2D-A2AE-4E71-8A7C-5B745C6B2F6F}"/>
    <cellStyle name="Normal 20 15 5" xfId="12221" xr:uid="{00000000-0005-0000-0000-0000BD2F0000}"/>
    <cellStyle name="Normal 20 15 5 2" xfId="33174" xr:uid="{5A03067F-B18B-4866-ABEB-8402F4A355A2}"/>
    <cellStyle name="Normal 20 15 6" xfId="33167" xr:uid="{89DB8A98-4DFC-4E9F-9550-D8704DF9F365}"/>
    <cellStyle name="Normal 20 16" xfId="12222" xr:uid="{00000000-0005-0000-0000-0000BE2F0000}"/>
    <cellStyle name="Normal 20 16 2" xfId="12223" xr:uid="{00000000-0005-0000-0000-0000BF2F0000}"/>
    <cellStyle name="Normal 20 16 2 2" xfId="33176" xr:uid="{A6CB4869-2ED6-40DF-9DC5-F491FFA3A0B7}"/>
    <cellStyle name="Normal 20 16 3" xfId="12224" xr:uid="{00000000-0005-0000-0000-0000C02F0000}"/>
    <cellStyle name="Normal 20 16 3 2" xfId="33177" xr:uid="{911A949B-57DE-471A-9535-92E811BBF17E}"/>
    <cellStyle name="Normal 20 16 4" xfId="12225" xr:uid="{00000000-0005-0000-0000-0000C12F0000}"/>
    <cellStyle name="Normal 20 16 4 2" xfId="33178" xr:uid="{61E6CEB8-6482-4A00-B854-F54927454AEA}"/>
    <cellStyle name="Normal 20 16 5" xfId="33175" xr:uid="{28C36A44-D82C-42B6-9961-F60E87B71048}"/>
    <cellStyle name="Normal 20 17" xfId="12226" xr:uid="{00000000-0005-0000-0000-0000C22F0000}"/>
    <cellStyle name="Normal 20 17 2" xfId="33179" xr:uid="{B7AC0654-7528-4965-9DAD-FCA90FC04AC2}"/>
    <cellStyle name="Normal 20 18" xfId="12227" xr:uid="{00000000-0005-0000-0000-0000C32F0000}"/>
    <cellStyle name="Normal 20 18 2" xfId="33180" xr:uid="{543733CC-9AA5-4794-AD59-211E30223809}"/>
    <cellStyle name="Normal 20 19" xfId="12228" xr:uid="{00000000-0005-0000-0000-0000C42F0000}"/>
    <cellStyle name="Normal 20 19 2" xfId="33181" xr:uid="{8697C83B-10F7-4FF7-AD03-AC99B9A4E3CD}"/>
    <cellStyle name="Normal 20 2" xfId="12229" xr:uid="{00000000-0005-0000-0000-0000C52F0000}"/>
    <cellStyle name="Normal 20 2 2" xfId="12230" xr:uid="{00000000-0005-0000-0000-0000C62F0000}"/>
    <cellStyle name="Normal 20 2 2 2" xfId="12231" xr:uid="{00000000-0005-0000-0000-0000C72F0000}"/>
    <cellStyle name="Normal 20 2 2 2 2" xfId="12232" xr:uid="{00000000-0005-0000-0000-0000C82F0000}"/>
    <cellStyle name="Normal 20 2 2 2 2 2" xfId="12233" xr:uid="{00000000-0005-0000-0000-0000C92F0000}"/>
    <cellStyle name="Normal 20 2 2 2 2 2 2" xfId="33186" xr:uid="{D779863D-19CF-4AB5-A449-A432FB583A86}"/>
    <cellStyle name="Normal 20 2 2 2 2 3" xfId="12234" xr:uid="{00000000-0005-0000-0000-0000CA2F0000}"/>
    <cellStyle name="Normal 20 2 2 2 2 3 2" xfId="33187" xr:uid="{067BC307-925B-4F0D-B260-F42A3E454149}"/>
    <cellStyle name="Normal 20 2 2 2 2 4" xfId="12235" xr:uid="{00000000-0005-0000-0000-0000CB2F0000}"/>
    <cellStyle name="Normal 20 2 2 2 2 4 2" xfId="33188" xr:uid="{B3EFF610-8ADE-4256-B2E4-271D18F1217E}"/>
    <cellStyle name="Normal 20 2 2 2 2 5" xfId="33185" xr:uid="{D2ABA1C0-6002-4A79-9B00-C89ADDF9BB43}"/>
    <cellStyle name="Normal 20 2 2 2 3" xfId="12236" xr:uid="{00000000-0005-0000-0000-0000CC2F0000}"/>
    <cellStyle name="Normal 20 2 2 2 3 2" xfId="33189" xr:uid="{82487BCA-0D19-44D7-972F-52EB27E14EDA}"/>
    <cellStyle name="Normal 20 2 2 2 4" xfId="12237" xr:uid="{00000000-0005-0000-0000-0000CD2F0000}"/>
    <cellStyle name="Normal 20 2 2 2 4 2" xfId="33190" xr:uid="{0D5A26EB-D678-4FFC-8159-9CAD7D0AECD2}"/>
    <cellStyle name="Normal 20 2 2 2 5" xfId="12238" xr:uid="{00000000-0005-0000-0000-0000CE2F0000}"/>
    <cellStyle name="Normal 20 2 2 2 5 2" xfId="33191" xr:uid="{8480121F-6968-4C81-9A47-F19DFE7EE1A9}"/>
    <cellStyle name="Normal 20 2 2 2 6" xfId="33184" xr:uid="{4CB207B8-A03A-4BB5-9B5A-26A537A8505C}"/>
    <cellStyle name="Normal 20 2 2 3" xfId="12239" xr:uid="{00000000-0005-0000-0000-0000CF2F0000}"/>
    <cellStyle name="Normal 20 2 2 3 2" xfId="33192" xr:uid="{28AA203C-3957-446A-A2D1-0AB1A0852046}"/>
    <cellStyle name="Normal 20 2 2 4" xfId="12240" xr:uid="{00000000-0005-0000-0000-0000D02F0000}"/>
    <cellStyle name="Normal 20 2 2 4 2" xfId="12241" xr:uid="{00000000-0005-0000-0000-0000D12F0000}"/>
    <cellStyle name="Normal 20 2 2 4 2 2" xfId="33194" xr:uid="{5DDEB261-DA68-4491-818B-ECCB2757D6F5}"/>
    <cellStyle name="Normal 20 2 2 4 3" xfId="12242" xr:uid="{00000000-0005-0000-0000-0000D22F0000}"/>
    <cellStyle name="Normal 20 2 2 4 3 2" xfId="33195" xr:uid="{D3282A2F-2D5C-4DC8-A83A-D73BC0D46DA0}"/>
    <cellStyle name="Normal 20 2 2 4 4" xfId="12243" xr:uid="{00000000-0005-0000-0000-0000D32F0000}"/>
    <cellStyle name="Normal 20 2 2 4 4 2" xfId="33196" xr:uid="{12098464-3C6C-4E45-8215-3BAEC05A29AC}"/>
    <cellStyle name="Normal 20 2 2 4 5" xfId="33193" xr:uid="{3B7C7FB7-04E4-4F1B-A63F-F37674B34341}"/>
    <cellStyle name="Normal 20 2 2 5" xfId="12244" xr:uid="{00000000-0005-0000-0000-0000D42F0000}"/>
    <cellStyle name="Normal 20 2 2 5 2" xfId="33197" xr:uid="{55A2F4CC-905D-4505-B264-70DDA8860D7A}"/>
    <cellStyle name="Normal 20 2 2 6" xfId="12245" xr:uid="{00000000-0005-0000-0000-0000D52F0000}"/>
    <cellStyle name="Normal 20 2 2 6 2" xfId="33198" xr:uid="{F049B725-739D-4380-9A10-208FAAE7C252}"/>
    <cellStyle name="Normal 20 2 2 7" xfId="12246" xr:uid="{00000000-0005-0000-0000-0000D62F0000}"/>
    <cellStyle name="Normal 20 2 2 7 2" xfId="33199" xr:uid="{9E22DE0E-2D20-4148-9F2E-85F3113A54F6}"/>
    <cellStyle name="Normal 20 2 2 8" xfId="33183" xr:uid="{2E0B78FA-F9A4-4DD1-842C-4969C3CE5622}"/>
    <cellStyle name="Normal 20 2 3" xfId="33182" xr:uid="{BCEBC907-32B8-4441-827E-0EFD3139A027}"/>
    <cellStyle name="Normal 20 20" xfId="33141" xr:uid="{6C54E1F2-0A0B-42E2-8843-21254C4B253F}"/>
    <cellStyle name="Normal 20 3" xfId="12247" xr:uid="{00000000-0005-0000-0000-0000D72F0000}"/>
    <cellStyle name="Normal 20 3 2" xfId="12248" xr:uid="{00000000-0005-0000-0000-0000D82F0000}"/>
    <cellStyle name="Normal 20 3 2 2" xfId="12249" xr:uid="{00000000-0005-0000-0000-0000D92F0000}"/>
    <cellStyle name="Normal 20 3 2 2 2" xfId="33202" xr:uid="{51D137AD-E92A-47CD-B8F3-9C7BCCF52156}"/>
    <cellStyle name="Normal 20 3 2 3" xfId="33201" xr:uid="{76982E81-F4DC-4E04-B08C-B9D73401DD4A}"/>
    <cellStyle name="Normal 20 3 3" xfId="33200" xr:uid="{72D0A1CD-7C6D-4809-AF89-620F82316AE5}"/>
    <cellStyle name="Normal 20 4" xfId="12250" xr:uid="{00000000-0005-0000-0000-0000DA2F0000}"/>
    <cellStyle name="Normal 20 4 2" xfId="12251" xr:uid="{00000000-0005-0000-0000-0000DB2F0000}"/>
    <cellStyle name="Normal 20 4 2 2" xfId="33204" xr:uid="{B6D2E000-02DD-4C76-86DD-DC4F307F2FD0}"/>
    <cellStyle name="Normal 20 4 3" xfId="33203" xr:uid="{F9B70710-0315-4FDE-A434-CC6C53EC6F3E}"/>
    <cellStyle name="Normal 20 5" xfId="12252" xr:uid="{00000000-0005-0000-0000-0000DC2F0000}"/>
    <cellStyle name="Normal 20 5 2" xfId="12253" xr:uid="{00000000-0005-0000-0000-0000DD2F0000}"/>
    <cellStyle name="Normal 20 5 2 2" xfId="33206" xr:uid="{033A7D82-642C-44C2-AC5E-56824EB8E9AC}"/>
    <cellStyle name="Normal 20 5 3" xfId="33205" xr:uid="{9501DFBA-FC5B-4284-9EB7-0344C22745F9}"/>
    <cellStyle name="Normal 20 6" xfId="12254" xr:uid="{00000000-0005-0000-0000-0000DE2F0000}"/>
    <cellStyle name="Normal 20 6 2" xfId="12255" xr:uid="{00000000-0005-0000-0000-0000DF2F0000}"/>
    <cellStyle name="Normal 20 6 2 2" xfId="33208" xr:uid="{C97F8851-4CBF-41D0-ABC3-EF7D514D70DF}"/>
    <cellStyle name="Normal 20 6 3" xfId="33207" xr:uid="{1041629E-035C-4693-8F31-11ADC6C3F776}"/>
    <cellStyle name="Normal 20 7" xfId="12256" xr:uid="{00000000-0005-0000-0000-0000E02F0000}"/>
    <cellStyle name="Normal 20 7 2" xfId="12257" xr:uid="{00000000-0005-0000-0000-0000E12F0000}"/>
    <cellStyle name="Normal 20 7 2 2" xfId="33210" xr:uid="{97BC4679-FA98-4C10-AB59-AC1B5F910842}"/>
    <cellStyle name="Normal 20 7 3" xfId="33209" xr:uid="{51EDFA9D-E364-48AD-9DA4-A01D9B344D97}"/>
    <cellStyle name="Normal 20 8" xfId="12258" xr:uid="{00000000-0005-0000-0000-0000E22F0000}"/>
    <cellStyle name="Normal 20 8 2" xfId="12259" xr:uid="{00000000-0005-0000-0000-0000E32F0000}"/>
    <cellStyle name="Normal 20 8 2 2" xfId="33212" xr:uid="{6BE2F1A1-4381-4B1C-87F7-00A28DCF54BC}"/>
    <cellStyle name="Normal 20 8 3" xfId="33211" xr:uid="{1646F2CF-C438-4C23-918C-97FF23A55FBB}"/>
    <cellStyle name="Normal 20 9" xfId="12260" xr:uid="{00000000-0005-0000-0000-0000E42F0000}"/>
    <cellStyle name="Normal 20 9 2" xfId="12261" xr:uid="{00000000-0005-0000-0000-0000E52F0000}"/>
    <cellStyle name="Normal 20 9 2 2" xfId="33214" xr:uid="{39412F36-837E-4615-9F66-328D926E4D52}"/>
    <cellStyle name="Normal 20 9 3" xfId="33213" xr:uid="{5D6DF7E3-359D-4567-914C-F5751F5DBFCD}"/>
    <cellStyle name="Normal 21" xfId="12262" xr:uid="{00000000-0005-0000-0000-0000E62F0000}"/>
    <cellStyle name="Normal 21 10" xfId="12263" xr:uid="{00000000-0005-0000-0000-0000E72F0000}"/>
    <cellStyle name="Normal 21 10 2" xfId="12264" xr:uid="{00000000-0005-0000-0000-0000E82F0000}"/>
    <cellStyle name="Normal 21 10 2 2" xfId="33217" xr:uid="{B4BEDEDE-5D28-408A-BA0C-3165B101302B}"/>
    <cellStyle name="Normal 21 10 3" xfId="33216" xr:uid="{E1F949C4-6B9F-44A3-91E2-4AA8A858050C}"/>
    <cellStyle name="Normal 21 11" xfId="12265" xr:uid="{00000000-0005-0000-0000-0000E92F0000}"/>
    <cellStyle name="Normal 21 11 2" xfId="12266" xr:uid="{00000000-0005-0000-0000-0000EA2F0000}"/>
    <cellStyle name="Normal 21 11 2 2" xfId="33219" xr:uid="{29B3CDCA-8A00-449E-89C1-F21CD6061A8B}"/>
    <cellStyle name="Normal 21 11 3" xfId="33218" xr:uid="{621823E7-0FDB-4A52-9AE9-C26EDD2E18E8}"/>
    <cellStyle name="Normal 21 12" xfId="12267" xr:uid="{00000000-0005-0000-0000-0000EB2F0000}"/>
    <cellStyle name="Normal 21 12 2" xfId="12268" xr:uid="{00000000-0005-0000-0000-0000EC2F0000}"/>
    <cellStyle name="Normal 21 12 2 2" xfId="33221" xr:uid="{E85FEBFE-090C-45DC-A985-79CD84C0990A}"/>
    <cellStyle name="Normal 21 12 3" xfId="33220" xr:uid="{00309DD9-1B60-4E61-B688-1941BB214C8E}"/>
    <cellStyle name="Normal 21 13" xfId="12269" xr:uid="{00000000-0005-0000-0000-0000ED2F0000}"/>
    <cellStyle name="Normal 21 13 2" xfId="33222" xr:uid="{E653A417-C2C7-42F7-BE6E-B884108495EE}"/>
    <cellStyle name="Normal 21 14" xfId="12270" xr:uid="{00000000-0005-0000-0000-0000EE2F0000}"/>
    <cellStyle name="Normal 21 14 2" xfId="12271" xr:uid="{00000000-0005-0000-0000-0000EF2F0000}"/>
    <cellStyle name="Normal 21 14 2 2" xfId="12272" xr:uid="{00000000-0005-0000-0000-0000F02F0000}"/>
    <cellStyle name="Normal 21 14 2 2 2" xfId="12273" xr:uid="{00000000-0005-0000-0000-0000F12F0000}"/>
    <cellStyle name="Normal 21 14 2 2 2 2" xfId="33226" xr:uid="{CD50C324-9968-4A9A-9120-BD767D10FC56}"/>
    <cellStyle name="Normal 21 14 2 2 3" xfId="12274" xr:uid="{00000000-0005-0000-0000-0000F22F0000}"/>
    <cellStyle name="Normal 21 14 2 2 3 2" xfId="33227" xr:uid="{287DB4FB-CEF8-46C2-A713-20996A450BEB}"/>
    <cellStyle name="Normal 21 14 2 2 4" xfId="12275" xr:uid="{00000000-0005-0000-0000-0000F32F0000}"/>
    <cellStyle name="Normal 21 14 2 2 4 2" xfId="33228" xr:uid="{4F8708A2-F84C-45A8-8663-CE7D678E16F1}"/>
    <cellStyle name="Normal 21 14 2 2 5" xfId="33225" xr:uid="{A43B18C3-194C-4168-AAD1-DB9E0C50DFF5}"/>
    <cellStyle name="Normal 21 14 2 3" xfId="12276" xr:uid="{00000000-0005-0000-0000-0000F42F0000}"/>
    <cellStyle name="Normal 21 14 2 3 2" xfId="33229" xr:uid="{26B48576-204A-45FD-93C7-C4118560F0DC}"/>
    <cellStyle name="Normal 21 14 2 4" xfId="12277" xr:uid="{00000000-0005-0000-0000-0000F52F0000}"/>
    <cellStyle name="Normal 21 14 2 4 2" xfId="33230" xr:uid="{79B88E8A-B990-484F-8A44-7A59A09B20DA}"/>
    <cellStyle name="Normal 21 14 2 5" xfId="12278" xr:uid="{00000000-0005-0000-0000-0000F62F0000}"/>
    <cellStyle name="Normal 21 14 2 5 2" xfId="33231" xr:uid="{9E8700B6-F658-4ED3-8DB4-1A54CB69919F}"/>
    <cellStyle name="Normal 21 14 2 6" xfId="33224" xr:uid="{743A5B07-019D-4A95-A49A-A2608B6607F9}"/>
    <cellStyle name="Normal 21 14 3" xfId="12279" xr:uid="{00000000-0005-0000-0000-0000F72F0000}"/>
    <cellStyle name="Normal 21 14 3 2" xfId="12280" xr:uid="{00000000-0005-0000-0000-0000F82F0000}"/>
    <cellStyle name="Normal 21 14 3 2 2" xfId="33233" xr:uid="{81D11A04-42DA-4597-92BC-232CF8CEBEFE}"/>
    <cellStyle name="Normal 21 14 3 3" xfId="12281" xr:uid="{00000000-0005-0000-0000-0000F92F0000}"/>
    <cellStyle name="Normal 21 14 3 3 2" xfId="33234" xr:uid="{F1C481A0-7DB1-4017-9C9D-2C0AB8BC7C37}"/>
    <cellStyle name="Normal 21 14 3 4" xfId="12282" xr:uid="{00000000-0005-0000-0000-0000FA2F0000}"/>
    <cellStyle name="Normal 21 14 3 4 2" xfId="33235" xr:uid="{5C7702C8-2A63-4A56-A036-B45DA151AFA2}"/>
    <cellStyle name="Normal 21 14 3 5" xfId="33232" xr:uid="{D992C596-BDAA-4886-8748-DE5E5F5D5BF1}"/>
    <cellStyle name="Normal 21 14 4" xfId="12283" xr:uid="{00000000-0005-0000-0000-0000FB2F0000}"/>
    <cellStyle name="Normal 21 14 4 2" xfId="33236" xr:uid="{60D20FA3-95EC-470B-8108-D5097F7F2D92}"/>
    <cellStyle name="Normal 21 14 5" xfId="12284" xr:uid="{00000000-0005-0000-0000-0000FC2F0000}"/>
    <cellStyle name="Normal 21 14 5 2" xfId="33237" xr:uid="{C80203A0-9837-40DA-B063-0CA5652C3C4B}"/>
    <cellStyle name="Normal 21 14 6" xfId="12285" xr:uid="{00000000-0005-0000-0000-0000FD2F0000}"/>
    <cellStyle name="Normal 21 14 6 2" xfId="33238" xr:uid="{A43AE79C-EFF9-4EEC-BD33-317A3DCB4C2E}"/>
    <cellStyle name="Normal 21 14 7" xfId="33223" xr:uid="{3138E569-06ED-424C-BF65-C5C41E175E4E}"/>
    <cellStyle name="Normal 21 15" xfId="12286" xr:uid="{00000000-0005-0000-0000-0000FE2F0000}"/>
    <cellStyle name="Normal 21 15 2" xfId="12287" xr:uid="{00000000-0005-0000-0000-0000FF2F0000}"/>
    <cellStyle name="Normal 21 15 2 2" xfId="33240" xr:uid="{26C62915-F94F-4EF2-92CC-FA6011CC5AF5}"/>
    <cellStyle name="Normal 21 15 3" xfId="12288" xr:uid="{00000000-0005-0000-0000-000000300000}"/>
    <cellStyle name="Normal 21 15 3 2" xfId="33241" xr:uid="{FD39E094-9358-4C14-A5E0-114B7F19593B}"/>
    <cellStyle name="Normal 21 15 4" xfId="12289" xr:uid="{00000000-0005-0000-0000-000001300000}"/>
    <cellStyle name="Normal 21 15 4 2" xfId="33242" xr:uid="{832E6E31-FAAD-4A8E-94F4-85AA356D1C01}"/>
    <cellStyle name="Normal 21 15 5" xfId="33239" xr:uid="{CD559F8B-AE3A-4AE4-89AC-CB59954DD644}"/>
    <cellStyle name="Normal 21 16" xfId="33215" xr:uid="{105E1D85-DA1B-4B3F-9BBA-BB01E88BCD32}"/>
    <cellStyle name="Normal 21 2" xfId="12290" xr:uid="{00000000-0005-0000-0000-000002300000}"/>
    <cellStyle name="Normal 21 2 2" xfId="12291" xr:uid="{00000000-0005-0000-0000-000003300000}"/>
    <cellStyle name="Normal 21 2 2 2" xfId="33244" xr:uid="{416253EA-93A0-4424-9012-41F4C34AEF07}"/>
    <cellStyle name="Normal 21 2 3" xfId="12292" xr:uid="{00000000-0005-0000-0000-000004300000}"/>
    <cellStyle name="Normal 21 2 3 2" xfId="12293" xr:uid="{00000000-0005-0000-0000-000005300000}"/>
    <cellStyle name="Normal 21 2 3 2 2" xfId="12294" xr:uid="{00000000-0005-0000-0000-000006300000}"/>
    <cellStyle name="Normal 21 2 3 2 2 2" xfId="12295" xr:uid="{00000000-0005-0000-0000-000007300000}"/>
    <cellStyle name="Normal 21 2 3 2 2 2 2" xfId="33248" xr:uid="{C957CC67-78AF-44EC-8EAD-021B510BF93A}"/>
    <cellStyle name="Normal 21 2 3 2 2 3" xfId="12296" xr:uid="{00000000-0005-0000-0000-000008300000}"/>
    <cellStyle name="Normal 21 2 3 2 2 3 2" xfId="33249" xr:uid="{64E2D70D-BE10-4771-A850-1A05A6625215}"/>
    <cellStyle name="Normal 21 2 3 2 2 4" xfId="12297" xr:uid="{00000000-0005-0000-0000-000009300000}"/>
    <cellStyle name="Normal 21 2 3 2 2 4 2" xfId="33250" xr:uid="{A419412E-81C5-4FAC-A71D-54138BB53D9C}"/>
    <cellStyle name="Normal 21 2 3 2 2 5" xfId="33247" xr:uid="{E05FB947-B050-4141-8C63-B4EB3D4C50B3}"/>
    <cellStyle name="Normal 21 2 3 2 3" xfId="12298" xr:uid="{00000000-0005-0000-0000-00000A300000}"/>
    <cellStyle name="Normal 21 2 3 2 3 2" xfId="33251" xr:uid="{EAAB7916-0313-4402-A4B8-301AD2A77E09}"/>
    <cellStyle name="Normal 21 2 3 2 4" xfId="12299" xr:uid="{00000000-0005-0000-0000-00000B300000}"/>
    <cellStyle name="Normal 21 2 3 2 4 2" xfId="33252" xr:uid="{AFAA1B31-E3DA-42EA-B394-EDCD060EF7EB}"/>
    <cellStyle name="Normal 21 2 3 2 5" xfId="12300" xr:uid="{00000000-0005-0000-0000-00000C300000}"/>
    <cellStyle name="Normal 21 2 3 2 5 2" xfId="33253" xr:uid="{B01E4701-CEE5-4E68-A88B-867BE74FA658}"/>
    <cellStyle name="Normal 21 2 3 2 6" xfId="33246" xr:uid="{9E254B6C-E87E-47CA-A2E2-9C930352900C}"/>
    <cellStyle name="Normal 21 2 3 3" xfId="12301" xr:uid="{00000000-0005-0000-0000-00000D300000}"/>
    <cellStyle name="Normal 21 2 3 3 2" xfId="12302" xr:uid="{00000000-0005-0000-0000-00000E300000}"/>
    <cellStyle name="Normal 21 2 3 3 2 2" xfId="33255" xr:uid="{60E450C2-8FCC-4357-BFDB-7C9DD46EDB8C}"/>
    <cellStyle name="Normal 21 2 3 3 3" xfId="12303" xr:uid="{00000000-0005-0000-0000-00000F300000}"/>
    <cellStyle name="Normal 21 2 3 3 3 2" xfId="33256" xr:uid="{46C81D94-270B-4E59-9DBC-99E0C9FD74EF}"/>
    <cellStyle name="Normal 21 2 3 3 4" xfId="12304" xr:uid="{00000000-0005-0000-0000-000010300000}"/>
    <cellStyle name="Normal 21 2 3 3 4 2" xfId="33257" xr:uid="{25361727-2518-4B97-8A4E-AB0D243423D8}"/>
    <cellStyle name="Normal 21 2 3 3 5" xfId="33254" xr:uid="{D41EDE68-829C-4A84-8892-4DA9C90F201E}"/>
    <cellStyle name="Normal 21 2 3 4" xfId="12305" xr:uid="{00000000-0005-0000-0000-000011300000}"/>
    <cellStyle name="Normal 21 2 3 4 2" xfId="33258" xr:uid="{3F74A223-87A7-459C-8CCE-6C70CDE03373}"/>
    <cellStyle name="Normal 21 2 3 5" xfId="12306" xr:uid="{00000000-0005-0000-0000-000012300000}"/>
    <cellStyle name="Normal 21 2 3 5 2" xfId="33259" xr:uid="{6E4139D3-9AF9-4EF6-B2B7-B93C71866B48}"/>
    <cellStyle name="Normal 21 2 3 6" xfId="12307" xr:uid="{00000000-0005-0000-0000-000013300000}"/>
    <cellStyle name="Normal 21 2 3 6 2" xfId="33260" xr:uid="{98FA5BF1-E7B8-4560-B688-E7AA0DC56C2F}"/>
    <cellStyle name="Normal 21 2 3 7" xfId="33245" xr:uid="{A42AE350-056F-4786-B97B-4FEEB070DC75}"/>
    <cellStyle name="Normal 21 2 4" xfId="33243" xr:uid="{D1830CCD-1736-4F64-8CC4-18AEDC223A53}"/>
    <cellStyle name="Normal 21 3" xfId="12308" xr:uid="{00000000-0005-0000-0000-000014300000}"/>
    <cellStyle name="Normal 21 3 2" xfId="12309" xr:uid="{00000000-0005-0000-0000-000015300000}"/>
    <cellStyle name="Normal 21 3 2 2" xfId="33262" xr:uid="{74F30611-D96C-470D-B195-AB3F3983EE0B}"/>
    <cellStyle name="Normal 21 3 3" xfId="33261" xr:uid="{E371B71C-5BC9-46FA-93DE-2F24B41C41F2}"/>
    <cellStyle name="Normal 21 4" xfId="12310" xr:uid="{00000000-0005-0000-0000-000016300000}"/>
    <cellStyle name="Normal 21 4 2" xfId="12311" xr:uid="{00000000-0005-0000-0000-000017300000}"/>
    <cellStyle name="Normal 21 4 2 2" xfId="33264" xr:uid="{D417CDE6-908F-4E5C-A028-7225B6AA537C}"/>
    <cellStyle name="Normal 21 4 3" xfId="33263" xr:uid="{EAFCD694-A27E-4298-8797-EB54C3DCFDFF}"/>
    <cellStyle name="Normal 21 5" xfId="12312" xr:uid="{00000000-0005-0000-0000-000018300000}"/>
    <cellStyle name="Normal 21 5 2" xfId="12313" xr:uid="{00000000-0005-0000-0000-000019300000}"/>
    <cellStyle name="Normal 21 5 2 2" xfId="33266" xr:uid="{A4C67AB6-43E6-4465-80E4-1163E65F69A8}"/>
    <cellStyle name="Normal 21 5 3" xfId="33265" xr:uid="{B2846574-064C-41B7-A4E7-7F5F6F6A1DCA}"/>
    <cellStyle name="Normal 21 6" xfId="12314" xr:uid="{00000000-0005-0000-0000-00001A300000}"/>
    <cellStyle name="Normal 21 6 2" xfId="12315" xr:uid="{00000000-0005-0000-0000-00001B300000}"/>
    <cellStyle name="Normal 21 6 2 2" xfId="33268" xr:uid="{EB80614B-6551-40E0-B128-06E6C591F528}"/>
    <cellStyle name="Normal 21 6 3" xfId="33267" xr:uid="{899E8676-9E8E-4A1F-8FE9-E2D3F710C99D}"/>
    <cellStyle name="Normal 21 7" xfId="12316" xr:uid="{00000000-0005-0000-0000-00001C300000}"/>
    <cellStyle name="Normal 21 7 2" xfId="12317" xr:uid="{00000000-0005-0000-0000-00001D300000}"/>
    <cellStyle name="Normal 21 7 2 2" xfId="33270" xr:uid="{C48E8822-41F9-4DF3-BA5F-6835A47EEDC0}"/>
    <cellStyle name="Normal 21 7 3" xfId="33269" xr:uid="{38059FD5-87E2-45FB-BB13-D1F1B37F47FE}"/>
    <cellStyle name="Normal 21 8" xfId="12318" xr:uid="{00000000-0005-0000-0000-00001E300000}"/>
    <cellStyle name="Normal 21 8 2" xfId="12319" xr:uid="{00000000-0005-0000-0000-00001F300000}"/>
    <cellStyle name="Normal 21 8 2 2" xfId="33272" xr:uid="{F1440E1A-0BCA-48D2-8F7A-565754D8A93A}"/>
    <cellStyle name="Normal 21 8 3" xfId="33271" xr:uid="{BA84550B-28EA-49A1-8DBB-5A01EFADA6B4}"/>
    <cellStyle name="Normal 21 9" xfId="12320" xr:uid="{00000000-0005-0000-0000-000020300000}"/>
    <cellStyle name="Normal 21 9 2" xfId="12321" xr:uid="{00000000-0005-0000-0000-000021300000}"/>
    <cellStyle name="Normal 21 9 2 2" xfId="33274" xr:uid="{3E4EF39A-E1E1-4841-9AE9-8E2296B01631}"/>
    <cellStyle name="Normal 21 9 3" xfId="33273" xr:uid="{EFF776DB-E5BB-4750-8803-390961B615B2}"/>
    <cellStyle name="Normal 22" xfId="12322" xr:uid="{00000000-0005-0000-0000-000022300000}"/>
    <cellStyle name="Normal 22 2" xfId="12323" xr:uid="{00000000-0005-0000-0000-000023300000}"/>
    <cellStyle name="Normal 22 2 2" xfId="12324" xr:uid="{00000000-0005-0000-0000-000024300000}"/>
    <cellStyle name="Normal 22 2 2 2" xfId="33277" xr:uid="{E45B9C6C-AFAA-4D18-8BC3-9C57B61197CE}"/>
    <cellStyle name="Normal 22 2 3" xfId="12325" xr:uid="{00000000-0005-0000-0000-000025300000}"/>
    <cellStyle name="Normal 22 2 3 2" xfId="12326" xr:uid="{00000000-0005-0000-0000-000026300000}"/>
    <cellStyle name="Normal 22 2 3 2 2" xfId="12327" xr:uid="{00000000-0005-0000-0000-000027300000}"/>
    <cellStyle name="Normal 22 2 3 2 2 2" xfId="12328" xr:uid="{00000000-0005-0000-0000-000028300000}"/>
    <cellStyle name="Normal 22 2 3 2 2 2 2" xfId="33281" xr:uid="{C0E4B84E-2520-4F85-B018-CA48E24422DC}"/>
    <cellStyle name="Normal 22 2 3 2 2 3" xfId="12329" xr:uid="{00000000-0005-0000-0000-000029300000}"/>
    <cellStyle name="Normal 22 2 3 2 2 3 2" xfId="33282" xr:uid="{88AE547A-E3A8-46E0-921F-152844EEB9D9}"/>
    <cellStyle name="Normal 22 2 3 2 2 4" xfId="12330" xr:uid="{00000000-0005-0000-0000-00002A300000}"/>
    <cellStyle name="Normal 22 2 3 2 2 4 2" xfId="33283" xr:uid="{EF2143DA-19CD-4745-ABB3-30720B47938A}"/>
    <cellStyle name="Normal 22 2 3 2 2 5" xfId="33280" xr:uid="{6F98403C-4BE1-4E8A-8D1B-561168898930}"/>
    <cellStyle name="Normal 22 2 3 2 3" xfId="12331" xr:uid="{00000000-0005-0000-0000-00002B300000}"/>
    <cellStyle name="Normal 22 2 3 2 3 2" xfId="33284" xr:uid="{01D99657-8CAD-45CE-B5EA-1A976DF247AC}"/>
    <cellStyle name="Normal 22 2 3 2 4" xfId="12332" xr:uid="{00000000-0005-0000-0000-00002C300000}"/>
    <cellStyle name="Normal 22 2 3 2 4 2" xfId="33285" xr:uid="{15FD8075-F2C6-4E0C-A376-6A9026BF922E}"/>
    <cellStyle name="Normal 22 2 3 2 5" xfId="12333" xr:uid="{00000000-0005-0000-0000-00002D300000}"/>
    <cellStyle name="Normal 22 2 3 2 5 2" xfId="33286" xr:uid="{28242D16-DFC3-4D09-8297-E55179E6EB3B}"/>
    <cellStyle name="Normal 22 2 3 2 6" xfId="33279" xr:uid="{1B09E19B-F974-457C-98F0-E1B578AD6F80}"/>
    <cellStyle name="Normal 22 2 3 3" xfId="12334" xr:uid="{00000000-0005-0000-0000-00002E300000}"/>
    <cellStyle name="Normal 22 2 3 3 2" xfId="12335" xr:uid="{00000000-0005-0000-0000-00002F300000}"/>
    <cellStyle name="Normal 22 2 3 3 2 2" xfId="33288" xr:uid="{2692025B-4D56-4116-B513-708F6830D66A}"/>
    <cellStyle name="Normal 22 2 3 3 3" xfId="12336" xr:uid="{00000000-0005-0000-0000-000030300000}"/>
    <cellStyle name="Normal 22 2 3 3 3 2" xfId="33289" xr:uid="{6562357D-A4D9-46F0-A030-777C6C059DC6}"/>
    <cellStyle name="Normal 22 2 3 3 4" xfId="12337" xr:uid="{00000000-0005-0000-0000-000031300000}"/>
    <cellStyle name="Normal 22 2 3 3 4 2" xfId="33290" xr:uid="{507B1EBD-02A8-4DB0-A103-484DD29F3F3D}"/>
    <cellStyle name="Normal 22 2 3 3 5" xfId="33287" xr:uid="{A9F0F65D-54A9-42FF-A763-12BDD890D7AD}"/>
    <cellStyle name="Normal 22 2 3 4" xfId="12338" xr:uid="{00000000-0005-0000-0000-000032300000}"/>
    <cellStyle name="Normal 22 2 3 4 2" xfId="33291" xr:uid="{B0759A9A-4B37-4B82-8CD5-5A5011C7C626}"/>
    <cellStyle name="Normal 22 2 3 5" xfId="12339" xr:uid="{00000000-0005-0000-0000-000033300000}"/>
    <cellStyle name="Normal 22 2 3 5 2" xfId="33292" xr:uid="{B99BFD46-239B-4D36-B4C2-237E9A8EE2A9}"/>
    <cellStyle name="Normal 22 2 3 6" xfId="12340" xr:uid="{00000000-0005-0000-0000-000034300000}"/>
    <cellStyle name="Normal 22 2 3 6 2" xfId="33293" xr:uid="{A93640C1-668B-46AB-B378-7FBCB6597630}"/>
    <cellStyle name="Normal 22 2 3 7" xfId="33278" xr:uid="{887F23DA-5C61-46E1-84A4-4E0396A9B854}"/>
    <cellStyle name="Normal 22 2 4" xfId="33276" xr:uid="{684AC4CE-AFDE-4484-B680-D42BC8C4D1B4}"/>
    <cellStyle name="Normal 22 3" xfId="12341" xr:uid="{00000000-0005-0000-0000-000035300000}"/>
    <cellStyle name="Normal 22 3 2" xfId="12342" xr:uid="{00000000-0005-0000-0000-000036300000}"/>
    <cellStyle name="Normal 22 3 2 2" xfId="12343" xr:uid="{00000000-0005-0000-0000-000037300000}"/>
    <cellStyle name="Normal 22 3 2 2 2" xfId="12344" xr:uid="{00000000-0005-0000-0000-000038300000}"/>
    <cellStyle name="Normal 22 3 2 2 2 2" xfId="12345" xr:uid="{00000000-0005-0000-0000-000039300000}"/>
    <cellStyle name="Normal 22 3 2 2 2 2 2" xfId="33298" xr:uid="{FC4E1EB9-054F-4A04-9E93-DD2C4494136E}"/>
    <cellStyle name="Normal 22 3 2 2 2 3" xfId="12346" xr:uid="{00000000-0005-0000-0000-00003A300000}"/>
    <cellStyle name="Normal 22 3 2 2 2 3 2" xfId="33299" xr:uid="{EAAB1D95-7ECA-4FC3-BE87-258B0DFD14A3}"/>
    <cellStyle name="Normal 22 3 2 2 2 4" xfId="12347" xr:uid="{00000000-0005-0000-0000-00003B300000}"/>
    <cellStyle name="Normal 22 3 2 2 2 4 2" xfId="33300" xr:uid="{90B0AA04-73F9-49F5-BFAC-5FE1DF9C4CE2}"/>
    <cellStyle name="Normal 22 3 2 2 2 5" xfId="33297" xr:uid="{235975E6-C6AF-4A85-AA0D-DDBEBA9A2462}"/>
    <cellStyle name="Normal 22 3 2 2 3" xfId="12348" xr:uid="{00000000-0005-0000-0000-00003C300000}"/>
    <cellStyle name="Normal 22 3 2 2 3 2" xfId="33301" xr:uid="{C1FBA0AE-07A8-437F-9630-992939949297}"/>
    <cellStyle name="Normal 22 3 2 2 4" xfId="12349" xr:uid="{00000000-0005-0000-0000-00003D300000}"/>
    <cellStyle name="Normal 22 3 2 2 4 2" xfId="33302" xr:uid="{98E8C7ED-13B0-4EF0-B871-D4E9BFD681E9}"/>
    <cellStyle name="Normal 22 3 2 2 5" xfId="12350" xr:uid="{00000000-0005-0000-0000-00003E300000}"/>
    <cellStyle name="Normal 22 3 2 2 5 2" xfId="33303" xr:uid="{2C60946F-6AB8-4E2A-8E6F-66A134CC4A26}"/>
    <cellStyle name="Normal 22 3 2 2 6" xfId="33296" xr:uid="{3CC10424-F0B8-4BC5-B738-5119E4F26D60}"/>
    <cellStyle name="Normal 22 3 2 3" xfId="12351" xr:uid="{00000000-0005-0000-0000-00003F300000}"/>
    <cellStyle name="Normal 22 3 2 3 2" xfId="33304" xr:uid="{3F26CF21-34BF-4D00-9931-DF72E2082876}"/>
    <cellStyle name="Normal 22 3 2 4" xfId="12352" xr:uid="{00000000-0005-0000-0000-000040300000}"/>
    <cellStyle name="Normal 22 3 2 4 2" xfId="12353" xr:uid="{00000000-0005-0000-0000-000041300000}"/>
    <cellStyle name="Normal 22 3 2 4 2 2" xfId="33306" xr:uid="{62265078-186B-4DBE-8956-4B8ADE254676}"/>
    <cellStyle name="Normal 22 3 2 4 3" xfId="12354" xr:uid="{00000000-0005-0000-0000-000042300000}"/>
    <cellStyle name="Normal 22 3 2 4 3 2" xfId="33307" xr:uid="{08EA567C-C56A-44EB-9BF0-DCB4215281E8}"/>
    <cellStyle name="Normal 22 3 2 4 4" xfId="12355" xr:uid="{00000000-0005-0000-0000-000043300000}"/>
    <cellStyle name="Normal 22 3 2 4 4 2" xfId="33308" xr:uid="{70E18844-B94C-4596-97EF-CEE1CCA06F41}"/>
    <cellStyle name="Normal 22 3 2 4 5" xfId="33305" xr:uid="{994D6ABB-8AC0-40DE-941C-D5897F4281A3}"/>
    <cellStyle name="Normal 22 3 2 5" xfId="12356" xr:uid="{00000000-0005-0000-0000-000044300000}"/>
    <cellStyle name="Normal 22 3 2 5 2" xfId="33309" xr:uid="{602BDAF2-C90D-49B3-A836-D9BBD3BFD2EC}"/>
    <cellStyle name="Normal 22 3 2 6" xfId="12357" xr:uid="{00000000-0005-0000-0000-000045300000}"/>
    <cellStyle name="Normal 22 3 2 6 2" xfId="33310" xr:uid="{2EFEDDCA-AECD-4A10-9D08-E82297A267A6}"/>
    <cellStyle name="Normal 22 3 2 7" xfId="12358" xr:uid="{00000000-0005-0000-0000-000046300000}"/>
    <cellStyle name="Normal 22 3 2 7 2" xfId="33311" xr:uid="{BA5D9C51-5BBC-4B39-971E-CCDD1EED3FC9}"/>
    <cellStyle name="Normal 22 3 2 8" xfId="33295" xr:uid="{E036F039-FAB8-4980-880B-AA1DB95558E2}"/>
    <cellStyle name="Normal 22 3 3" xfId="12359" xr:uid="{00000000-0005-0000-0000-000047300000}"/>
    <cellStyle name="Normal 22 3 3 2" xfId="12360" xr:uid="{00000000-0005-0000-0000-000048300000}"/>
    <cellStyle name="Normal 22 3 3 2 2" xfId="12361" xr:uid="{00000000-0005-0000-0000-000049300000}"/>
    <cellStyle name="Normal 22 3 3 2 2 2" xfId="12362" xr:uid="{00000000-0005-0000-0000-00004A300000}"/>
    <cellStyle name="Normal 22 3 3 2 2 2 2" xfId="33315" xr:uid="{28CC160C-234D-4244-9BF9-489B60A21881}"/>
    <cellStyle name="Normal 22 3 3 2 2 3" xfId="12363" xr:uid="{00000000-0005-0000-0000-00004B300000}"/>
    <cellStyle name="Normal 22 3 3 2 2 3 2" xfId="33316" xr:uid="{A3B05CFE-B7E5-41D8-91F2-B00570159845}"/>
    <cellStyle name="Normal 22 3 3 2 2 4" xfId="12364" xr:uid="{00000000-0005-0000-0000-00004C300000}"/>
    <cellStyle name="Normal 22 3 3 2 2 4 2" xfId="33317" xr:uid="{9D6A9648-A014-45B9-AE6C-CE21E35734ED}"/>
    <cellStyle name="Normal 22 3 3 2 2 5" xfId="33314" xr:uid="{21FCD687-83DF-4933-9328-DDF6926868A2}"/>
    <cellStyle name="Normal 22 3 3 2 3" xfId="12365" xr:uid="{00000000-0005-0000-0000-00004D300000}"/>
    <cellStyle name="Normal 22 3 3 2 3 2" xfId="33318" xr:uid="{3C121C4F-9FF2-4906-8F2F-240B8420743F}"/>
    <cellStyle name="Normal 22 3 3 2 4" xfId="12366" xr:uid="{00000000-0005-0000-0000-00004E300000}"/>
    <cellStyle name="Normal 22 3 3 2 4 2" xfId="33319" xr:uid="{62F251E3-2A85-4567-959D-E835E56775AF}"/>
    <cellStyle name="Normal 22 3 3 2 5" xfId="12367" xr:uid="{00000000-0005-0000-0000-00004F300000}"/>
    <cellStyle name="Normal 22 3 3 2 5 2" xfId="33320" xr:uid="{B8B7108E-CCC9-42CC-9548-A21FAD658430}"/>
    <cellStyle name="Normal 22 3 3 2 6" xfId="33313" xr:uid="{8D294B10-6265-4A83-8071-1DEC07B43470}"/>
    <cellStyle name="Normal 22 3 3 3" xfId="12368" xr:uid="{00000000-0005-0000-0000-000050300000}"/>
    <cellStyle name="Normal 22 3 3 3 2" xfId="12369" xr:uid="{00000000-0005-0000-0000-000051300000}"/>
    <cellStyle name="Normal 22 3 3 3 2 2" xfId="33322" xr:uid="{A82659BC-D283-47DA-AE8C-E48BB15AD7F5}"/>
    <cellStyle name="Normal 22 3 3 3 3" xfId="12370" xr:uid="{00000000-0005-0000-0000-000052300000}"/>
    <cellStyle name="Normal 22 3 3 3 3 2" xfId="33323" xr:uid="{B6E218ED-EB37-461A-84D4-3AA8751E70DE}"/>
    <cellStyle name="Normal 22 3 3 3 4" xfId="12371" xr:uid="{00000000-0005-0000-0000-000053300000}"/>
    <cellStyle name="Normal 22 3 3 3 4 2" xfId="33324" xr:uid="{066F1383-E3DD-42E9-A21E-5BA2C310A126}"/>
    <cellStyle name="Normal 22 3 3 3 5" xfId="33321" xr:uid="{1361CE91-BDC1-4F33-8036-77E48A892B8C}"/>
    <cellStyle name="Normal 22 3 3 4" xfId="12372" xr:uid="{00000000-0005-0000-0000-000054300000}"/>
    <cellStyle name="Normal 22 3 3 4 2" xfId="33325" xr:uid="{B5BBE3F8-D07C-4011-B6D1-AD1FCB2E133B}"/>
    <cellStyle name="Normal 22 3 3 5" xfId="12373" xr:uid="{00000000-0005-0000-0000-000055300000}"/>
    <cellStyle name="Normal 22 3 3 5 2" xfId="33326" xr:uid="{DA49BD68-773A-442D-9FA7-41484A4405DA}"/>
    <cellStyle name="Normal 22 3 3 6" xfId="12374" xr:uid="{00000000-0005-0000-0000-000056300000}"/>
    <cellStyle name="Normal 22 3 3 6 2" xfId="33327" xr:uid="{18D0AED8-C649-498F-B604-E4B346588EEB}"/>
    <cellStyle name="Normal 22 3 3 7" xfId="33312" xr:uid="{A18760B2-BBBC-4A89-8412-C4DCE22AD6D0}"/>
    <cellStyle name="Normal 22 3 4" xfId="33294" xr:uid="{69E2F9A0-FE74-4AC3-8EC2-2A597B5958F9}"/>
    <cellStyle name="Normal 22 4" xfId="12375" xr:uid="{00000000-0005-0000-0000-000057300000}"/>
    <cellStyle name="Normal 22 4 2" xfId="12376" xr:uid="{00000000-0005-0000-0000-000058300000}"/>
    <cellStyle name="Normal 22 4 2 2" xfId="12377" xr:uid="{00000000-0005-0000-0000-000059300000}"/>
    <cellStyle name="Normal 22 4 2 2 2" xfId="12378" xr:uid="{00000000-0005-0000-0000-00005A300000}"/>
    <cellStyle name="Normal 22 4 2 2 2 2" xfId="12379" xr:uid="{00000000-0005-0000-0000-00005B300000}"/>
    <cellStyle name="Normal 22 4 2 2 2 2 2" xfId="33332" xr:uid="{005329EA-4256-4EC4-AA1A-FAEABA1B3477}"/>
    <cellStyle name="Normal 22 4 2 2 2 3" xfId="12380" xr:uid="{00000000-0005-0000-0000-00005C300000}"/>
    <cellStyle name="Normal 22 4 2 2 2 3 2" xfId="33333" xr:uid="{BD980C6C-7628-4990-9AB6-75CCE2AFFA1C}"/>
    <cellStyle name="Normal 22 4 2 2 2 4" xfId="12381" xr:uid="{00000000-0005-0000-0000-00005D300000}"/>
    <cellStyle name="Normal 22 4 2 2 2 4 2" xfId="33334" xr:uid="{B537456F-0A0A-46E8-99E3-B3BB4AF7165B}"/>
    <cellStyle name="Normal 22 4 2 2 2 5" xfId="33331" xr:uid="{06CDC2C5-53EB-4711-82AC-BF8875294CB1}"/>
    <cellStyle name="Normal 22 4 2 2 3" xfId="12382" xr:uid="{00000000-0005-0000-0000-00005E300000}"/>
    <cellStyle name="Normal 22 4 2 2 3 2" xfId="33335" xr:uid="{ADA4B7EF-3B03-46D9-8268-77D2F22E18C9}"/>
    <cellStyle name="Normal 22 4 2 2 4" xfId="12383" xr:uid="{00000000-0005-0000-0000-00005F300000}"/>
    <cellStyle name="Normal 22 4 2 2 4 2" xfId="33336" xr:uid="{5D9CE289-7568-4624-A9A0-C67ADE4E0DF9}"/>
    <cellStyle name="Normal 22 4 2 2 5" xfId="12384" xr:uid="{00000000-0005-0000-0000-000060300000}"/>
    <cellStyle name="Normal 22 4 2 2 5 2" xfId="33337" xr:uid="{49596631-4E9F-4728-BD60-CF7311891AB9}"/>
    <cellStyle name="Normal 22 4 2 2 6" xfId="33330" xr:uid="{51F162BA-DFA7-4AB9-A397-7B14CE595817}"/>
    <cellStyle name="Normal 22 4 2 3" xfId="12385" xr:uid="{00000000-0005-0000-0000-000061300000}"/>
    <cellStyle name="Normal 22 4 2 3 2" xfId="12386" xr:uid="{00000000-0005-0000-0000-000062300000}"/>
    <cellStyle name="Normal 22 4 2 3 2 2" xfId="33339" xr:uid="{AEE44A78-1000-4141-B7F8-C8A86EA021AF}"/>
    <cellStyle name="Normal 22 4 2 3 3" xfId="12387" xr:uid="{00000000-0005-0000-0000-000063300000}"/>
    <cellStyle name="Normal 22 4 2 3 3 2" xfId="33340" xr:uid="{BD11E4FF-EBAE-4FC2-A2A4-CB373D448405}"/>
    <cellStyle name="Normal 22 4 2 3 4" xfId="12388" xr:uid="{00000000-0005-0000-0000-000064300000}"/>
    <cellStyle name="Normal 22 4 2 3 4 2" xfId="33341" xr:uid="{6E189A89-2791-4E7C-800A-2D330BD7F526}"/>
    <cellStyle name="Normal 22 4 2 3 5" xfId="33338" xr:uid="{587B65D7-1CE3-4103-8772-4B3CCE8C508C}"/>
    <cellStyle name="Normal 22 4 2 4" xfId="12389" xr:uid="{00000000-0005-0000-0000-000065300000}"/>
    <cellStyle name="Normal 22 4 2 4 2" xfId="33342" xr:uid="{F3135EBC-E9D1-4656-A273-1825FB340614}"/>
    <cellStyle name="Normal 22 4 2 5" xfId="12390" xr:uid="{00000000-0005-0000-0000-000066300000}"/>
    <cellStyle name="Normal 22 4 2 5 2" xfId="33343" xr:uid="{90FBC89B-79AD-4B0F-A65E-4D85AC77F83A}"/>
    <cellStyle name="Normal 22 4 2 6" xfId="12391" xr:uid="{00000000-0005-0000-0000-000067300000}"/>
    <cellStyle name="Normal 22 4 2 6 2" xfId="33344" xr:uid="{C5E6D684-A47D-4A17-A08E-1BB87FA18E31}"/>
    <cellStyle name="Normal 22 4 2 7" xfId="33329" xr:uid="{B11B1B0C-55BA-44F8-8500-8076380E5C56}"/>
    <cellStyle name="Normal 22 4 3" xfId="12392" xr:uid="{00000000-0005-0000-0000-000068300000}"/>
    <cellStyle name="Normal 22 4 3 2" xfId="33345" xr:uid="{5F5809F7-D3B1-4D1B-9B58-6EA4A8C3A355}"/>
    <cellStyle name="Normal 22 4 4" xfId="12393" xr:uid="{00000000-0005-0000-0000-000069300000}"/>
    <cellStyle name="Normal 22 4 4 2" xfId="12394" xr:uid="{00000000-0005-0000-0000-00006A300000}"/>
    <cellStyle name="Normal 22 4 4 2 2" xfId="12395" xr:uid="{00000000-0005-0000-0000-00006B300000}"/>
    <cellStyle name="Normal 22 4 4 2 2 2" xfId="33348" xr:uid="{9E345024-F76F-4D58-B226-E0C20CF4B1A7}"/>
    <cellStyle name="Normal 22 4 4 2 3" xfId="12396" xr:uid="{00000000-0005-0000-0000-00006C300000}"/>
    <cellStyle name="Normal 22 4 4 2 3 2" xfId="33349" xr:uid="{58E68F14-701A-47D7-8D32-31FB3B6888F4}"/>
    <cellStyle name="Normal 22 4 4 2 4" xfId="12397" xr:uid="{00000000-0005-0000-0000-00006D300000}"/>
    <cellStyle name="Normal 22 4 4 2 4 2" xfId="33350" xr:uid="{2435551C-7B4F-454A-BB4A-F880DC89B600}"/>
    <cellStyle name="Normal 22 4 4 2 5" xfId="33347" xr:uid="{1AF22A6E-70B6-4199-91E2-55E42169D764}"/>
    <cellStyle name="Normal 22 4 4 3" xfId="12398" xr:uid="{00000000-0005-0000-0000-00006E300000}"/>
    <cellStyle name="Normal 22 4 4 3 2" xfId="33351" xr:uid="{D4692FBC-6182-444A-A92F-A3B831849D98}"/>
    <cellStyle name="Normal 22 4 4 4" xfId="12399" xr:uid="{00000000-0005-0000-0000-00006F300000}"/>
    <cellStyle name="Normal 22 4 4 4 2" xfId="33352" xr:uid="{8798F5F6-1E7B-4DB8-9483-DCE3831715DA}"/>
    <cellStyle name="Normal 22 4 4 5" xfId="12400" xr:uid="{00000000-0005-0000-0000-000070300000}"/>
    <cellStyle name="Normal 22 4 4 5 2" xfId="33353" xr:uid="{B2916BB7-DE9E-42C4-B5BC-38F35B8838AD}"/>
    <cellStyle name="Normal 22 4 4 6" xfId="33346" xr:uid="{DE670595-6AD1-4E18-B2DB-6E2903558E26}"/>
    <cellStyle name="Normal 22 4 5" xfId="12401" xr:uid="{00000000-0005-0000-0000-000071300000}"/>
    <cellStyle name="Normal 22 4 5 2" xfId="12402" xr:uid="{00000000-0005-0000-0000-000072300000}"/>
    <cellStyle name="Normal 22 4 5 2 2" xfId="33355" xr:uid="{40CB2A21-A379-41D0-9E84-AC817FED8A84}"/>
    <cellStyle name="Normal 22 4 5 3" xfId="12403" xr:uid="{00000000-0005-0000-0000-000073300000}"/>
    <cellStyle name="Normal 22 4 5 3 2" xfId="33356" xr:uid="{DE7AAB86-B7FA-49A2-8571-D9A7E84D2C2A}"/>
    <cellStyle name="Normal 22 4 5 4" xfId="12404" xr:uid="{00000000-0005-0000-0000-000074300000}"/>
    <cellStyle name="Normal 22 4 5 4 2" xfId="33357" xr:uid="{F07B4839-59F6-421B-B85E-A74F053267E4}"/>
    <cellStyle name="Normal 22 4 5 5" xfId="33354" xr:uid="{C91046F0-AF85-49DA-866A-8A54A74FBB36}"/>
    <cellStyle name="Normal 22 4 6" xfId="12405" xr:uid="{00000000-0005-0000-0000-000075300000}"/>
    <cellStyle name="Normal 22 4 6 2" xfId="33358" xr:uid="{8A7FA83C-5E88-4D1A-A3B0-FBBDE93A458A}"/>
    <cellStyle name="Normal 22 4 7" xfId="12406" xr:uid="{00000000-0005-0000-0000-000076300000}"/>
    <cellStyle name="Normal 22 4 7 2" xfId="33359" xr:uid="{A2CA755D-3E9A-44DB-A0AA-811C21E387AF}"/>
    <cellStyle name="Normal 22 4 8" xfId="12407" xr:uid="{00000000-0005-0000-0000-000077300000}"/>
    <cellStyle name="Normal 22 4 8 2" xfId="33360" xr:uid="{57A00B22-31BA-43AF-8F59-4BB12C4B7044}"/>
    <cellStyle name="Normal 22 4 9" xfId="33328" xr:uid="{1BF49F59-99D2-46BF-ABB0-2AA9D2E78148}"/>
    <cellStyle name="Normal 22 5" xfId="12408" xr:uid="{00000000-0005-0000-0000-000078300000}"/>
    <cellStyle name="Normal 22 5 2" xfId="12409" xr:uid="{00000000-0005-0000-0000-000079300000}"/>
    <cellStyle name="Normal 22 5 2 2" xfId="12410" xr:uid="{00000000-0005-0000-0000-00007A300000}"/>
    <cellStyle name="Normal 22 5 2 2 2" xfId="12411" xr:uid="{00000000-0005-0000-0000-00007B300000}"/>
    <cellStyle name="Normal 22 5 2 2 2 2" xfId="33364" xr:uid="{EC63DAA5-B746-4371-A897-860C37815A3D}"/>
    <cellStyle name="Normal 22 5 2 2 3" xfId="12412" xr:uid="{00000000-0005-0000-0000-00007C300000}"/>
    <cellStyle name="Normal 22 5 2 2 3 2" xfId="33365" xr:uid="{B8C1A2DC-0F9A-4BE0-9F74-FFA6C93ADCD6}"/>
    <cellStyle name="Normal 22 5 2 2 4" xfId="12413" xr:uid="{00000000-0005-0000-0000-00007D300000}"/>
    <cellStyle name="Normal 22 5 2 2 4 2" xfId="33366" xr:uid="{96484C0A-8224-48BA-ABA1-CF206EA42562}"/>
    <cellStyle name="Normal 22 5 2 2 5" xfId="33363" xr:uid="{B3318955-4C92-48BD-A129-712F117DC9DE}"/>
    <cellStyle name="Normal 22 5 2 3" xfId="12414" xr:uid="{00000000-0005-0000-0000-00007E300000}"/>
    <cellStyle name="Normal 22 5 2 3 2" xfId="33367" xr:uid="{1DDA89E8-6FA7-4C30-B911-936901CAF249}"/>
    <cellStyle name="Normal 22 5 2 4" xfId="12415" xr:uid="{00000000-0005-0000-0000-00007F300000}"/>
    <cellStyle name="Normal 22 5 2 4 2" xfId="33368" xr:uid="{60CD4D6C-D657-443E-AFE7-C8955EA741ED}"/>
    <cellStyle name="Normal 22 5 2 5" xfId="12416" xr:uid="{00000000-0005-0000-0000-000080300000}"/>
    <cellStyle name="Normal 22 5 2 5 2" xfId="33369" xr:uid="{0E6A4ACC-EAC1-41A7-A45D-07B200DC03CE}"/>
    <cellStyle name="Normal 22 5 2 6" xfId="33362" xr:uid="{63DB5F02-AE15-4016-A777-48AD6059D1C7}"/>
    <cellStyle name="Normal 22 5 3" xfId="12417" xr:uid="{00000000-0005-0000-0000-000081300000}"/>
    <cellStyle name="Normal 22 5 3 2" xfId="33370" xr:uid="{9F0F37EC-FC1B-4064-AF1F-C7715EF1A098}"/>
    <cellStyle name="Normal 22 5 4" xfId="12418" xr:uid="{00000000-0005-0000-0000-000082300000}"/>
    <cellStyle name="Normal 22 5 4 2" xfId="12419" xr:uid="{00000000-0005-0000-0000-000083300000}"/>
    <cellStyle name="Normal 22 5 4 2 2" xfId="33372" xr:uid="{EE38A9A1-70C0-4D06-851B-16036670C0D3}"/>
    <cellStyle name="Normal 22 5 4 3" xfId="12420" xr:uid="{00000000-0005-0000-0000-000084300000}"/>
    <cellStyle name="Normal 22 5 4 3 2" xfId="33373" xr:uid="{005EA645-BB78-4AB4-871E-DDFB27F060F3}"/>
    <cellStyle name="Normal 22 5 4 4" xfId="12421" xr:uid="{00000000-0005-0000-0000-000085300000}"/>
    <cellStyle name="Normal 22 5 4 4 2" xfId="33374" xr:uid="{7B6C128B-72D4-4AB7-80BF-E24398DB6C5F}"/>
    <cellStyle name="Normal 22 5 4 5" xfId="33371" xr:uid="{BAD8F513-7E04-44C2-860C-D3E40614297B}"/>
    <cellStyle name="Normal 22 5 5" xfId="12422" xr:uid="{00000000-0005-0000-0000-000086300000}"/>
    <cellStyle name="Normal 22 5 5 2" xfId="33375" xr:uid="{359EBAEB-9431-4653-844A-C09F76288F75}"/>
    <cellStyle name="Normal 22 5 6" xfId="12423" xr:uid="{00000000-0005-0000-0000-000087300000}"/>
    <cellStyle name="Normal 22 5 6 2" xfId="33376" xr:uid="{7F557F09-AFD0-41AE-B8C4-CCE73503A359}"/>
    <cellStyle name="Normal 22 5 7" xfId="12424" xr:uid="{00000000-0005-0000-0000-000088300000}"/>
    <cellStyle name="Normal 22 5 7 2" xfId="33377" xr:uid="{9BEFC630-EA4B-4D0D-A246-C11DD8538AF3}"/>
    <cellStyle name="Normal 22 5 8" xfId="33361" xr:uid="{171C4EE2-6ACB-48C4-800F-876AF4F3BCAF}"/>
    <cellStyle name="Normal 22 6" xfId="12425" xr:uid="{00000000-0005-0000-0000-000089300000}"/>
    <cellStyle name="Normal 22 6 2" xfId="33378" xr:uid="{D8D7E2D0-A9CE-46B1-A7A2-3398A763E486}"/>
    <cellStyle name="Normal 22 7" xfId="12426" xr:uid="{00000000-0005-0000-0000-00008A300000}"/>
    <cellStyle name="Normal 22 7 2" xfId="33379" xr:uid="{BF2FFF1E-21D2-4DF8-A464-8D0AE0877BAD}"/>
    <cellStyle name="Normal 22 8" xfId="12427" xr:uid="{00000000-0005-0000-0000-00008B300000}"/>
    <cellStyle name="Normal 22 8 2" xfId="12428" xr:uid="{00000000-0005-0000-0000-00008C300000}"/>
    <cellStyle name="Normal 22 8 2 2" xfId="33381" xr:uid="{12CB17E6-0AA1-4FD4-BFF2-4D89D2659B8B}"/>
    <cellStyle name="Normal 22 8 3" xfId="12429" xr:uid="{00000000-0005-0000-0000-00008D300000}"/>
    <cellStyle name="Normal 22 8 3 2" xfId="33382" xr:uid="{56CCCA54-CEA5-433A-B1D1-061FB82A71A4}"/>
    <cellStyle name="Normal 22 8 4" xfId="12430" xr:uid="{00000000-0005-0000-0000-00008E300000}"/>
    <cellStyle name="Normal 22 8 4 2" xfId="33383" xr:uid="{382E7BBF-B66B-47BE-B694-74C205606B96}"/>
    <cellStyle name="Normal 22 8 5" xfId="33380" xr:uid="{E11FB2A3-3EF0-41FF-A75D-E6272343ADE7}"/>
    <cellStyle name="Normal 22 9" xfId="33275" xr:uid="{597FC60F-6288-4110-AFC7-C3844032CBDD}"/>
    <cellStyle name="Normal 23" xfId="12431" xr:uid="{00000000-0005-0000-0000-00008F300000}"/>
    <cellStyle name="Normal 23 2" xfId="12432" xr:uid="{00000000-0005-0000-0000-000090300000}"/>
    <cellStyle name="Normal 23 2 2" xfId="12433" xr:uid="{00000000-0005-0000-0000-000091300000}"/>
    <cellStyle name="Normal 23 2 2 2" xfId="33386" xr:uid="{8DF44A09-DC11-4C64-A2C8-2EAC95F52C76}"/>
    <cellStyle name="Normal 23 2 3" xfId="33385" xr:uid="{583E40FD-0253-44FB-A86F-3CE2540D960C}"/>
    <cellStyle name="Normal 23 3" xfId="12434" xr:uid="{00000000-0005-0000-0000-000092300000}"/>
    <cellStyle name="Normal 23 3 2" xfId="12435" xr:uid="{00000000-0005-0000-0000-000093300000}"/>
    <cellStyle name="Normal 23 3 2 2" xfId="33388" xr:uid="{CF056431-19E6-4092-8BCC-8FBD35BFC2D4}"/>
    <cellStyle name="Normal 23 3 3" xfId="33387" xr:uid="{721DFEBD-0EC3-4501-BC70-773C1AE82CEE}"/>
    <cellStyle name="Normal 23 4" xfId="12436" xr:uid="{00000000-0005-0000-0000-000094300000}"/>
    <cellStyle name="Normal 23 4 2" xfId="12437" xr:uid="{00000000-0005-0000-0000-000095300000}"/>
    <cellStyle name="Normal 23 4 2 2" xfId="12438" xr:uid="{00000000-0005-0000-0000-000096300000}"/>
    <cellStyle name="Normal 23 4 2 2 2" xfId="12439" xr:uid="{00000000-0005-0000-0000-000097300000}"/>
    <cellStyle name="Normal 23 4 2 2 2 2" xfId="33392" xr:uid="{EE5F42A9-0D6B-4F68-8027-D45B7F37CD7F}"/>
    <cellStyle name="Normal 23 4 2 2 3" xfId="12440" xr:uid="{00000000-0005-0000-0000-000098300000}"/>
    <cellStyle name="Normal 23 4 2 2 3 2" xfId="33393" xr:uid="{DE5C1D09-5B91-41C5-BF09-8CD27646A5C4}"/>
    <cellStyle name="Normal 23 4 2 2 4" xfId="12441" xr:uid="{00000000-0005-0000-0000-000099300000}"/>
    <cellStyle name="Normal 23 4 2 2 4 2" xfId="33394" xr:uid="{2788C2F1-90E6-4D09-8D26-8E83F445AAE2}"/>
    <cellStyle name="Normal 23 4 2 2 5" xfId="33391" xr:uid="{9BB0F792-B761-48B3-9225-524FD20DCBFE}"/>
    <cellStyle name="Normal 23 4 2 3" xfId="12442" xr:uid="{00000000-0005-0000-0000-00009A300000}"/>
    <cellStyle name="Normal 23 4 2 3 2" xfId="33395" xr:uid="{808BD7A3-D81B-44EC-BA06-5F80C7AC53AA}"/>
    <cellStyle name="Normal 23 4 2 4" xfId="12443" xr:uid="{00000000-0005-0000-0000-00009B300000}"/>
    <cellStyle name="Normal 23 4 2 4 2" xfId="33396" xr:uid="{9834791B-7C3B-4937-8B3F-D87BDE54427C}"/>
    <cellStyle name="Normal 23 4 2 5" xfId="12444" xr:uid="{00000000-0005-0000-0000-00009C300000}"/>
    <cellStyle name="Normal 23 4 2 5 2" xfId="33397" xr:uid="{81D57248-5F00-40BE-B994-2422C7C1AF78}"/>
    <cellStyle name="Normal 23 4 2 6" xfId="33390" xr:uid="{B2F4B64A-33C4-45C4-BB46-0E89471E6A80}"/>
    <cellStyle name="Normal 23 4 3" xfId="12445" xr:uid="{00000000-0005-0000-0000-00009D300000}"/>
    <cellStyle name="Normal 23 4 3 2" xfId="33398" xr:uid="{E1A9D6A9-FEBA-4044-97AC-66E990C0FE9B}"/>
    <cellStyle name="Normal 23 4 4" xfId="12446" xr:uid="{00000000-0005-0000-0000-00009E300000}"/>
    <cellStyle name="Normal 23 4 4 2" xfId="12447" xr:uid="{00000000-0005-0000-0000-00009F300000}"/>
    <cellStyle name="Normal 23 4 4 2 2" xfId="33400" xr:uid="{D2F268F8-38EA-43BE-A2DC-35A02A514F6B}"/>
    <cellStyle name="Normal 23 4 4 3" xfId="12448" xr:uid="{00000000-0005-0000-0000-0000A0300000}"/>
    <cellStyle name="Normal 23 4 4 3 2" xfId="33401" xr:uid="{639AA7B9-B30E-4342-87ED-E6B9A1FB2409}"/>
    <cellStyle name="Normal 23 4 4 4" xfId="12449" xr:uid="{00000000-0005-0000-0000-0000A1300000}"/>
    <cellStyle name="Normal 23 4 4 4 2" xfId="33402" xr:uid="{E287B0C8-934C-42F1-8643-EACBE902DD82}"/>
    <cellStyle name="Normal 23 4 4 5" xfId="33399" xr:uid="{BFBDB7A3-6139-4F2F-8FB5-B1097FE4BAE4}"/>
    <cellStyle name="Normal 23 4 5" xfId="12450" xr:uid="{00000000-0005-0000-0000-0000A2300000}"/>
    <cellStyle name="Normal 23 4 5 2" xfId="33403" xr:uid="{9B8A56BE-0192-4BB2-811A-8A5232F028E5}"/>
    <cellStyle name="Normal 23 4 6" xfId="12451" xr:uid="{00000000-0005-0000-0000-0000A3300000}"/>
    <cellStyle name="Normal 23 4 6 2" xfId="33404" xr:uid="{B536A269-73C5-44EB-97F7-B9CDC0DBF1FA}"/>
    <cellStyle name="Normal 23 4 7" xfId="12452" xr:uid="{00000000-0005-0000-0000-0000A4300000}"/>
    <cellStyle name="Normal 23 4 7 2" xfId="33405" xr:uid="{BC74096C-69C3-4CA9-8B67-845DA43ED075}"/>
    <cellStyle name="Normal 23 4 8" xfId="33389" xr:uid="{E357100E-5D14-4CD7-AF9C-C5E4E2960245}"/>
    <cellStyle name="Normal 23 5" xfId="12453" xr:uid="{00000000-0005-0000-0000-0000A5300000}"/>
    <cellStyle name="Normal 23 5 2" xfId="33406" xr:uid="{B44FAEE3-3F49-4BD8-BF9A-F20D74A9CFDF}"/>
    <cellStyle name="Normal 23 6" xfId="12454" xr:uid="{00000000-0005-0000-0000-0000A6300000}"/>
    <cellStyle name="Normal 23 6 2" xfId="33407" xr:uid="{AC899FEE-2DF3-427C-B122-C7E5802D3D4A}"/>
    <cellStyle name="Normal 23 7" xfId="12455" xr:uid="{00000000-0005-0000-0000-0000A7300000}"/>
    <cellStyle name="Normal 23 7 2" xfId="33408" xr:uid="{8FA61BDD-C462-4EC0-BFCD-6C6F43221953}"/>
    <cellStyle name="Normal 23 8" xfId="12456" xr:uid="{00000000-0005-0000-0000-0000A8300000}"/>
    <cellStyle name="Normal 23 8 2" xfId="12457" xr:uid="{00000000-0005-0000-0000-0000A9300000}"/>
    <cellStyle name="Normal 23 8 2 2" xfId="33410" xr:uid="{F5B8D8D8-AB97-46FD-8EE7-03CF5469795E}"/>
    <cellStyle name="Normal 23 8 3" xfId="12458" xr:uid="{00000000-0005-0000-0000-0000AA300000}"/>
    <cellStyle name="Normal 23 8 3 2" xfId="33411" xr:uid="{10E9C026-2832-4123-885B-FCA9D82D764D}"/>
    <cellStyle name="Normal 23 8 4" xfId="12459" xr:uid="{00000000-0005-0000-0000-0000AB300000}"/>
    <cellStyle name="Normal 23 8 4 2" xfId="33412" xr:uid="{06B9B554-50D6-4FC6-84A2-A73410EACBCC}"/>
    <cellStyle name="Normal 23 8 5" xfId="33409" xr:uid="{FE9FFB7C-9A4B-4FBA-BCFC-EC675A5FB51D}"/>
    <cellStyle name="Normal 23 9" xfId="33384" xr:uid="{252516BF-C7A6-4B8F-BC6D-1ECA01C514B1}"/>
    <cellStyle name="Normal 24" xfId="12460" xr:uid="{00000000-0005-0000-0000-0000AC300000}"/>
    <cellStyle name="Normal 24 2" xfId="12461" xr:uid="{00000000-0005-0000-0000-0000AD300000}"/>
    <cellStyle name="Normal 24 2 2" xfId="12462" xr:uid="{00000000-0005-0000-0000-0000AE300000}"/>
    <cellStyle name="Normal 24 2 2 2" xfId="33415" xr:uid="{2156EDAD-7D4C-422E-A680-B340869017BC}"/>
    <cellStyle name="Normal 24 2 3" xfId="12463" xr:uid="{00000000-0005-0000-0000-0000AF300000}"/>
    <cellStyle name="Normal 24 2 3 2" xfId="12464" xr:uid="{00000000-0005-0000-0000-0000B0300000}"/>
    <cellStyle name="Normal 24 2 3 2 2" xfId="12465" xr:uid="{00000000-0005-0000-0000-0000B1300000}"/>
    <cellStyle name="Normal 24 2 3 2 2 2" xfId="12466" xr:uid="{00000000-0005-0000-0000-0000B2300000}"/>
    <cellStyle name="Normal 24 2 3 2 2 2 2" xfId="33419" xr:uid="{E6110CC8-0EBA-47D3-AE59-93F23D268A8F}"/>
    <cellStyle name="Normal 24 2 3 2 2 3" xfId="12467" xr:uid="{00000000-0005-0000-0000-0000B3300000}"/>
    <cellStyle name="Normal 24 2 3 2 2 3 2" xfId="33420" xr:uid="{E9F64CBD-74B4-4DAA-93C4-E860CE7C03D5}"/>
    <cellStyle name="Normal 24 2 3 2 2 4" xfId="12468" xr:uid="{00000000-0005-0000-0000-0000B4300000}"/>
    <cellStyle name="Normal 24 2 3 2 2 4 2" xfId="33421" xr:uid="{8228FE64-EC2A-4C69-B3DC-1A0452E8FD23}"/>
    <cellStyle name="Normal 24 2 3 2 2 5" xfId="33418" xr:uid="{A51D284A-C8F1-4EB2-B74A-24165E4A2527}"/>
    <cellStyle name="Normal 24 2 3 2 3" xfId="12469" xr:uid="{00000000-0005-0000-0000-0000B5300000}"/>
    <cellStyle name="Normal 24 2 3 2 3 2" xfId="33422" xr:uid="{8424A03E-AC0E-4592-9E95-2F61171AE187}"/>
    <cellStyle name="Normal 24 2 3 2 4" xfId="12470" xr:uid="{00000000-0005-0000-0000-0000B6300000}"/>
    <cellStyle name="Normal 24 2 3 2 4 2" xfId="33423" xr:uid="{5F3C0CB0-68E1-4468-AE91-DCC69698E2AD}"/>
    <cellStyle name="Normal 24 2 3 2 5" xfId="12471" xr:uid="{00000000-0005-0000-0000-0000B7300000}"/>
    <cellStyle name="Normal 24 2 3 2 5 2" xfId="33424" xr:uid="{2526CEE2-40FB-4FA2-8EF0-A478799E317D}"/>
    <cellStyle name="Normal 24 2 3 2 6" xfId="33417" xr:uid="{647C275A-1AE1-48A0-9868-9C65BE74D45C}"/>
    <cellStyle name="Normal 24 2 3 3" xfId="12472" xr:uid="{00000000-0005-0000-0000-0000B8300000}"/>
    <cellStyle name="Normal 24 2 3 3 2" xfId="12473" xr:uid="{00000000-0005-0000-0000-0000B9300000}"/>
    <cellStyle name="Normal 24 2 3 3 2 2" xfId="33426" xr:uid="{82751426-0BE7-4E93-95E9-2960CFAB268F}"/>
    <cellStyle name="Normal 24 2 3 3 3" xfId="12474" xr:uid="{00000000-0005-0000-0000-0000BA300000}"/>
    <cellStyle name="Normal 24 2 3 3 3 2" xfId="33427" xr:uid="{6235DC9C-F137-4C90-9A18-6C55A1764726}"/>
    <cellStyle name="Normal 24 2 3 3 4" xfId="12475" xr:uid="{00000000-0005-0000-0000-0000BB300000}"/>
    <cellStyle name="Normal 24 2 3 3 4 2" xfId="33428" xr:uid="{D5F6B7A3-2CBF-495D-94D0-353F95D1DA29}"/>
    <cellStyle name="Normal 24 2 3 3 5" xfId="33425" xr:uid="{FF659D93-6980-4412-9ACA-F49E8F5015D8}"/>
    <cellStyle name="Normal 24 2 3 4" xfId="12476" xr:uid="{00000000-0005-0000-0000-0000BC300000}"/>
    <cellStyle name="Normal 24 2 3 4 2" xfId="33429" xr:uid="{7AFF4AEE-4E4D-4FF3-81F0-8665349875A3}"/>
    <cellStyle name="Normal 24 2 3 5" xfId="12477" xr:uid="{00000000-0005-0000-0000-0000BD300000}"/>
    <cellStyle name="Normal 24 2 3 5 2" xfId="33430" xr:uid="{15C65C7D-15DC-4F9E-8BAA-579F37F96A19}"/>
    <cellStyle name="Normal 24 2 3 6" xfId="12478" xr:uid="{00000000-0005-0000-0000-0000BE300000}"/>
    <cellStyle name="Normal 24 2 3 6 2" xfId="33431" xr:uid="{8A1CE1CA-5D22-407F-95E3-62797B05E366}"/>
    <cellStyle name="Normal 24 2 3 7" xfId="33416" xr:uid="{A3535BD0-359F-41AA-80BC-90A9455DE958}"/>
    <cellStyle name="Normal 24 2 4" xfId="33414" xr:uid="{E02ECAE5-B757-42EC-99C1-1C3FA1499F22}"/>
    <cellStyle name="Normal 24 3" xfId="12479" xr:uid="{00000000-0005-0000-0000-0000BF300000}"/>
    <cellStyle name="Normal 24 3 2" xfId="12480" xr:uid="{00000000-0005-0000-0000-0000C0300000}"/>
    <cellStyle name="Normal 24 3 2 2" xfId="12481" xr:uid="{00000000-0005-0000-0000-0000C1300000}"/>
    <cellStyle name="Normal 24 3 2 2 2" xfId="12482" xr:uid="{00000000-0005-0000-0000-0000C2300000}"/>
    <cellStyle name="Normal 24 3 2 2 2 2" xfId="12483" xr:uid="{00000000-0005-0000-0000-0000C3300000}"/>
    <cellStyle name="Normal 24 3 2 2 2 2 2" xfId="33436" xr:uid="{C2A4BDEA-F67F-4C67-A1F0-0F39233D2075}"/>
    <cellStyle name="Normal 24 3 2 2 2 3" xfId="12484" xr:uid="{00000000-0005-0000-0000-0000C4300000}"/>
    <cellStyle name="Normal 24 3 2 2 2 3 2" xfId="33437" xr:uid="{44B64271-518F-470D-912F-FCDFF147C2AA}"/>
    <cellStyle name="Normal 24 3 2 2 2 4" xfId="12485" xr:uid="{00000000-0005-0000-0000-0000C5300000}"/>
    <cellStyle name="Normal 24 3 2 2 2 4 2" xfId="33438" xr:uid="{6652D93E-9A7B-4E95-873C-FEF979A8C1E7}"/>
    <cellStyle name="Normal 24 3 2 2 2 5" xfId="33435" xr:uid="{8071A8E8-C197-4FFF-9723-2195C653AB3D}"/>
    <cellStyle name="Normal 24 3 2 2 3" xfId="12486" xr:uid="{00000000-0005-0000-0000-0000C6300000}"/>
    <cellStyle name="Normal 24 3 2 2 3 2" xfId="33439" xr:uid="{053D8363-662C-4060-8385-AF2D2296F0C0}"/>
    <cellStyle name="Normal 24 3 2 2 4" xfId="12487" xr:uid="{00000000-0005-0000-0000-0000C7300000}"/>
    <cellStyle name="Normal 24 3 2 2 4 2" xfId="33440" xr:uid="{67F808C5-EA80-429A-BE5A-9F3F5AAA0044}"/>
    <cellStyle name="Normal 24 3 2 2 5" xfId="12488" xr:uid="{00000000-0005-0000-0000-0000C8300000}"/>
    <cellStyle name="Normal 24 3 2 2 5 2" xfId="33441" xr:uid="{D9738B15-24C8-4C8A-AA88-69E6B3BEFA7D}"/>
    <cellStyle name="Normal 24 3 2 2 6" xfId="33434" xr:uid="{F0113A2B-3E47-4A8F-ADD0-78388C2A949A}"/>
    <cellStyle name="Normal 24 3 2 3" xfId="12489" xr:uid="{00000000-0005-0000-0000-0000C9300000}"/>
    <cellStyle name="Normal 24 3 2 3 2" xfId="33442" xr:uid="{75B705AA-30AD-43F0-AB1C-F0AC0642B694}"/>
    <cellStyle name="Normal 24 3 2 4" xfId="12490" xr:uid="{00000000-0005-0000-0000-0000CA300000}"/>
    <cellStyle name="Normal 24 3 2 4 2" xfId="12491" xr:uid="{00000000-0005-0000-0000-0000CB300000}"/>
    <cellStyle name="Normal 24 3 2 4 2 2" xfId="33444" xr:uid="{4FC94533-5E7B-4EDE-AE6F-3CD6F71AFD57}"/>
    <cellStyle name="Normal 24 3 2 4 3" xfId="12492" xr:uid="{00000000-0005-0000-0000-0000CC300000}"/>
    <cellStyle name="Normal 24 3 2 4 3 2" xfId="33445" xr:uid="{DB26BED6-7A99-4748-A972-E3F1AC46DB9B}"/>
    <cellStyle name="Normal 24 3 2 4 4" xfId="12493" xr:uid="{00000000-0005-0000-0000-0000CD300000}"/>
    <cellStyle name="Normal 24 3 2 4 4 2" xfId="33446" xr:uid="{D1AEB5A4-15F2-4EA4-9A82-0CDE0D38AFC3}"/>
    <cellStyle name="Normal 24 3 2 4 5" xfId="33443" xr:uid="{6BC3B3DF-E61B-488E-9FA7-14F91B390FD6}"/>
    <cellStyle name="Normal 24 3 2 5" xfId="12494" xr:uid="{00000000-0005-0000-0000-0000CE300000}"/>
    <cellStyle name="Normal 24 3 2 5 2" xfId="33447" xr:uid="{E286011D-3310-44F8-BB8A-78CBDEADA313}"/>
    <cellStyle name="Normal 24 3 2 6" xfId="12495" xr:uid="{00000000-0005-0000-0000-0000CF300000}"/>
    <cellStyle name="Normal 24 3 2 6 2" xfId="33448" xr:uid="{7A06D8CB-865D-4DBF-A9AF-C4770F5CDC40}"/>
    <cellStyle name="Normal 24 3 2 7" xfId="12496" xr:uid="{00000000-0005-0000-0000-0000D0300000}"/>
    <cellStyle name="Normal 24 3 2 7 2" xfId="33449" xr:uid="{4941B0A2-988B-4B4D-8FB3-61C828C134CA}"/>
    <cellStyle name="Normal 24 3 2 8" xfId="33433" xr:uid="{52FF3B34-6575-41BC-9BF2-6C22867C5C6C}"/>
    <cellStyle name="Normal 24 3 3" xfId="33432" xr:uid="{07B9BB60-68FA-4830-95D4-6E8C3344C0EC}"/>
    <cellStyle name="Normal 24 4" xfId="12497" xr:uid="{00000000-0005-0000-0000-0000D1300000}"/>
    <cellStyle name="Normal 24 4 2" xfId="33450" xr:uid="{B22C511E-D8BE-4A12-8C19-F0C3F1650711}"/>
    <cellStyle name="Normal 24 5" xfId="12498" xr:uid="{00000000-0005-0000-0000-0000D2300000}"/>
    <cellStyle name="Normal 24 5 2" xfId="12499" xr:uid="{00000000-0005-0000-0000-0000D3300000}"/>
    <cellStyle name="Normal 24 5 2 2" xfId="12500" xr:uid="{00000000-0005-0000-0000-0000D4300000}"/>
    <cellStyle name="Normal 24 5 2 2 2" xfId="12501" xr:uid="{00000000-0005-0000-0000-0000D5300000}"/>
    <cellStyle name="Normal 24 5 2 2 2 2" xfId="33454" xr:uid="{CB437946-4D55-4213-A791-10F6A6DA4C0B}"/>
    <cellStyle name="Normal 24 5 2 2 3" xfId="12502" xr:uid="{00000000-0005-0000-0000-0000D6300000}"/>
    <cellStyle name="Normal 24 5 2 2 3 2" xfId="33455" xr:uid="{670AC222-4979-461C-876D-C693FA0985EF}"/>
    <cellStyle name="Normal 24 5 2 2 4" xfId="12503" xr:uid="{00000000-0005-0000-0000-0000D7300000}"/>
    <cellStyle name="Normal 24 5 2 2 4 2" xfId="33456" xr:uid="{04B9F2B2-8CF5-4DB9-A2D9-6050C51F7EA6}"/>
    <cellStyle name="Normal 24 5 2 2 5" xfId="33453" xr:uid="{A4637EEB-CF9A-42C8-9D94-F14248E97FEC}"/>
    <cellStyle name="Normal 24 5 2 3" xfId="12504" xr:uid="{00000000-0005-0000-0000-0000D8300000}"/>
    <cellStyle name="Normal 24 5 2 3 2" xfId="33457" xr:uid="{6F7CE15B-68E3-4C4A-BF5A-EA4D82A5C647}"/>
    <cellStyle name="Normal 24 5 2 4" xfId="12505" xr:uid="{00000000-0005-0000-0000-0000D9300000}"/>
    <cellStyle name="Normal 24 5 2 4 2" xfId="33458" xr:uid="{42BC768B-ABB7-411B-8F1E-CE6EA9EACD0E}"/>
    <cellStyle name="Normal 24 5 2 5" xfId="12506" xr:uid="{00000000-0005-0000-0000-0000DA300000}"/>
    <cellStyle name="Normal 24 5 2 5 2" xfId="33459" xr:uid="{0A56EE04-66C6-4E0B-991B-D6AEBBF9E694}"/>
    <cellStyle name="Normal 24 5 2 6" xfId="33452" xr:uid="{788378C8-B7DA-4AB4-B115-E9C1838ABFF9}"/>
    <cellStyle name="Normal 24 5 3" xfId="12507" xr:uid="{00000000-0005-0000-0000-0000DB300000}"/>
    <cellStyle name="Normal 24 5 3 2" xfId="33460" xr:uid="{828C80CB-00E8-46F1-AB17-FE060413C53C}"/>
    <cellStyle name="Normal 24 5 4" xfId="12508" xr:uid="{00000000-0005-0000-0000-0000DC300000}"/>
    <cellStyle name="Normal 24 5 4 2" xfId="12509" xr:uid="{00000000-0005-0000-0000-0000DD300000}"/>
    <cellStyle name="Normal 24 5 4 2 2" xfId="33462" xr:uid="{7C6CC91D-A2A1-47AE-A970-6F54CF44390C}"/>
    <cellStyle name="Normal 24 5 4 3" xfId="12510" xr:uid="{00000000-0005-0000-0000-0000DE300000}"/>
    <cellStyle name="Normal 24 5 4 3 2" xfId="33463" xr:uid="{44316491-F97B-4071-BB96-30D762F4D8CF}"/>
    <cellStyle name="Normal 24 5 4 4" xfId="12511" xr:uid="{00000000-0005-0000-0000-0000DF300000}"/>
    <cellStyle name="Normal 24 5 4 4 2" xfId="33464" xr:uid="{C1314F20-7122-420A-ABAD-49CC6D8F76D8}"/>
    <cellStyle name="Normal 24 5 4 5" xfId="33461" xr:uid="{BBA2503B-85F1-4F73-86B3-72FC7B7D09AB}"/>
    <cellStyle name="Normal 24 5 5" xfId="12512" xr:uid="{00000000-0005-0000-0000-0000E0300000}"/>
    <cellStyle name="Normal 24 5 5 2" xfId="33465" xr:uid="{3D6E1596-A6BE-47C5-9D73-AE85A2F55068}"/>
    <cellStyle name="Normal 24 5 6" xfId="12513" xr:uid="{00000000-0005-0000-0000-0000E1300000}"/>
    <cellStyle name="Normal 24 5 6 2" xfId="33466" xr:uid="{58E4D971-3C1A-4DDB-BF80-3CE4F9A867FA}"/>
    <cellStyle name="Normal 24 5 7" xfId="12514" xr:uid="{00000000-0005-0000-0000-0000E2300000}"/>
    <cellStyle name="Normal 24 5 7 2" xfId="33467" xr:uid="{09281244-1378-463C-BC6A-E2D4341BC39D}"/>
    <cellStyle name="Normal 24 5 8" xfId="33451" xr:uid="{E8182800-059F-44F6-80DE-105AD2104304}"/>
    <cellStyle name="Normal 24 6" xfId="12515" xr:uid="{00000000-0005-0000-0000-0000E3300000}"/>
    <cellStyle name="Normal 24 6 2" xfId="33468" xr:uid="{5B2D3BB0-CFE8-4E22-B175-F1E9216F766F}"/>
    <cellStyle name="Normal 24 7" xfId="12516" xr:uid="{00000000-0005-0000-0000-0000E4300000}"/>
    <cellStyle name="Normal 24 7 2" xfId="33469" xr:uid="{105B421B-B103-44F0-BF83-EC663A7457D2}"/>
    <cellStyle name="Normal 24 8" xfId="12517" xr:uid="{00000000-0005-0000-0000-0000E5300000}"/>
    <cellStyle name="Normal 24 8 2" xfId="12518" xr:uid="{00000000-0005-0000-0000-0000E6300000}"/>
    <cellStyle name="Normal 24 8 2 2" xfId="33471" xr:uid="{A6714DE3-AF56-4F54-9036-1F6CEC5DFFEB}"/>
    <cellStyle name="Normal 24 8 3" xfId="12519" xr:uid="{00000000-0005-0000-0000-0000E7300000}"/>
    <cellStyle name="Normal 24 8 3 2" xfId="33472" xr:uid="{CAA59691-8135-447D-8BE3-23E813A9AE60}"/>
    <cellStyle name="Normal 24 8 4" xfId="12520" xr:uid="{00000000-0005-0000-0000-0000E8300000}"/>
    <cellStyle name="Normal 24 8 4 2" xfId="33473" xr:uid="{B2AC29D8-88B0-4313-8BA3-198A8ABC3890}"/>
    <cellStyle name="Normal 24 8 5" xfId="33470" xr:uid="{E2D03677-0749-4B5F-B04A-6B180F8E931A}"/>
    <cellStyle name="Normal 24 9" xfId="33413" xr:uid="{CEDE68C7-96B5-4F09-9B3E-98D967A0D10C}"/>
    <cellStyle name="Normal 25" xfId="12521" xr:uid="{00000000-0005-0000-0000-0000E9300000}"/>
    <cellStyle name="Normal 25 2" xfId="12522" xr:uid="{00000000-0005-0000-0000-0000EA300000}"/>
    <cellStyle name="Normal 25 2 2" xfId="12523" xr:uid="{00000000-0005-0000-0000-0000EB300000}"/>
    <cellStyle name="Normal 25 2 2 2" xfId="12524" xr:uid="{00000000-0005-0000-0000-0000EC300000}"/>
    <cellStyle name="Normal 25 2 2 2 2" xfId="33477" xr:uid="{3BBCF5A9-9CD4-4647-BFE9-B6117F373D17}"/>
    <cellStyle name="Normal 25 2 2 3" xfId="33476" xr:uid="{F977D2A8-4334-4649-B98D-001006466B7F}"/>
    <cellStyle name="Normal 25 2 3" xfId="33475" xr:uid="{F05E8DBC-F152-4D59-BFB2-433CAE1E6C3F}"/>
    <cellStyle name="Normal 25 3" xfId="12525" xr:uid="{00000000-0005-0000-0000-0000ED300000}"/>
    <cellStyle name="Normal 25 3 2" xfId="12526" xr:uid="{00000000-0005-0000-0000-0000EE300000}"/>
    <cellStyle name="Normal 25 3 2 2" xfId="33479" xr:uid="{A9EC005A-EC54-41CB-AD7B-7C1CC802F670}"/>
    <cellStyle name="Normal 25 3 3" xfId="33478" xr:uid="{F5196CF8-E353-4591-B5BD-465020DDE3D5}"/>
    <cellStyle name="Normal 25 4" xfId="12527" xr:uid="{00000000-0005-0000-0000-0000EF300000}"/>
    <cellStyle name="Normal 25 4 2" xfId="33480" xr:uid="{3C73909E-6442-4D39-9C25-B661CECDA8CB}"/>
    <cellStyle name="Normal 25 5" xfId="12528" xr:uid="{00000000-0005-0000-0000-0000F0300000}"/>
    <cellStyle name="Normal 25 5 2" xfId="12529" xr:uid="{00000000-0005-0000-0000-0000F1300000}"/>
    <cellStyle name="Normal 25 5 2 2" xfId="12530" xr:uid="{00000000-0005-0000-0000-0000F2300000}"/>
    <cellStyle name="Normal 25 5 2 2 2" xfId="12531" xr:uid="{00000000-0005-0000-0000-0000F3300000}"/>
    <cellStyle name="Normal 25 5 2 2 2 2" xfId="33484" xr:uid="{A6D46FC2-2FC4-4653-A2CC-771D710E5905}"/>
    <cellStyle name="Normal 25 5 2 2 3" xfId="12532" xr:uid="{00000000-0005-0000-0000-0000F4300000}"/>
    <cellStyle name="Normal 25 5 2 2 3 2" xfId="33485" xr:uid="{6A907D19-CDAF-413B-97CC-17F8134DE3CF}"/>
    <cellStyle name="Normal 25 5 2 2 4" xfId="12533" xr:uid="{00000000-0005-0000-0000-0000F5300000}"/>
    <cellStyle name="Normal 25 5 2 2 4 2" xfId="33486" xr:uid="{922E9E1C-9C45-425E-B0B9-12087F30DFEE}"/>
    <cellStyle name="Normal 25 5 2 2 5" xfId="33483" xr:uid="{B9AA09CE-C3EB-4A9A-B117-9B75DA1D6E3C}"/>
    <cellStyle name="Normal 25 5 2 3" xfId="12534" xr:uid="{00000000-0005-0000-0000-0000F6300000}"/>
    <cellStyle name="Normal 25 5 2 3 2" xfId="33487" xr:uid="{2BFAD5A4-2460-4326-952D-364CE74DD284}"/>
    <cellStyle name="Normal 25 5 2 4" xfId="12535" xr:uid="{00000000-0005-0000-0000-0000F7300000}"/>
    <cellStyle name="Normal 25 5 2 4 2" xfId="33488" xr:uid="{30054959-093C-4BFF-B36C-6662C9834A13}"/>
    <cellStyle name="Normal 25 5 2 5" xfId="12536" xr:uid="{00000000-0005-0000-0000-0000F8300000}"/>
    <cellStyle name="Normal 25 5 2 5 2" xfId="33489" xr:uid="{352EC4B1-FB62-4B6A-A539-FB2980FC12F9}"/>
    <cellStyle name="Normal 25 5 2 6" xfId="33482" xr:uid="{F67247AD-24D2-45D8-A99F-19710EB8236E}"/>
    <cellStyle name="Normal 25 5 3" xfId="12537" xr:uid="{00000000-0005-0000-0000-0000F9300000}"/>
    <cellStyle name="Normal 25 5 3 2" xfId="12538" xr:uid="{00000000-0005-0000-0000-0000FA300000}"/>
    <cellStyle name="Normal 25 5 3 2 2" xfId="33491" xr:uid="{06114C44-531D-4E4E-9424-A19894E2B7FC}"/>
    <cellStyle name="Normal 25 5 3 3" xfId="12539" xr:uid="{00000000-0005-0000-0000-0000FB300000}"/>
    <cellStyle name="Normal 25 5 3 3 2" xfId="33492" xr:uid="{272FB638-C1C4-4451-B956-D680F9E133DF}"/>
    <cellStyle name="Normal 25 5 3 4" xfId="12540" xr:uid="{00000000-0005-0000-0000-0000FC300000}"/>
    <cellStyle name="Normal 25 5 3 4 2" xfId="33493" xr:uid="{6F5886A1-70D2-486C-A171-849DDCC5BF79}"/>
    <cellStyle name="Normal 25 5 3 5" xfId="33490" xr:uid="{70ADACE1-3ADB-4CE1-975B-1D3EDEC303A3}"/>
    <cellStyle name="Normal 25 5 4" xfId="12541" xr:uid="{00000000-0005-0000-0000-0000FD300000}"/>
    <cellStyle name="Normal 25 5 4 2" xfId="33494" xr:uid="{D17962A0-34D7-43C0-9E35-7DD78ECA23EC}"/>
    <cellStyle name="Normal 25 5 5" xfId="12542" xr:uid="{00000000-0005-0000-0000-0000FE300000}"/>
    <cellStyle name="Normal 25 5 5 2" xfId="33495" xr:uid="{752D805B-6C82-4331-BA6D-0CEEA68A48EF}"/>
    <cellStyle name="Normal 25 5 6" xfId="12543" xr:uid="{00000000-0005-0000-0000-0000FF300000}"/>
    <cellStyle name="Normal 25 5 6 2" xfId="33496" xr:uid="{E2A36E7D-059F-4451-9742-DF5BA5EB602E}"/>
    <cellStyle name="Normal 25 5 7" xfId="33481" xr:uid="{BF05944A-A291-4579-AA76-6809BA5765FF}"/>
    <cellStyle name="Normal 25 6" xfId="12544" xr:uid="{00000000-0005-0000-0000-000000310000}"/>
    <cellStyle name="Normal 25 6 2" xfId="12545" xr:uid="{00000000-0005-0000-0000-000001310000}"/>
    <cellStyle name="Normal 25 6 2 2" xfId="33498" xr:uid="{B8CA44FF-36BE-48D9-9123-6E2EB16A469D}"/>
    <cellStyle name="Normal 25 6 3" xfId="12546" xr:uid="{00000000-0005-0000-0000-000002310000}"/>
    <cellStyle name="Normal 25 6 3 2" xfId="33499" xr:uid="{BC65534C-7085-4C61-A3D7-C61727520BC7}"/>
    <cellStyle name="Normal 25 6 4" xfId="12547" xr:uid="{00000000-0005-0000-0000-000003310000}"/>
    <cellStyle name="Normal 25 6 4 2" xfId="33500" xr:uid="{690AA265-2BBF-4F66-B9CC-509F3B354BA8}"/>
    <cellStyle name="Normal 25 6 5" xfId="33497" xr:uid="{838753D2-C43F-4031-A4D0-A177E7DEA5EB}"/>
    <cellStyle name="Normal 25 7" xfId="33474" xr:uid="{3E4E38F1-8586-42DA-946E-16A7B9955BB0}"/>
    <cellStyle name="Normal 26" xfId="12548" xr:uid="{00000000-0005-0000-0000-000004310000}"/>
    <cellStyle name="Normal 26 2" xfId="12549" xr:uid="{00000000-0005-0000-0000-000005310000}"/>
    <cellStyle name="Normal 26 2 2" xfId="12550" xr:uid="{00000000-0005-0000-0000-000006310000}"/>
    <cellStyle name="Normal 26 2 2 2" xfId="12551" xr:uid="{00000000-0005-0000-0000-000007310000}"/>
    <cellStyle name="Normal 26 2 2 2 2" xfId="33504" xr:uid="{BE211600-7069-494F-8B3A-574A977E39B1}"/>
    <cellStyle name="Normal 26 2 2 3" xfId="33503" xr:uid="{DE18C117-2694-4B52-A9E9-5FA398F5324F}"/>
    <cellStyle name="Normal 26 2 3" xfId="33502" xr:uid="{1D184443-6B25-4028-8B9C-DCA92EB48374}"/>
    <cellStyle name="Normal 26 3" xfId="12552" xr:uid="{00000000-0005-0000-0000-000008310000}"/>
    <cellStyle name="Normal 26 3 2" xfId="12553" xr:uid="{00000000-0005-0000-0000-000009310000}"/>
    <cellStyle name="Normal 26 3 2 2" xfId="33506" xr:uid="{1126535B-0B88-42BE-BE0B-295BAE852208}"/>
    <cellStyle name="Normal 26 3 3" xfId="12554" xr:uid="{00000000-0005-0000-0000-00000A310000}"/>
    <cellStyle name="Normal 26 3 3 2" xfId="33507" xr:uid="{3A1CBBBD-6996-4BEE-8460-B2AF0DEA5465}"/>
    <cellStyle name="Normal 26 3 4" xfId="12555" xr:uid="{00000000-0005-0000-0000-00000B310000}"/>
    <cellStyle name="Normal 26 3 4 2" xfId="12556" xr:uid="{00000000-0005-0000-0000-00000C310000}"/>
    <cellStyle name="Normal 26 3 4 2 2" xfId="33509" xr:uid="{9F6ED450-4D3A-41EE-A9B0-62D8004D5076}"/>
    <cellStyle name="Normal 26 3 4 3" xfId="12557" xr:uid="{00000000-0005-0000-0000-00000D310000}"/>
    <cellStyle name="Normal 26 3 4 3 2" xfId="33510" xr:uid="{3102F2D0-FE0E-45A9-BC13-5E85811919AC}"/>
    <cellStyle name="Normal 26 3 4 4" xfId="12558" xr:uid="{00000000-0005-0000-0000-00000E310000}"/>
    <cellStyle name="Normal 26 3 4 4 2" xfId="33511" xr:uid="{4203F3D8-CA6C-43DB-8174-DD646AEA3236}"/>
    <cellStyle name="Normal 26 3 4 5" xfId="33508" xr:uid="{3F1C8A96-B60A-4979-AB49-0BD774A72F96}"/>
    <cellStyle name="Normal 26 3 5" xfId="33505" xr:uid="{B2D5F9E6-B136-4DE8-8546-B82CFF6C1C2C}"/>
    <cellStyle name="Normal 26 4" xfId="12559" xr:uid="{00000000-0005-0000-0000-00000F310000}"/>
    <cellStyle name="Normal 26 4 2" xfId="12560" xr:uid="{00000000-0005-0000-0000-000010310000}"/>
    <cellStyle name="Normal 26 4 2 2" xfId="33513" xr:uid="{E6848731-3B84-480D-B054-81B8ECCA4D30}"/>
    <cellStyle name="Normal 26 4 3" xfId="12561" xr:uid="{00000000-0005-0000-0000-000011310000}"/>
    <cellStyle name="Normal 26 4 3 2" xfId="12562" xr:uid="{00000000-0005-0000-0000-000012310000}"/>
    <cellStyle name="Normal 26 4 3 2 2" xfId="33515" xr:uid="{27AE5D27-4C9D-445C-873F-5F756D268800}"/>
    <cellStyle name="Normal 26 4 3 3" xfId="12563" xr:uid="{00000000-0005-0000-0000-000013310000}"/>
    <cellStyle name="Normal 26 4 3 3 2" xfId="33516" xr:uid="{9E388684-013D-41FE-A63F-AE708C887FB5}"/>
    <cellStyle name="Normal 26 4 3 4" xfId="12564" xr:uid="{00000000-0005-0000-0000-000014310000}"/>
    <cellStyle name="Normal 26 4 3 4 2" xfId="33517" xr:uid="{E7D6B194-2ACC-4CE6-9073-F6B26FC1F2F7}"/>
    <cellStyle name="Normal 26 4 3 5" xfId="33514" xr:uid="{5AA22084-19CC-49CC-B16C-0407E63C7BF7}"/>
    <cellStyle name="Normal 26 4 4" xfId="33512" xr:uid="{51CDE57D-7942-418D-B958-57AB7B49456C}"/>
    <cellStyle name="Normal 26 5" xfId="12565" xr:uid="{00000000-0005-0000-0000-000015310000}"/>
    <cellStyle name="Normal 26 5 2" xfId="12566" xr:uid="{00000000-0005-0000-0000-000016310000}"/>
    <cellStyle name="Normal 26 5 2 2" xfId="12567" xr:uid="{00000000-0005-0000-0000-000017310000}"/>
    <cellStyle name="Normal 26 5 2 2 2" xfId="12568" xr:uid="{00000000-0005-0000-0000-000018310000}"/>
    <cellStyle name="Normal 26 5 2 2 2 2" xfId="33521" xr:uid="{DF39889F-D819-4FD6-A5E2-1748BD3F46B0}"/>
    <cellStyle name="Normal 26 5 2 2 3" xfId="12569" xr:uid="{00000000-0005-0000-0000-000019310000}"/>
    <cellStyle name="Normal 26 5 2 2 3 2" xfId="33522" xr:uid="{6D165986-8EF3-4567-B5F2-1F817BDE8170}"/>
    <cellStyle name="Normal 26 5 2 2 4" xfId="12570" xr:uid="{00000000-0005-0000-0000-00001A310000}"/>
    <cellStyle name="Normal 26 5 2 2 4 2" xfId="33523" xr:uid="{539E9EAE-B15A-49C2-9106-647925DEFE3E}"/>
    <cellStyle name="Normal 26 5 2 2 5" xfId="33520" xr:uid="{1589514E-08F0-4C6A-99ED-A2BF61445897}"/>
    <cellStyle name="Normal 26 5 2 3" xfId="12571" xr:uid="{00000000-0005-0000-0000-00001B310000}"/>
    <cellStyle name="Normal 26 5 2 3 2" xfId="33524" xr:uid="{2F3F558C-9591-48EB-A99D-DE6CD3AD7AED}"/>
    <cellStyle name="Normal 26 5 2 4" xfId="12572" xr:uid="{00000000-0005-0000-0000-00001C310000}"/>
    <cellStyle name="Normal 26 5 2 4 2" xfId="33525" xr:uid="{C1702863-19E4-469B-B367-94AACDE0AA55}"/>
    <cellStyle name="Normal 26 5 2 5" xfId="12573" xr:uid="{00000000-0005-0000-0000-00001D310000}"/>
    <cellStyle name="Normal 26 5 2 5 2" xfId="33526" xr:uid="{C097FD69-7EE0-4056-9283-2E1B0943FB40}"/>
    <cellStyle name="Normal 26 5 2 6" xfId="33519" xr:uid="{0D939C00-116D-4064-9A09-92365D72C424}"/>
    <cellStyle name="Normal 26 5 3" xfId="12574" xr:uid="{00000000-0005-0000-0000-00001E310000}"/>
    <cellStyle name="Normal 26 5 3 2" xfId="12575" xr:uid="{00000000-0005-0000-0000-00001F310000}"/>
    <cellStyle name="Normal 26 5 3 2 2" xfId="33528" xr:uid="{F961DAE7-279D-4239-80FA-4AE6D9128E63}"/>
    <cellStyle name="Normal 26 5 3 3" xfId="12576" xr:uid="{00000000-0005-0000-0000-000020310000}"/>
    <cellStyle name="Normal 26 5 3 3 2" xfId="33529" xr:uid="{6506FF6B-49AF-448D-A421-8A67B9B1A48E}"/>
    <cellStyle name="Normal 26 5 3 4" xfId="12577" xr:uid="{00000000-0005-0000-0000-000021310000}"/>
    <cellStyle name="Normal 26 5 3 4 2" xfId="33530" xr:uid="{91B5C0B1-2981-49D2-AABD-24B5E28E8A6B}"/>
    <cellStyle name="Normal 26 5 3 5" xfId="33527" xr:uid="{A08603DA-5D7C-4BFD-B7F2-D407A0A1D3DE}"/>
    <cellStyle name="Normal 26 5 4" xfId="12578" xr:uid="{00000000-0005-0000-0000-000022310000}"/>
    <cellStyle name="Normal 26 5 4 2" xfId="33531" xr:uid="{11842B81-2729-45C2-8C7D-F0F7E6B0D1E6}"/>
    <cellStyle name="Normal 26 5 5" xfId="12579" xr:uid="{00000000-0005-0000-0000-000023310000}"/>
    <cellStyle name="Normal 26 5 5 2" xfId="33532" xr:uid="{7D20297C-D159-4AAB-A4F8-0A90B93A2F1E}"/>
    <cellStyle name="Normal 26 5 6" xfId="12580" xr:uid="{00000000-0005-0000-0000-000024310000}"/>
    <cellStyle name="Normal 26 5 6 2" xfId="33533" xr:uid="{2F11671A-FEBB-4FC8-A8AD-A6EC370C3F97}"/>
    <cellStyle name="Normal 26 5 7" xfId="33518" xr:uid="{DC69CAA1-28A1-4612-92A7-5B41F017408A}"/>
    <cellStyle name="Normal 26 6" xfId="12581" xr:uid="{00000000-0005-0000-0000-000025310000}"/>
    <cellStyle name="Normal 26 6 2" xfId="12582" xr:uid="{00000000-0005-0000-0000-000026310000}"/>
    <cellStyle name="Normal 26 6 2 2" xfId="33535" xr:uid="{3959251C-CF1B-49AA-949E-6F16D8C780FD}"/>
    <cellStyle name="Normal 26 6 3" xfId="12583" xr:uid="{00000000-0005-0000-0000-000027310000}"/>
    <cellStyle name="Normal 26 6 3 2" xfId="33536" xr:uid="{0B0BEBF1-94A1-4339-92A3-8A45EFFC057F}"/>
    <cellStyle name="Normal 26 6 4" xfId="12584" xr:uid="{00000000-0005-0000-0000-000028310000}"/>
    <cellStyle name="Normal 26 6 4 2" xfId="33537" xr:uid="{1E5965ED-9029-4C38-845F-0D00B2EF3605}"/>
    <cellStyle name="Normal 26 6 5" xfId="33534" xr:uid="{591289AD-19E4-4E83-9E01-6F59131DB188}"/>
    <cellStyle name="Normal 26 7" xfId="33501" xr:uid="{86CFABAA-CB18-4443-A513-A14AA6770C55}"/>
    <cellStyle name="Normal 27" xfId="12585" xr:uid="{00000000-0005-0000-0000-000029310000}"/>
    <cellStyle name="Normal 27 2" xfId="12586" xr:uid="{00000000-0005-0000-0000-00002A310000}"/>
    <cellStyle name="Normal 27 2 2" xfId="12587" xr:uid="{00000000-0005-0000-0000-00002B310000}"/>
    <cellStyle name="Normal 27 2 2 2" xfId="33540" xr:uid="{8FC6584A-DAF9-4E20-B5B3-BCC0F9668EA7}"/>
    <cellStyle name="Normal 27 2 3" xfId="33539" xr:uid="{67104129-7A7A-481A-95FC-EC2BBBFBE7C9}"/>
    <cellStyle name="Normal 27 3" xfId="12588" xr:uid="{00000000-0005-0000-0000-00002C310000}"/>
    <cellStyle name="Normal 27 3 2" xfId="12589" xr:uid="{00000000-0005-0000-0000-00002D310000}"/>
    <cellStyle name="Normal 27 3 2 2" xfId="33542" xr:uid="{DFB97A1C-161F-47C8-8C38-2D306D28DBDC}"/>
    <cellStyle name="Normal 27 3 3" xfId="33541" xr:uid="{D809B93A-2316-48D5-9698-D9298BA8A93A}"/>
    <cellStyle name="Normal 27 4" xfId="12590" xr:uid="{00000000-0005-0000-0000-00002E310000}"/>
    <cellStyle name="Normal 27 4 2" xfId="33543" xr:uid="{A53837C6-A523-4DD2-AD4D-1EC059F38C82}"/>
    <cellStyle name="Normal 27 5" xfId="12591" xr:uid="{00000000-0005-0000-0000-00002F310000}"/>
    <cellStyle name="Normal 27 5 2" xfId="12592" xr:uid="{00000000-0005-0000-0000-000030310000}"/>
    <cellStyle name="Normal 27 5 2 2" xfId="12593" xr:uid="{00000000-0005-0000-0000-000031310000}"/>
    <cellStyle name="Normal 27 5 2 2 2" xfId="12594" xr:uid="{00000000-0005-0000-0000-000032310000}"/>
    <cellStyle name="Normal 27 5 2 2 2 2" xfId="33547" xr:uid="{7892EB53-82FB-483B-80C8-FC97538A03FF}"/>
    <cellStyle name="Normal 27 5 2 2 3" xfId="12595" xr:uid="{00000000-0005-0000-0000-000033310000}"/>
    <cellStyle name="Normal 27 5 2 2 3 2" xfId="33548" xr:uid="{C98E662F-3791-4D7E-BAE4-530E6187A4AA}"/>
    <cellStyle name="Normal 27 5 2 2 4" xfId="12596" xr:uid="{00000000-0005-0000-0000-000034310000}"/>
    <cellStyle name="Normal 27 5 2 2 4 2" xfId="33549" xr:uid="{A98BE835-1D17-4372-B4B5-72DF9C463ECD}"/>
    <cellStyle name="Normal 27 5 2 2 5" xfId="33546" xr:uid="{F11C4D99-E0F2-4AB5-843D-EDA7281DB133}"/>
    <cellStyle name="Normal 27 5 2 3" xfId="12597" xr:uid="{00000000-0005-0000-0000-000035310000}"/>
    <cellStyle name="Normal 27 5 2 3 2" xfId="33550" xr:uid="{6EF2B94F-9D0F-4373-87BD-492A6FE17338}"/>
    <cellStyle name="Normal 27 5 2 4" xfId="12598" xr:uid="{00000000-0005-0000-0000-000036310000}"/>
    <cellStyle name="Normal 27 5 2 4 2" xfId="33551" xr:uid="{BD53ABEF-5C61-45A5-9D5F-F18BB2FE2047}"/>
    <cellStyle name="Normal 27 5 2 5" xfId="12599" xr:uid="{00000000-0005-0000-0000-000037310000}"/>
    <cellStyle name="Normal 27 5 2 5 2" xfId="33552" xr:uid="{EEE97F33-DDD0-4B29-8D66-9D9925FE72AB}"/>
    <cellStyle name="Normal 27 5 2 6" xfId="33545" xr:uid="{B7A5DDBF-E4C5-4DEF-8CD6-31C05FC45AC3}"/>
    <cellStyle name="Normal 27 5 3" xfId="12600" xr:uid="{00000000-0005-0000-0000-000038310000}"/>
    <cellStyle name="Normal 27 5 3 2" xfId="12601" xr:uid="{00000000-0005-0000-0000-000039310000}"/>
    <cellStyle name="Normal 27 5 3 2 2" xfId="33554" xr:uid="{C1DC3F8D-DC7A-482F-B1DE-033CAB2A8130}"/>
    <cellStyle name="Normal 27 5 3 3" xfId="12602" xr:uid="{00000000-0005-0000-0000-00003A310000}"/>
    <cellStyle name="Normal 27 5 3 3 2" xfId="33555" xr:uid="{539EA1CB-0591-4CD6-8256-1A3672CE4BDC}"/>
    <cellStyle name="Normal 27 5 3 4" xfId="12603" xr:uid="{00000000-0005-0000-0000-00003B310000}"/>
    <cellStyle name="Normal 27 5 3 4 2" xfId="33556" xr:uid="{F324E986-9379-42E7-A727-B19C63776004}"/>
    <cellStyle name="Normal 27 5 3 5" xfId="33553" xr:uid="{D9E3CF1D-FCCC-4BB7-A399-6F489DD4FD55}"/>
    <cellStyle name="Normal 27 5 4" xfId="12604" xr:uid="{00000000-0005-0000-0000-00003C310000}"/>
    <cellStyle name="Normal 27 5 4 2" xfId="33557" xr:uid="{1B3BDB08-192F-4E44-B85B-1BA973652D4E}"/>
    <cellStyle name="Normal 27 5 5" xfId="12605" xr:uid="{00000000-0005-0000-0000-00003D310000}"/>
    <cellStyle name="Normal 27 5 5 2" xfId="33558" xr:uid="{F0E27493-82C2-41DA-86D7-36C853B25E24}"/>
    <cellStyle name="Normal 27 5 6" xfId="12606" xr:uid="{00000000-0005-0000-0000-00003E310000}"/>
    <cellStyle name="Normal 27 5 6 2" xfId="33559" xr:uid="{D47DDF1E-727F-4DDF-B4E8-7CDDB0C18C52}"/>
    <cellStyle name="Normal 27 5 7" xfId="33544" xr:uid="{D818D6D0-144E-4EA0-B175-57751D232FAF}"/>
    <cellStyle name="Normal 27 6" xfId="33538" xr:uid="{914AD769-5208-40C5-AAB3-FC5C8E8B0351}"/>
    <cellStyle name="Normal 28" xfId="12607" xr:uid="{00000000-0005-0000-0000-00003F310000}"/>
    <cellStyle name="Normal 28 2" xfId="12608" xr:uid="{00000000-0005-0000-0000-000040310000}"/>
    <cellStyle name="Normal 28 2 2" xfId="12609" xr:uid="{00000000-0005-0000-0000-000041310000}"/>
    <cellStyle name="Normal 28 2 2 2" xfId="33562" xr:uid="{C88ED325-1CAF-4A08-8846-A67189A49F07}"/>
    <cellStyle name="Normal 28 2 3" xfId="33561" xr:uid="{75E9AF0F-B132-4504-9450-2FA96E83C0A9}"/>
    <cellStyle name="Normal 28 3" xfId="12610" xr:uid="{00000000-0005-0000-0000-000042310000}"/>
    <cellStyle name="Normal 28 3 2" xfId="12611" xr:uid="{00000000-0005-0000-0000-000043310000}"/>
    <cellStyle name="Normal 28 3 2 2" xfId="33564" xr:uid="{F2E0F56C-93C8-4403-BD43-2FB62099AFE1}"/>
    <cellStyle name="Normal 28 3 3" xfId="33563" xr:uid="{7FA021F2-377C-4459-842F-63D9C3EFFE1C}"/>
    <cellStyle name="Normal 28 4" xfId="12612" xr:uid="{00000000-0005-0000-0000-000044310000}"/>
    <cellStyle name="Normal 28 4 2" xfId="33565" xr:uid="{818F72B1-42CB-42B7-AA0D-45FA7C7F250D}"/>
    <cellStyle name="Normal 28 5" xfId="12613" xr:uid="{00000000-0005-0000-0000-000045310000}"/>
    <cellStyle name="Normal 28 5 2" xfId="12614" xr:uid="{00000000-0005-0000-0000-000046310000}"/>
    <cellStyle name="Normal 28 5 2 2" xfId="12615" xr:uid="{00000000-0005-0000-0000-000047310000}"/>
    <cellStyle name="Normal 28 5 2 2 2" xfId="12616" xr:uid="{00000000-0005-0000-0000-000048310000}"/>
    <cellStyle name="Normal 28 5 2 2 2 2" xfId="33569" xr:uid="{58EA8C4B-A4B7-43DB-9F09-AC5A35C08540}"/>
    <cellStyle name="Normal 28 5 2 2 3" xfId="12617" xr:uid="{00000000-0005-0000-0000-000049310000}"/>
    <cellStyle name="Normal 28 5 2 2 3 2" xfId="33570" xr:uid="{913D5C47-3C34-432F-B980-A06B694CA249}"/>
    <cellStyle name="Normal 28 5 2 2 4" xfId="12618" xr:uid="{00000000-0005-0000-0000-00004A310000}"/>
    <cellStyle name="Normal 28 5 2 2 4 2" xfId="33571" xr:uid="{54EE86D9-520C-44A2-8E0B-6A25906256B0}"/>
    <cellStyle name="Normal 28 5 2 2 5" xfId="33568" xr:uid="{E86A27C6-38AE-48BD-A3F5-CA2953B44DE0}"/>
    <cellStyle name="Normal 28 5 2 3" xfId="12619" xr:uid="{00000000-0005-0000-0000-00004B310000}"/>
    <cellStyle name="Normal 28 5 2 3 2" xfId="33572" xr:uid="{0C5D382C-95E3-41BA-8A0F-88B48DFF1BA4}"/>
    <cellStyle name="Normal 28 5 2 4" xfId="12620" xr:uid="{00000000-0005-0000-0000-00004C310000}"/>
    <cellStyle name="Normal 28 5 2 4 2" xfId="33573" xr:uid="{C1E0BF26-0BF6-4D16-AA18-3F26A48BE5C3}"/>
    <cellStyle name="Normal 28 5 2 5" xfId="12621" xr:uid="{00000000-0005-0000-0000-00004D310000}"/>
    <cellStyle name="Normal 28 5 2 5 2" xfId="33574" xr:uid="{0EBD44BB-7F8A-4916-9427-7F349DAC8421}"/>
    <cellStyle name="Normal 28 5 2 6" xfId="33567" xr:uid="{4911E1D3-1FD8-48AF-8B3B-E8FAEA96CFAD}"/>
    <cellStyle name="Normal 28 5 3" xfId="12622" xr:uid="{00000000-0005-0000-0000-00004E310000}"/>
    <cellStyle name="Normal 28 5 3 2" xfId="12623" xr:uid="{00000000-0005-0000-0000-00004F310000}"/>
    <cellStyle name="Normal 28 5 3 2 2" xfId="33576" xr:uid="{8D846E1B-F314-48A3-AFFE-956987DC3D27}"/>
    <cellStyle name="Normal 28 5 3 3" xfId="12624" xr:uid="{00000000-0005-0000-0000-000050310000}"/>
    <cellStyle name="Normal 28 5 3 3 2" xfId="33577" xr:uid="{49DF8932-AF51-4D30-AE31-352FF78614D5}"/>
    <cellStyle name="Normal 28 5 3 4" xfId="12625" xr:uid="{00000000-0005-0000-0000-000051310000}"/>
    <cellStyle name="Normal 28 5 3 4 2" xfId="33578" xr:uid="{FAFF3ECB-3AD5-40DA-8BA7-014C18AEB922}"/>
    <cellStyle name="Normal 28 5 3 5" xfId="33575" xr:uid="{ADE110AB-2D24-4FC9-B403-49C463C9924F}"/>
    <cellStyle name="Normal 28 5 4" xfId="12626" xr:uid="{00000000-0005-0000-0000-000052310000}"/>
    <cellStyle name="Normal 28 5 4 2" xfId="33579" xr:uid="{D998FB69-F799-4DD7-BC7C-17AB6B6FB0F6}"/>
    <cellStyle name="Normal 28 5 5" xfId="12627" xr:uid="{00000000-0005-0000-0000-000053310000}"/>
    <cellStyle name="Normal 28 5 5 2" xfId="33580" xr:uid="{D18A83FF-50E5-4B87-B380-638BA7ADF722}"/>
    <cellStyle name="Normal 28 5 6" xfId="12628" xr:uid="{00000000-0005-0000-0000-000054310000}"/>
    <cellStyle name="Normal 28 5 6 2" xfId="33581" xr:uid="{F79CE3D9-ECF7-4F69-B886-4C9267AD4512}"/>
    <cellStyle name="Normal 28 5 7" xfId="33566" xr:uid="{5AF18425-8DD2-4EA9-93FB-D92DB076EE61}"/>
    <cellStyle name="Normal 28 6" xfId="33560" xr:uid="{45E4D9BF-B5D9-4312-91BF-EB6B814DFC9C}"/>
    <cellStyle name="Normal 29" xfId="12629" xr:uid="{00000000-0005-0000-0000-000055310000}"/>
    <cellStyle name="Normal 29 10" xfId="12630" xr:uid="{00000000-0005-0000-0000-000056310000}"/>
    <cellStyle name="Normal 29 10 2" xfId="12631" xr:uid="{00000000-0005-0000-0000-000057310000}"/>
    <cellStyle name="Normal 29 10 2 2" xfId="33584" xr:uid="{0F3317C7-1E66-4169-BFAA-DDFC27DFFB4C}"/>
    <cellStyle name="Normal 29 10 3" xfId="33583" xr:uid="{A205CA66-875A-4EC5-A110-6AC36D5B9838}"/>
    <cellStyle name="Normal 29 11" xfId="12632" xr:uid="{00000000-0005-0000-0000-000058310000}"/>
    <cellStyle name="Normal 29 11 2" xfId="12633" xr:uid="{00000000-0005-0000-0000-000059310000}"/>
    <cellStyle name="Normal 29 11 2 2" xfId="33586" xr:uid="{0339DAD8-B3EF-47CB-B8CD-9CAB5E139916}"/>
    <cellStyle name="Normal 29 11 3" xfId="33585" xr:uid="{A0ABB7D0-7164-4DC2-99E3-6ED2553635B4}"/>
    <cellStyle name="Normal 29 12" xfId="12634" xr:uid="{00000000-0005-0000-0000-00005A310000}"/>
    <cellStyle name="Normal 29 12 2" xfId="12635" xr:uid="{00000000-0005-0000-0000-00005B310000}"/>
    <cellStyle name="Normal 29 12 2 2" xfId="33588" xr:uid="{D9DEA679-C4E9-4F7E-B5DE-8D103E0D601F}"/>
    <cellStyle name="Normal 29 12 3" xfId="33587" xr:uid="{3010E2C2-CEBD-4C9A-B6F0-7E93958E3D04}"/>
    <cellStyle name="Normal 29 13" xfId="12636" xr:uid="{00000000-0005-0000-0000-00005C310000}"/>
    <cellStyle name="Normal 29 13 2" xfId="12637" xr:uid="{00000000-0005-0000-0000-00005D310000}"/>
    <cellStyle name="Normal 29 13 2 2" xfId="12638" xr:uid="{00000000-0005-0000-0000-00005E310000}"/>
    <cellStyle name="Normal 29 13 2 2 2" xfId="33591" xr:uid="{5B4DCB95-FE24-4D57-868A-2F4D9B2D3C56}"/>
    <cellStyle name="Normal 29 13 2 3" xfId="12639" xr:uid="{00000000-0005-0000-0000-00005F310000}"/>
    <cellStyle name="Normal 29 13 2 3 2" xfId="33592" xr:uid="{BEAF8509-50EB-4677-A85B-963703500DB9}"/>
    <cellStyle name="Normal 29 13 2 4" xfId="12640" xr:uid="{00000000-0005-0000-0000-000060310000}"/>
    <cellStyle name="Normal 29 13 2 4 2" xfId="33593" xr:uid="{0304D626-DD02-4A72-BA2A-B5727DB1497D}"/>
    <cellStyle name="Normal 29 13 2 5" xfId="33590" xr:uid="{5D83AA98-10DB-418E-B1D0-C7F63B30A822}"/>
    <cellStyle name="Normal 29 13 3" xfId="12641" xr:uid="{00000000-0005-0000-0000-000061310000}"/>
    <cellStyle name="Normal 29 13 3 2" xfId="33594" xr:uid="{89CBEA78-542D-4084-AB3C-FB9AF3BAFA92}"/>
    <cellStyle name="Normal 29 13 4" xfId="12642" xr:uid="{00000000-0005-0000-0000-000062310000}"/>
    <cellStyle name="Normal 29 13 4 2" xfId="33595" xr:uid="{428182EE-86FC-46E3-A03C-24AB2BC4C299}"/>
    <cellStyle name="Normal 29 13 5" xfId="12643" xr:uid="{00000000-0005-0000-0000-000063310000}"/>
    <cellStyle name="Normal 29 13 5 2" xfId="33596" xr:uid="{468C64D1-49AE-45CB-A416-0818A4642C8A}"/>
    <cellStyle name="Normal 29 13 6" xfId="33589" xr:uid="{1B16BD66-AD3D-4E85-A12B-250A792BF3FE}"/>
    <cellStyle name="Normal 29 14" xfId="12644" xr:uid="{00000000-0005-0000-0000-000064310000}"/>
    <cellStyle name="Normal 29 14 2" xfId="12645" xr:uid="{00000000-0005-0000-0000-000065310000}"/>
    <cellStyle name="Normal 29 14 2 2" xfId="33598" xr:uid="{90E188B7-D0E7-4168-9CBD-FE2964A08384}"/>
    <cellStyle name="Normal 29 14 3" xfId="12646" xr:uid="{00000000-0005-0000-0000-000066310000}"/>
    <cellStyle name="Normal 29 14 3 2" xfId="33599" xr:uid="{C0971C3F-23A6-4D76-A489-9EEEDE5B2764}"/>
    <cellStyle name="Normal 29 14 4" xfId="12647" xr:uid="{00000000-0005-0000-0000-000067310000}"/>
    <cellStyle name="Normal 29 14 4 2" xfId="33600" xr:uid="{7CAB16BD-9C51-452E-AC41-8436AFABB20F}"/>
    <cellStyle name="Normal 29 14 5" xfId="33597" xr:uid="{0F4797E5-196A-4A59-B474-28A97DDAF9B9}"/>
    <cellStyle name="Normal 29 15" xfId="12648" xr:uid="{00000000-0005-0000-0000-000068310000}"/>
    <cellStyle name="Normal 29 15 2" xfId="33601" xr:uid="{131E4E76-356A-4136-91DF-5CA2EFF9F567}"/>
    <cellStyle name="Normal 29 16" xfId="12649" xr:uid="{00000000-0005-0000-0000-000069310000}"/>
    <cellStyle name="Normal 29 16 2" xfId="33602" xr:uid="{D8DBB972-50E0-4E7F-92A3-5DCACF0C170B}"/>
    <cellStyle name="Normal 29 17" xfId="12650" xr:uid="{00000000-0005-0000-0000-00006A310000}"/>
    <cellStyle name="Normal 29 17 2" xfId="33603" xr:uid="{AE8F22BB-832F-47D4-9AC6-8913C1D63C05}"/>
    <cellStyle name="Normal 29 18" xfId="33582" xr:uid="{A3B8E084-1263-4580-89FD-428F9C7FA6AC}"/>
    <cellStyle name="Normal 29 2" xfId="12651" xr:uid="{00000000-0005-0000-0000-00006B310000}"/>
    <cellStyle name="Normal 29 2 2" xfId="12652" xr:uid="{00000000-0005-0000-0000-00006C310000}"/>
    <cellStyle name="Normal 29 2 2 2" xfId="33605" xr:uid="{00A24926-25E5-4404-AD01-84DDB14FCFF7}"/>
    <cellStyle name="Normal 29 2 3" xfId="33604" xr:uid="{9A3DDE32-B1E2-4BFD-8C7F-6D667E9D40C5}"/>
    <cellStyle name="Normal 29 3" xfId="12653" xr:uid="{00000000-0005-0000-0000-00006D310000}"/>
    <cellStyle name="Normal 29 3 2" xfId="12654" xr:uid="{00000000-0005-0000-0000-00006E310000}"/>
    <cellStyle name="Normal 29 3 2 2" xfId="33607" xr:uid="{086632E4-2072-44D6-8FD7-E4B971D4B782}"/>
    <cellStyle name="Normal 29 3 3" xfId="33606" xr:uid="{236F9F75-C88C-4877-BFE8-6767F6132F2E}"/>
    <cellStyle name="Normal 29 4" xfId="12655" xr:uid="{00000000-0005-0000-0000-00006F310000}"/>
    <cellStyle name="Normal 29 4 2" xfId="12656" xr:uid="{00000000-0005-0000-0000-000070310000}"/>
    <cellStyle name="Normal 29 4 2 2" xfId="33609" xr:uid="{EBBFCAEB-F7A4-4132-926A-45E1B422A533}"/>
    <cellStyle name="Normal 29 4 3" xfId="33608" xr:uid="{0A9981D6-2FD9-4AD8-861D-5227DB8295E6}"/>
    <cellStyle name="Normal 29 5" xfId="12657" xr:uid="{00000000-0005-0000-0000-000071310000}"/>
    <cellStyle name="Normal 29 5 2" xfId="12658" xr:uid="{00000000-0005-0000-0000-000072310000}"/>
    <cellStyle name="Normal 29 5 2 2" xfId="33611" xr:uid="{DFD54715-F5EF-4717-9C91-0C724AEC7DCA}"/>
    <cellStyle name="Normal 29 5 3" xfId="33610" xr:uid="{FB778B3C-FD5C-43C6-B215-EB3F483904AD}"/>
    <cellStyle name="Normal 29 6" xfId="12659" xr:uid="{00000000-0005-0000-0000-000073310000}"/>
    <cellStyle name="Normal 29 6 2" xfId="12660" xr:uid="{00000000-0005-0000-0000-000074310000}"/>
    <cellStyle name="Normal 29 6 2 2" xfId="33613" xr:uid="{AC9BDEC5-4853-4BB8-A1FB-E540249A210D}"/>
    <cellStyle name="Normal 29 6 3" xfId="33612" xr:uid="{4E7A1A06-DA3B-451C-B70D-ECA2665C10E1}"/>
    <cellStyle name="Normal 29 7" xfId="12661" xr:uid="{00000000-0005-0000-0000-000075310000}"/>
    <cellStyle name="Normal 29 7 2" xfId="12662" xr:uid="{00000000-0005-0000-0000-000076310000}"/>
    <cellStyle name="Normal 29 7 2 2" xfId="33615" xr:uid="{91043172-E424-40B7-8856-10DB0967C714}"/>
    <cellStyle name="Normal 29 7 3" xfId="33614" xr:uid="{DA7E5B74-45F9-4475-A7D7-8EAC4184649D}"/>
    <cellStyle name="Normal 29 8" xfId="12663" xr:uid="{00000000-0005-0000-0000-000077310000}"/>
    <cellStyle name="Normal 29 8 2" xfId="12664" xr:uid="{00000000-0005-0000-0000-000078310000}"/>
    <cellStyle name="Normal 29 8 2 2" xfId="33617" xr:uid="{AF33D424-A9BF-4321-BAEB-80D6EA5C06EF}"/>
    <cellStyle name="Normal 29 8 3" xfId="33616" xr:uid="{D6F49562-555F-4A64-8D62-B93E61E3FA39}"/>
    <cellStyle name="Normal 29 9" xfId="12665" xr:uid="{00000000-0005-0000-0000-000079310000}"/>
    <cellStyle name="Normal 29 9 2" xfId="12666" xr:uid="{00000000-0005-0000-0000-00007A310000}"/>
    <cellStyle name="Normal 29 9 2 2" xfId="33619" xr:uid="{B722694B-354D-49A7-A993-89E4C1A0B40E}"/>
    <cellStyle name="Normal 29 9 3" xfId="33618" xr:uid="{79E90F02-7BAB-4BC7-A4A9-F3FB4E37F059}"/>
    <cellStyle name="Normal 3" xfId="12667" xr:uid="{00000000-0005-0000-0000-00007B310000}"/>
    <cellStyle name="Normal 3 10" xfId="12668" xr:uid="{00000000-0005-0000-0000-00007C310000}"/>
    <cellStyle name="Normal 3 10 2" xfId="12669" xr:uid="{00000000-0005-0000-0000-00007D310000}"/>
    <cellStyle name="Normal 3 10 2 2" xfId="12670" xr:uid="{00000000-0005-0000-0000-00007E310000}"/>
    <cellStyle name="Normal 3 10 2 2 2" xfId="33622" xr:uid="{8316DCDD-1963-48D0-95C7-982E44675B9C}"/>
    <cellStyle name="Normal 3 10 2 3" xfId="12671" xr:uid="{00000000-0005-0000-0000-00007F310000}"/>
    <cellStyle name="Normal 3 10 2 3 2" xfId="12672" xr:uid="{00000000-0005-0000-0000-000080310000}"/>
    <cellStyle name="Normal 3 10 2 3 2 2" xfId="12673" xr:uid="{00000000-0005-0000-0000-000081310000}"/>
    <cellStyle name="Normal 3 10 2 3 2 2 2" xfId="33625" xr:uid="{ED7DFC4C-27B3-4AFF-844E-3EF6A5E2569B}"/>
    <cellStyle name="Normal 3 10 2 3 2 3" xfId="12674" xr:uid="{00000000-0005-0000-0000-000082310000}"/>
    <cellStyle name="Normal 3 10 2 3 2 3 2" xfId="33626" xr:uid="{C1B1FBE7-A3D9-4BF1-833D-D75AEC3F5489}"/>
    <cellStyle name="Normal 3 10 2 3 2 4" xfId="12675" xr:uid="{00000000-0005-0000-0000-000083310000}"/>
    <cellStyle name="Normal 3 10 2 3 2 4 2" xfId="33627" xr:uid="{1438A0DE-E208-4691-AAB4-6A857203F342}"/>
    <cellStyle name="Normal 3 10 2 3 2 5" xfId="33624" xr:uid="{829B66A0-6822-46E0-A4AD-BB4433899F32}"/>
    <cellStyle name="Normal 3 10 2 3 3" xfId="12676" xr:uid="{00000000-0005-0000-0000-000084310000}"/>
    <cellStyle name="Normal 3 10 2 3 3 2" xfId="33628" xr:uid="{40317929-2F0D-4671-A585-D5738A291939}"/>
    <cellStyle name="Normal 3 10 2 3 4" xfId="12677" xr:uid="{00000000-0005-0000-0000-000085310000}"/>
    <cellStyle name="Normal 3 10 2 3 4 2" xfId="33629" xr:uid="{DB669437-6972-48FE-B542-19631647541C}"/>
    <cellStyle name="Normal 3 10 2 3 5" xfId="12678" xr:uid="{00000000-0005-0000-0000-000086310000}"/>
    <cellStyle name="Normal 3 10 2 3 5 2" xfId="33630" xr:uid="{95209554-83DB-4A2F-9F9D-F25040DBCB0B}"/>
    <cellStyle name="Normal 3 10 2 3 6" xfId="33623" xr:uid="{2064839E-AC82-495B-BA83-7C22A75007D6}"/>
    <cellStyle name="Normal 3 10 2 4" xfId="12679" xr:uid="{00000000-0005-0000-0000-000087310000}"/>
    <cellStyle name="Normal 3 10 2 4 2" xfId="12680" xr:uid="{00000000-0005-0000-0000-000088310000}"/>
    <cellStyle name="Normal 3 10 2 4 2 2" xfId="33632" xr:uid="{A369291A-FCB6-4ED6-83CE-9010D65BD3CB}"/>
    <cellStyle name="Normal 3 10 2 4 3" xfId="12681" xr:uid="{00000000-0005-0000-0000-000089310000}"/>
    <cellStyle name="Normal 3 10 2 4 3 2" xfId="33633" xr:uid="{2C3EF503-BF45-4C78-B475-D82C2A0597BD}"/>
    <cellStyle name="Normal 3 10 2 4 4" xfId="12682" xr:uid="{00000000-0005-0000-0000-00008A310000}"/>
    <cellStyle name="Normal 3 10 2 4 4 2" xfId="33634" xr:uid="{0DDDB2FA-DD37-408B-BA46-94320610105B}"/>
    <cellStyle name="Normal 3 10 2 4 5" xfId="33631" xr:uid="{00737A07-C47E-4F14-AB3A-ED0381909AB4}"/>
    <cellStyle name="Normal 3 10 2 5" xfId="12683" xr:uid="{00000000-0005-0000-0000-00008B310000}"/>
    <cellStyle name="Normal 3 10 2 5 2" xfId="33635" xr:uid="{2B89D454-6D36-42F3-A117-899E255459D6}"/>
    <cellStyle name="Normal 3 10 2 6" xfId="12684" xr:uid="{00000000-0005-0000-0000-00008C310000}"/>
    <cellStyle name="Normal 3 10 2 6 2" xfId="33636" xr:uid="{D913FB8F-DBE6-4AD8-9698-8AF36E082F8F}"/>
    <cellStyle name="Normal 3 10 2 7" xfId="12685" xr:uid="{00000000-0005-0000-0000-00008D310000}"/>
    <cellStyle name="Normal 3 10 2 7 2" xfId="33637" xr:uid="{7A0DF857-5E77-4CF8-9C15-7283E418F0E7}"/>
    <cellStyle name="Normal 3 10 2 8" xfId="33621" xr:uid="{FC281FE9-7876-43B6-8A5F-9D16F345AB97}"/>
    <cellStyle name="Normal 3 10 3" xfId="12686" xr:uid="{00000000-0005-0000-0000-00008E310000}"/>
    <cellStyle name="Normal 3 10 3 2" xfId="12687" xr:uid="{00000000-0005-0000-0000-00008F310000}"/>
    <cellStyle name="Normal 3 10 3 2 2" xfId="12688" xr:uid="{00000000-0005-0000-0000-000090310000}"/>
    <cellStyle name="Normal 3 10 3 2 2 2" xfId="12689" xr:uid="{00000000-0005-0000-0000-000091310000}"/>
    <cellStyle name="Normal 3 10 3 2 2 2 2" xfId="33641" xr:uid="{825909CD-3238-4853-8FA2-F51F58C5FC41}"/>
    <cellStyle name="Normal 3 10 3 2 2 3" xfId="12690" xr:uid="{00000000-0005-0000-0000-000092310000}"/>
    <cellStyle name="Normal 3 10 3 2 2 3 2" xfId="33642" xr:uid="{6EAB1BE3-4279-4730-886A-F080262DC746}"/>
    <cellStyle name="Normal 3 10 3 2 2 4" xfId="12691" xr:uid="{00000000-0005-0000-0000-000093310000}"/>
    <cellStyle name="Normal 3 10 3 2 2 4 2" xfId="33643" xr:uid="{1B07D7AE-8C81-4C7B-BA10-BBED24F11FF8}"/>
    <cellStyle name="Normal 3 10 3 2 2 5" xfId="33640" xr:uid="{2F3507B2-15BD-483B-A88D-98FCCF9C1FB5}"/>
    <cellStyle name="Normal 3 10 3 2 3" xfId="12692" xr:uid="{00000000-0005-0000-0000-000094310000}"/>
    <cellStyle name="Normal 3 10 3 2 3 2" xfId="33644" xr:uid="{EC9E389D-6AB6-4EEF-909D-2FD2C54F66A3}"/>
    <cellStyle name="Normal 3 10 3 2 4" xfId="12693" xr:uid="{00000000-0005-0000-0000-000095310000}"/>
    <cellStyle name="Normal 3 10 3 2 4 2" xfId="33645" xr:uid="{DF62DE57-4F82-4492-9B95-1A293697B88F}"/>
    <cellStyle name="Normal 3 10 3 2 5" xfId="12694" xr:uid="{00000000-0005-0000-0000-000096310000}"/>
    <cellStyle name="Normal 3 10 3 2 5 2" xfId="33646" xr:uid="{B8DFCE82-AB99-4AED-BB06-37EEBBFC1FD4}"/>
    <cellStyle name="Normal 3 10 3 2 6" xfId="33639" xr:uid="{CC85D15D-040D-4F44-B9F6-2CD253A5F6F6}"/>
    <cellStyle name="Normal 3 10 3 3" xfId="12695" xr:uid="{00000000-0005-0000-0000-000097310000}"/>
    <cellStyle name="Normal 3 10 3 3 2" xfId="12696" xr:uid="{00000000-0005-0000-0000-000098310000}"/>
    <cellStyle name="Normal 3 10 3 3 2 2" xfId="33648" xr:uid="{A649A8DA-BF45-4BB7-A269-A250B01BE8ED}"/>
    <cellStyle name="Normal 3 10 3 3 3" xfId="12697" xr:uid="{00000000-0005-0000-0000-000099310000}"/>
    <cellStyle name="Normal 3 10 3 3 3 2" xfId="33649" xr:uid="{3F4C9A83-367A-4C1A-A378-E62EDA92A957}"/>
    <cellStyle name="Normal 3 10 3 3 4" xfId="12698" xr:uid="{00000000-0005-0000-0000-00009A310000}"/>
    <cellStyle name="Normal 3 10 3 3 4 2" xfId="33650" xr:uid="{A764E6BE-067B-45AA-AA16-24A5465E98D8}"/>
    <cellStyle name="Normal 3 10 3 3 5" xfId="33647" xr:uid="{405D0F41-1A40-4F3C-AA42-AE22B11EB395}"/>
    <cellStyle name="Normal 3 10 3 4" xfId="12699" xr:uid="{00000000-0005-0000-0000-00009B310000}"/>
    <cellStyle name="Normal 3 10 3 4 2" xfId="33651" xr:uid="{CCB8F320-EE0C-4187-A062-4CFC8CEE7CA7}"/>
    <cellStyle name="Normal 3 10 3 5" xfId="12700" xr:uid="{00000000-0005-0000-0000-00009C310000}"/>
    <cellStyle name="Normal 3 10 3 5 2" xfId="33652" xr:uid="{6353A59E-F99F-4AAC-8E2D-23856D5F1BFF}"/>
    <cellStyle name="Normal 3 10 3 6" xfId="12701" xr:uid="{00000000-0005-0000-0000-00009D310000}"/>
    <cellStyle name="Normal 3 10 3 6 2" xfId="33653" xr:uid="{E4214030-925F-4E1C-9D64-43FCC9466E43}"/>
    <cellStyle name="Normal 3 10 3 7" xfId="33638" xr:uid="{3F3CB995-AF87-46AA-9BFA-B8CB1A43BB1A}"/>
    <cellStyle name="Normal 3 10 4" xfId="12702" xr:uid="{00000000-0005-0000-0000-00009E310000}"/>
    <cellStyle name="Normal 3 10 4 2" xfId="33654" xr:uid="{CABBD250-296C-40B8-83C8-62C3772A7C91}"/>
    <cellStyle name="Normal 3 10 5" xfId="12703" xr:uid="{00000000-0005-0000-0000-00009F310000}"/>
    <cellStyle name="Normal 3 10 5 2" xfId="12704" xr:uid="{00000000-0005-0000-0000-0000A0310000}"/>
    <cellStyle name="Normal 3 10 5 2 2" xfId="12705" xr:uid="{00000000-0005-0000-0000-0000A1310000}"/>
    <cellStyle name="Normal 3 10 5 2 2 2" xfId="33657" xr:uid="{278327BC-4D2E-4C50-BF1B-2698EC729CF7}"/>
    <cellStyle name="Normal 3 10 5 2 3" xfId="12706" xr:uid="{00000000-0005-0000-0000-0000A2310000}"/>
    <cellStyle name="Normal 3 10 5 2 3 2" xfId="33658" xr:uid="{3193D9EB-4C83-43B9-997A-1B4D3386FA7A}"/>
    <cellStyle name="Normal 3 10 5 2 4" xfId="12707" xr:uid="{00000000-0005-0000-0000-0000A3310000}"/>
    <cellStyle name="Normal 3 10 5 2 4 2" xfId="33659" xr:uid="{79CA771D-D783-4F46-82F4-1B67C21981C4}"/>
    <cellStyle name="Normal 3 10 5 2 5" xfId="33656" xr:uid="{38752332-54DB-470C-B66C-4A7EC6B6C966}"/>
    <cellStyle name="Normal 3 10 5 3" xfId="12708" xr:uid="{00000000-0005-0000-0000-0000A4310000}"/>
    <cellStyle name="Normal 3 10 5 3 2" xfId="33660" xr:uid="{107DDBBA-2FAE-4813-9E13-76C55B47B542}"/>
    <cellStyle name="Normal 3 10 5 4" xfId="12709" xr:uid="{00000000-0005-0000-0000-0000A5310000}"/>
    <cellStyle name="Normal 3 10 5 4 2" xfId="33661" xr:uid="{3EF8B8DA-5B2F-489A-987C-2AA8159F0B33}"/>
    <cellStyle name="Normal 3 10 5 5" xfId="12710" xr:uid="{00000000-0005-0000-0000-0000A6310000}"/>
    <cellStyle name="Normal 3 10 5 5 2" xfId="33662" xr:uid="{403F3CE4-F4DE-40EB-A3BC-91F3347B073E}"/>
    <cellStyle name="Normal 3 10 5 6" xfId="33655" xr:uid="{6DF1B5F8-4F6B-4D28-B88E-003A30EE2F92}"/>
    <cellStyle name="Normal 3 10 6" xfId="12711" xr:uid="{00000000-0005-0000-0000-0000A7310000}"/>
    <cellStyle name="Normal 3 10 6 2" xfId="33663" xr:uid="{2F664C69-9F19-4E86-8646-47D70A4876B9}"/>
    <cellStyle name="Normal 3 10 7" xfId="12712" xr:uid="{00000000-0005-0000-0000-0000A8310000}"/>
    <cellStyle name="Normal 3 10 7 2" xfId="33664" xr:uid="{AF02B9E8-71C2-405A-9F7F-D464165E9B85}"/>
    <cellStyle name="Normal 3 10 8" xfId="12713" xr:uid="{00000000-0005-0000-0000-0000A9310000}"/>
    <cellStyle name="Normal 3 10 8 2" xfId="33665" xr:uid="{886C0F17-DE95-4B1F-A1AC-9F63EB2CC797}"/>
    <cellStyle name="Normal 3 10 9" xfId="33620" xr:uid="{E758C2E4-2BF0-4EC5-BC3E-DE4007C79A97}"/>
    <cellStyle name="Normal 3 11" xfId="12714" xr:uid="{00000000-0005-0000-0000-0000AA310000}"/>
    <cellStyle name="Normal 3 11 2" xfId="12715" xr:uid="{00000000-0005-0000-0000-0000AB310000}"/>
    <cellStyle name="Normal 3 11 2 2" xfId="12716" xr:uid="{00000000-0005-0000-0000-0000AC310000}"/>
    <cellStyle name="Normal 3 11 2 2 2" xfId="12717" xr:uid="{00000000-0005-0000-0000-0000AD310000}"/>
    <cellStyle name="Normal 3 11 2 2 2 2" xfId="12718" xr:uid="{00000000-0005-0000-0000-0000AE310000}"/>
    <cellStyle name="Normal 3 11 2 2 2 2 2" xfId="33670" xr:uid="{808F7082-85B5-4DB2-9977-D069361A9F5B}"/>
    <cellStyle name="Normal 3 11 2 2 2 3" xfId="12719" xr:uid="{00000000-0005-0000-0000-0000AF310000}"/>
    <cellStyle name="Normal 3 11 2 2 2 3 2" xfId="33671" xr:uid="{50A5FF86-D118-4A01-92A7-22CC8E2E3EB3}"/>
    <cellStyle name="Normal 3 11 2 2 2 4" xfId="12720" xr:uid="{00000000-0005-0000-0000-0000B0310000}"/>
    <cellStyle name="Normal 3 11 2 2 2 4 2" xfId="33672" xr:uid="{FC0F68A1-E124-4D80-97F5-3A1E06C55881}"/>
    <cellStyle name="Normal 3 11 2 2 2 5" xfId="33669" xr:uid="{DDC9CE0F-E2BE-4EC8-8B97-695083A95DB3}"/>
    <cellStyle name="Normal 3 11 2 2 3" xfId="12721" xr:uid="{00000000-0005-0000-0000-0000B1310000}"/>
    <cellStyle name="Normal 3 11 2 2 3 2" xfId="33673" xr:uid="{9044B925-AE27-4B11-BFAE-22D8879F3C81}"/>
    <cellStyle name="Normal 3 11 2 2 4" xfId="12722" xr:uid="{00000000-0005-0000-0000-0000B2310000}"/>
    <cellStyle name="Normal 3 11 2 2 4 2" xfId="33674" xr:uid="{84F2AB5D-8AF4-4A1D-B6BA-A35559923BD4}"/>
    <cellStyle name="Normal 3 11 2 2 5" xfId="12723" xr:uid="{00000000-0005-0000-0000-0000B3310000}"/>
    <cellStyle name="Normal 3 11 2 2 5 2" xfId="33675" xr:uid="{206ECABE-4B96-4AE1-9987-DA2205971134}"/>
    <cellStyle name="Normal 3 11 2 2 6" xfId="33668" xr:uid="{7DBBC9D9-66B9-460C-8E23-98FC18BD554F}"/>
    <cellStyle name="Normal 3 11 2 3" xfId="12724" xr:uid="{00000000-0005-0000-0000-0000B4310000}"/>
    <cellStyle name="Normal 3 11 2 3 2" xfId="12725" xr:uid="{00000000-0005-0000-0000-0000B5310000}"/>
    <cellStyle name="Normal 3 11 2 3 2 2" xfId="33677" xr:uid="{89DC17FF-10D7-4C28-8CEE-151B7C76CF93}"/>
    <cellStyle name="Normal 3 11 2 3 3" xfId="12726" xr:uid="{00000000-0005-0000-0000-0000B6310000}"/>
    <cellStyle name="Normal 3 11 2 3 3 2" xfId="33678" xr:uid="{89C0B503-8B4C-4E2F-BFB5-8A07F0E023C7}"/>
    <cellStyle name="Normal 3 11 2 3 4" xfId="12727" xr:uid="{00000000-0005-0000-0000-0000B7310000}"/>
    <cellStyle name="Normal 3 11 2 3 4 2" xfId="33679" xr:uid="{1BCADE1B-352F-4F4C-A565-B54F4149A3DD}"/>
    <cellStyle name="Normal 3 11 2 3 5" xfId="33676" xr:uid="{BF0F954A-DBC7-49CF-B095-D91F0177E2D8}"/>
    <cellStyle name="Normal 3 11 2 4" xfId="12728" xr:uid="{00000000-0005-0000-0000-0000B8310000}"/>
    <cellStyle name="Normal 3 11 2 4 2" xfId="33680" xr:uid="{A74399F6-AA3A-4241-9D3B-4FBA6F2B80B5}"/>
    <cellStyle name="Normal 3 11 2 5" xfId="12729" xr:uid="{00000000-0005-0000-0000-0000B9310000}"/>
    <cellStyle name="Normal 3 11 2 5 2" xfId="33681" xr:uid="{3E6F195D-4F64-4BC5-9092-D824AD7FA49D}"/>
    <cellStyle name="Normal 3 11 2 6" xfId="12730" xr:uid="{00000000-0005-0000-0000-0000BA310000}"/>
    <cellStyle name="Normal 3 11 2 6 2" xfId="33682" xr:uid="{587BD2F8-A340-486E-9FED-70C8841ABCF1}"/>
    <cellStyle name="Normal 3 11 2 7" xfId="33667" xr:uid="{A9C13CAD-C06F-49F4-B695-FF9659EB9CBC}"/>
    <cellStyle name="Normal 3 11 3" xfId="12731" xr:uid="{00000000-0005-0000-0000-0000BB310000}"/>
    <cellStyle name="Normal 3 11 3 2" xfId="33683" xr:uid="{E05EB8AD-ADA8-4DA6-8706-E2C07C06833D}"/>
    <cellStyle name="Normal 3 11 4" xfId="12732" xr:uid="{00000000-0005-0000-0000-0000BC310000}"/>
    <cellStyle name="Normal 3 11 4 2" xfId="12733" xr:uid="{00000000-0005-0000-0000-0000BD310000}"/>
    <cellStyle name="Normal 3 11 4 2 2" xfId="12734" xr:uid="{00000000-0005-0000-0000-0000BE310000}"/>
    <cellStyle name="Normal 3 11 4 2 2 2" xfId="33686" xr:uid="{A896370F-84F7-4A1E-BEDC-7855BF8CE7B2}"/>
    <cellStyle name="Normal 3 11 4 2 3" xfId="12735" xr:uid="{00000000-0005-0000-0000-0000BF310000}"/>
    <cellStyle name="Normal 3 11 4 2 3 2" xfId="33687" xr:uid="{C7138DD1-D428-4816-9921-3825D3ABE32C}"/>
    <cellStyle name="Normal 3 11 4 2 4" xfId="12736" xr:uid="{00000000-0005-0000-0000-0000C0310000}"/>
    <cellStyle name="Normal 3 11 4 2 4 2" xfId="33688" xr:uid="{11FC9584-71D6-4764-A4CE-6ADB9167E2DC}"/>
    <cellStyle name="Normal 3 11 4 2 5" xfId="33685" xr:uid="{50ECA8F8-7C7D-45A7-81D5-701682F053C9}"/>
    <cellStyle name="Normal 3 11 4 3" xfId="12737" xr:uid="{00000000-0005-0000-0000-0000C1310000}"/>
    <cellStyle name="Normal 3 11 4 3 2" xfId="33689" xr:uid="{27356242-6CD1-4D5C-8CAF-B518C0FDE7F0}"/>
    <cellStyle name="Normal 3 11 4 4" xfId="12738" xr:uid="{00000000-0005-0000-0000-0000C2310000}"/>
    <cellStyle name="Normal 3 11 4 4 2" xfId="33690" xr:uid="{D045181B-692D-4498-A65B-27B0478F868C}"/>
    <cellStyle name="Normal 3 11 4 5" xfId="12739" xr:uid="{00000000-0005-0000-0000-0000C3310000}"/>
    <cellStyle name="Normal 3 11 4 5 2" xfId="33691" xr:uid="{8FF74915-A0D3-4F08-9E86-12F1D70DC851}"/>
    <cellStyle name="Normal 3 11 4 6" xfId="33684" xr:uid="{9BEE55D4-1E5E-4811-BCB3-754909CDE0C7}"/>
    <cellStyle name="Normal 3 11 5" xfId="12740" xr:uid="{00000000-0005-0000-0000-0000C4310000}"/>
    <cellStyle name="Normal 3 11 5 2" xfId="33692" xr:uid="{72146BBF-67DF-446A-8AC2-A3E677FF45F2}"/>
    <cellStyle name="Normal 3 11 6" xfId="12741" xr:uid="{00000000-0005-0000-0000-0000C5310000}"/>
    <cellStyle name="Normal 3 11 6 2" xfId="33693" xr:uid="{514ED7F0-6AA8-4BFB-930A-1DDB76774548}"/>
    <cellStyle name="Normal 3 11 7" xfId="12742" xr:uid="{00000000-0005-0000-0000-0000C6310000}"/>
    <cellStyle name="Normal 3 11 7 2" xfId="33694" xr:uid="{444C3E88-1A5D-44E7-8D1A-D07F8ED716A9}"/>
    <cellStyle name="Normal 3 11 8" xfId="33666" xr:uid="{16762422-7D30-4E77-AA7E-C79FB067F341}"/>
    <cellStyle name="Normal 3 12" xfId="12743" xr:uid="{00000000-0005-0000-0000-0000C7310000}"/>
    <cellStyle name="Normal 3 12 2" xfId="12744" xr:uid="{00000000-0005-0000-0000-0000C8310000}"/>
    <cellStyle name="Normal 3 12 2 2" xfId="12745" xr:uid="{00000000-0005-0000-0000-0000C9310000}"/>
    <cellStyle name="Normal 3 12 2 2 2" xfId="12746" xr:uid="{00000000-0005-0000-0000-0000CA310000}"/>
    <cellStyle name="Normal 3 12 2 2 2 2" xfId="33698" xr:uid="{C92A60A7-DE06-496C-BCB4-AF0F96B8EB29}"/>
    <cellStyle name="Normal 3 12 2 2 3" xfId="12747" xr:uid="{00000000-0005-0000-0000-0000CB310000}"/>
    <cellStyle name="Normal 3 12 2 2 3 2" xfId="33699" xr:uid="{C51415C2-9FEE-4DCF-BE26-353A76A65451}"/>
    <cellStyle name="Normal 3 12 2 2 4" xfId="12748" xr:uid="{00000000-0005-0000-0000-0000CC310000}"/>
    <cellStyle name="Normal 3 12 2 2 4 2" xfId="33700" xr:uid="{19C1984D-A606-41EC-B94D-CC06AD290D0F}"/>
    <cellStyle name="Normal 3 12 2 2 5" xfId="33697" xr:uid="{1C109CE8-567A-4BE8-9B49-ED82B3A118EA}"/>
    <cellStyle name="Normal 3 12 2 3" xfId="33696" xr:uid="{D423927E-A400-414A-AA0B-F3FFD421D668}"/>
    <cellStyle name="Normal 3 12 3" xfId="12749" xr:uid="{00000000-0005-0000-0000-0000CD310000}"/>
    <cellStyle name="Normal 3 12 3 2" xfId="12750" xr:uid="{00000000-0005-0000-0000-0000CE310000}"/>
    <cellStyle name="Normal 3 12 3 2 2" xfId="12751" xr:uid="{00000000-0005-0000-0000-0000CF310000}"/>
    <cellStyle name="Normal 3 12 3 2 2 2" xfId="33703" xr:uid="{F32A5BC7-41EF-459E-BD71-811FB357781B}"/>
    <cellStyle name="Normal 3 12 3 2 3" xfId="12752" xr:uid="{00000000-0005-0000-0000-0000D0310000}"/>
    <cellStyle name="Normal 3 12 3 2 3 2" xfId="33704" xr:uid="{D050702E-BBC6-41A9-9991-98BD57365EC4}"/>
    <cellStyle name="Normal 3 12 3 2 4" xfId="12753" xr:uid="{00000000-0005-0000-0000-0000D1310000}"/>
    <cellStyle name="Normal 3 12 3 2 4 2" xfId="33705" xr:uid="{5EB5B70C-867E-4A6C-BC68-121D1D258C54}"/>
    <cellStyle name="Normal 3 12 3 2 5" xfId="33702" xr:uid="{F27FDE44-00F2-497D-9156-D7A9445F8433}"/>
    <cellStyle name="Normal 3 12 3 3" xfId="12754" xr:uid="{00000000-0005-0000-0000-0000D2310000}"/>
    <cellStyle name="Normal 3 12 3 3 2" xfId="33706" xr:uid="{920BBFF5-9FB3-4696-8EDF-6C90ED70EC90}"/>
    <cellStyle name="Normal 3 12 3 4" xfId="12755" xr:uid="{00000000-0005-0000-0000-0000D3310000}"/>
    <cellStyle name="Normal 3 12 3 4 2" xfId="33707" xr:uid="{76C8E93D-A191-4EAC-BD5A-A3860C78A6EE}"/>
    <cellStyle name="Normal 3 12 3 5" xfId="12756" xr:uid="{00000000-0005-0000-0000-0000D4310000}"/>
    <cellStyle name="Normal 3 12 3 5 2" xfId="33708" xr:uid="{538EEBC0-ED1A-49D2-B9F2-7A93834618B0}"/>
    <cellStyle name="Normal 3 12 3 6" xfId="33701" xr:uid="{EDE5B9D4-9C2A-4595-94B5-24159A8460DB}"/>
    <cellStyle name="Normal 3 12 4" xfId="12757" xr:uid="{00000000-0005-0000-0000-0000D5310000}"/>
    <cellStyle name="Normal 3 12 4 2" xfId="33709" xr:uid="{3776391C-B591-4151-8BAD-A5F2F567AA68}"/>
    <cellStyle name="Normal 3 12 5" xfId="12758" xr:uid="{00000000-0005-0000-0000-0000D6310000}"/>
    <cellStyle name="Normal 3 12 5 2" xfId="33710" xr:uid="{CB11BB13-2128-408D-8CE7-A5BFB08FE3D5}"/>
    <cellStyle name="Normal 3 12 6" xfId="12759" xr:uid="{00000000-0005-0000-0000-0000D7310000}"/>
    <cellStyle name="Normal 3 12 6 2" xfId="33711" xr:uid="{3555C216-E9F2-4A9C-965E-D19D53BF9B9D}"/>
    <cellStyle name="Normal 3 12 7" xfId="33695" xr:uid="{3F25F263-1A6D-4B97-914E-B7549422F9B4}"/>
    <cellStyle name="Normal 3 13" xfId="12760" xr:uid="{00000000-0005-0000-0000-0000D8310000}"/>
    <cellStyle name="Normal 3 13 2" xfId="12761" xr:uid="{00000000-0005-0000-0000-0000D9310000}"/>
    <cellStyle name="Normal 3 13 2 2" xfId="33713" xr:uid="{7A27D5A5-4F26-446B-9C5D-E9B674260106}"/>
    <cellStyle name="Normal 3 13 3" xfId="12762" xr:uid="{00000000-0005-0000-0000-0000DA310000}"/>
    <cellStyle name="Normal 3 13 3 2" xfId="12763" xr:uid="{00000000-0005-0000-0000-0000DB310000}"/>
    <cellStyle name="Normal 3 13 3 2 2" xfId="12764" xr:uid="{00000000-0005-0000-0000-0000DC310000}"/>
    <cellStyle name="Normal 3 13 3 2 2 2" xfId="33716" xr:uid="{A47CEFD4-AACC-4F02-9128-5DC2A8777A9C}"/>
    <cellStyle name="Normal 3 13 3 2 3" xfId="12765" xr:uid="{00000000-0005-0000-0000-0000DD310000}"/>
    <cellStyle name="Normal 3 13 3 2 3 2" xfId="33717" xr:uid="{D4DC4896-B0F0-4E34-9F14-26E2FFF8B71C}"/>
    <cellStyle name="Normal 3 13 3 2 4" xfId="12766" xr:uid="{00000000-0005-0000-0000-0000DE310000}"/>
    <cellStyle name="Normal 3 13 3 2 4 2" xfId="33718" xr:uid="{6AA24916-E672-45E9-9597-A8CD3A7E03E7}"/>
    <cellStyle name="Normal 3 13 3 2 5" xfId="33715" xr:uid="{7289ECC2-1EC6-406F-B6D2-DDFD4F609654}"/>
    <cellStyle name="Normal 3 13 3 3" xfId="12767" xr:uid="{00000000-0005-0000-0000-0000DF310000}"/>
    <cellStyle name="Normal 3 13 3 3 2" xfId="33719" xr:uid="{13D3E0E3-C8A8-405D-BE1B-5D66861FA1CB}"/>
    <cellStyle name="Normal 3 13 3 4" xfId="12768" xr:uid="{00000000-0005-0000-0000-0000E0310000}"/>
    <cellStyle name="Normal 3 13 3 4 2" xfId="33720" xr:uid="{8A3D921B-BA1A-41A9-9388-0578951B191A}"/>
    <cellStyle name="Normal 3 13 3 5" xfId="12769" xr:uid="{00000000-0005-0000-0000-0000E1310000}"/>
    <cellStyle name="Normal 3 13 3 5 2" xfId="33721" xr:uid="{C362DDCB-7B6A-4D86-A654-2F811C281C08}"/>
    <cellStyle name="Normal 3 13 3 6" xfId="33714" xr:uid="{6596A534-2904-40CC-88FD-4E635542E4C0}"/>
    <cellStyle name="Normal 3 13 4" xfId="12770" xr:uid="{00000000-0005-0000-0000-0000E2310000}"/>
    <cellStyle name="Normal 3 13 4 2" xfId="12771" xr:uid="{00000000-0005-0000-0000-0000E3310000}"/>
    <cellStyle name="Normal 3 13 4 2 2" xfId="33723" xr:uid="{427EF73E-87D5-4716-B634-BDEDAED7BD8D}"/>
    <cellStyle name="Normal 3 13 4 3" xfId="12772" xr:uid="{00000000-0005-0000-0000-0000E4310000}"/>
    <cellStyle name="Normal 3 13 4 3 2" xfId="33724" xr:uid="{EBB35746-5721-4E70-B00A-5635CB6F11CD}"/>
    <cellStyle name="Normal 3 13 4 4" xfId="12773" xr:uid="{00000000-0005-0000-0000-0000E5310000}"/>
    <cellStyle name="Normal 3 13 4 4 2" xfId="33725" xr:uid="{D1748F8C-E9FC-4A6A-B02C-408C49AE125D}"/>
    <cellStyle name="Normal 3 13 4 5" xfId="33722" xr:uid="{FC9399F6-C612-4747-BF92-4DE69EF99A60}"/>
    <cellStyle name="Normal 3 13 5" xfId="12774" xr:uid="{00000000-0005-0000-0000-0000E6310000}"/>
    <cellStyle name="Normal 3 13 5 2" xfId="33726" xr:uid="{A51493B9-5A7D-4D9B-ACA7-5A6E4509C780}"/>
    <cellStyle name="Normal 3 13 6" xfId="12775" xr:uid="{00000000-0005-0000-0000-0000E7310000}"/>
    <cellStyle name="Normal 3 13 6 2" xfId="33727" xr:uid="{3024EDE6-634E-4A8C-A651-2BD9761148BC}"/>
    <cellStyle name="Normal 3 13 7" xfId="12776" xr:uid="{00000000-0005-0000-0000-0000E8310000}"/>
    <cellStyle name="Normal 3 13 7 2" xfId="33728" xr:uid="{B3CD6402-619A-4FBC-B913-99A1CB8F6C19}"/>
    <cellStyle name="Normal 3 13 8" xfId="33712" xr:uid="{83711E60-50CB-41C9-9E70-D1C67E3C8B39}"/>
    <cellStyle name="Normal 3 14" xfId="12777" xr:uid="{00000000-0005-0000-0000-0000E9310000}"/>
    <cellStyle name="Normal 3 14 2" xfId="12778" xr:uid="{00000000-0005-0000-0000-0000EA310000}"/>
    <cellStyle name="Normal 3 14 2 2" xfId="33730" xr:uid="{B793D986-D3EC-4FBB-9AA5-F7A7B3C8986F}"/>
    <cellStyle name="Normal 3 14 3" xfId="33729" xr:uid="{1E08764D-54F3-41E3-AE38-86ABF57927CA}"/>
    <cellStyle name="Normal 3 15" xfId="12779" xr:uid="{00000000-0005-0000-0000-0000EB310000}"/>
    <cellStyle name="Normal 3 15 2" xfId="12780" xr:uid="{00000000-0005-0000-0000-0000EC310000}"/>
    <cellStyle name="Normal 3 15 2 2" xfId="33732" xr:uid="{066539C8-663D-4E8E-81FC-EF9AB30EFC26}"/>
    <cellStyle name="Normal 3 15 3" xfId="33731" xr:uid="{F42D681A-0825-49B0-BC16-3CA2A2CFE2AE}"/>
    <cellStyle name="Normal 3 16" xfId="12781" xr:uid="{00000000-0005-0000-0000-0000ED310000}"/>
    <cellStyle name="Normal 3 16 2" xfId="12782" xr:uid="{00000000-0005-0000-0000-0000EE310000}"/>
    <cellStyle name="Normal 3 16 2 2" xfId="33734" xr:uid="{4BFED33F-4526-4E51-B790-4C78A4A64D99}"/>
    <cellStyle name="Normal 3 16 3" xfId="33733" xr:uid="{B9D9052E-DA70-4B35-B209-059594447F42}"/>
    <cellStyle name="Normal 3 17" xfId="12783" xr:uid="{00000000-0005-0000-0000-0000EF310000}"/>
    <cellStyle name="Normal 3 17 2" xfId="12784" xr:uid="{00000000-0005-0000-0000-0000F0310000}"/>
    <cellStyle name="Normal 3 17 2 2" xfId="33736" xr:uid="{2418D05F-AE39-4716-8F6E-720E4A315CB7}"/>
    <cellStyle name="Normal 3 17 3" xfId="33735" xr:uid="{1ACCA5CC-8DB5-4109-BD43-F3D2C4DF72B8}"/>
    <cellStyle name="Normal 3 18" xfId="12785" xr:uid="{00000000-0005-0000-0000-0000F1310000}"/>
    <cellStyle name="Normal 3 18 2" xfId="12786" xr:uid="{00000000-0005-0000-0000-0000F2310000}"/>
    <cellStyle name="Normal 3 18 2 2" xfId="33738" xr:uid="{E3CE8C13-0D42-4469-ABC7-4A5943EF5A32}"/>
    <cellStyle name="Normal 3 18 3" xfId="33737" xr:uid="{497F6DA9-493C-4D7F-BA06-E55A8ED38262}"/>
    <cellStyle name="Normal 3 19" xfId="12787" xr:uid="{00000000-0005-0000-0000-0000F3310000}"/>
    <cellStyle name="Normal 3 19 2" xfId="12788" xr:uid="{00000000-0005-0000-0000-0000F4310000}"/>
    <cellStyle name="Normal 3 19 2 2" xfId="33740" xr:uid="{D65953A3-DA38-46CE-9FCE-A1DD069956EB}"/>
    <cellStyle name="Normal 3 19 3" xfId="33739" xr:uid="{1BB5986D-E877-4ED1-AFDB-A7A6F0F8AC50}"/>
    <cellStyle name="Normal 3 2" xfId="12789" xr:uid="{00000000-0005-0000-0000-0000F5310000}"/>
    <cellStyle name="Normal 3 2 10" xfId="12790" xr:uid="{00000000-0005-0000-0000-0000F6310000}"/>
    <cellStyle name="Normal 3 2 10 2" xfId="12791" xr:uid="{00000000-0005-0000-0000-0000F7310000}"/>
    <cellStyle name="Normal 3 2 10 2 2" xfId="33743" xr:uid="{52BD2F83-9061-4774-BC44-95FCF1C4E7B1}"/>
    <cellStyle name="Normal 3 2 10 3" xfId="12792" xr:uid="{00000000-0005-0000-0000-0000F8310000}"/>
    <cellStyle name="Normal 3 2 10 3 2" xfId="12793" xr:uid="{00000000-0005-0000-0000-0000F9310000}"/>
    <cellStyle name="Normal 3 2 10 3 2 2" xfId="12794" xr:uid="{00000000-0005-0000-0000-0000FA310000}"/>
    <cellStyle name="Normal 3 2 10 3 2 2 2" xfId="33746" xr:uid="{5FF3D4FD-468A-41CA-9150-72D74458C0F8}"/>
    <cellStyle name="Normal 3 2 10 3 2 3" xfId="12795" xr:uid="{00000000-0005-0000-0000-0000FB310000}"/>
    <cellStyle name="Normal 3 2 10 3 2 3 2" xfId="33747" xr:uid="{EE7E14F2-8A3A-41A8-8BCB-910FDE053354}"/>
    <cellStyle name="Normal 3 2 10 3 2 4" xfId="12796" xr:uid="{00000000-0005-0000-0000-0000FC310000}"/>
    <cellStyle name="Normal 3 2 10 3 2 4 2" xfId="33748" xr:uid="{E584907F-CBE4-44AB-9E4D-16435530CD66}"/>
    <cellStyle name="Normal 3 2 10 3 2 5" xfId="33745" xr:uid="{BB7E0710-2639-4587-BCA9-289C6E27FE6F}"/>
    <cellStyle name="Normal 3 2 10 3 3" xfId="12797" xr:uid="{00000000-0005-0000-0000-0000FD310000}"/>
    <cellStyle name="Normal 3 2 10 3 3 2" xfId="33749" xr:uid="{5C3EDBBD-E7E7-4A8D-84F2-156BE17F989F}"/>
    <cellStyle name="Normal 3 2 10 3 4" xfId="12798" xr:uid="{00000000-0005-0000-0000-0000FE310000}"/>
    <cellStyle name="Normal 3 2 10 3 4 2" xfId="33750" xr:uid="{1B84E60A-2F55-45B0-B85C-3FC0AD63384F}"/>
    <cellStyle name="Normal 3 2 10 3 5" xfId="12799" xr:uid="{00000000-0005-0000-0000-0000FF310000}"/>
    <cellStyle name="Normal 3 2 10 3 5 2" xfId="33751" xr:uid="{F6E40627-20BA-4EAE-9729-E78C8265F8BC}"/>
    <cellStyle name="Normal 3 2 10 3 6" xfId="33744" xr:uid="{1DC76924-9FE6-4E63-AC9C-A3707F13D952}"/>
    <cellStyle name="Normal 3 2 10 4" xfId="12800" xr:uid="{00000000-0005-0000-0000-000000320000}"/>
    <cellStyle name="Normal 3 2 10 4 2" xfId="12801" xr:uid="{00000000-0005-0000-0000-000001320000}"/>
    <cellStyle name="Normal 3 2 10 4 2 2" xfId="33753" xr:uid="{5F351C81-D085-490F-AC7E-6E902FA1A908}"/>
    <cellStyle name="Normal 3 2 10 4 3" xfId="12802" xr:uid="{00000000-0005-0000-0000-000002320000}"/>
    <cellStyle name="Normal 3 2 10 4 3 2" xfId="33754" xr:uid="{D2A8C52A-E3B0-4764-9F3E-43747DAA959D}"/>
    <cellStyle name="Normal 3 2 10 4 4" xfId="12803" xr:uid="{00000000-0005-0000-0000-000003320000}"/>
    <cellStyle name="Normal 3 2 10 4 4 2" xfId="33755" xr:uid="{6312E054-29E1-4585-B04A-DD2905B0FDA4}"/>
    <cellStyle name="Normal 3 2 10 4 5" xfId="33752" xr:uid="{C335E9B5-0DDB-42CB-83A8-54E4204D2544}"/>
    <cellStyle name="Normal 3 2 10 5" xfId="12804" xr:uid="{00000000-0005-0000-0000-000004320000}"/>
    <cellStyle name="Normal 3 2 10 5 2" xfId="33756" xr:uid="{6385B88E-AD14-4767-BD42-8CE9E68DD343}"/>
    <cellStyle name="Normal 3 2 10 6" xfId="12805" xr:uid="{00000000-0005-0000-0000-000005320000}"/>
    <cellStyle name="Normal 3 2 10 6 2" xfId="33757" xr:uid="{BCF0DA4E-89F4-47BD-8245-866ECEE91D71}"/>
    <cellStyle name="Normal 3 2 10 7" xfId="12806" xr:uid="{00000000-0005-0000-0000-000006320000}"/>
    <cellStyle name="Normal 3 2 10 7 2" xfId="33758" xr:uid="{66C16FD3-264B-4962-BF13-1485BE9BCC91}"/>
    <cellStyle name="Normal 3 2 10 8" xfId="33742" xr:uid="{3B556CC4-330F-4104-BD37-DEAB083777B3}"/>
    <cellStyle name="Normal 3 2 11" xfId="12807" xr:uid="{00000000-0005-0000-0000-000007320000}"/>
    <cellStyle name="Normal 3 2 11 2" xfId="12808" xr:uid="{00000000-0005-0000-0000-000008320000}"/>
    <cellStyle name="Normal 3 2 11 2 2" xfId="33760" xr:uid="{42ECB1AB-E8CF-4067-9B85-93D948CEF94A}"/>
    <cellStyle name="Normal 3 2 11 3" xfId="12809" xr:uid="{00000000-0005-0000-0000-000009320000}"/>
    <cellStyle name="Normal 3 2 11 3 2" xfId="12810" xr:uid="{00000000-0005-0000-0000-00000A320000}"/>
    <cellStyle name="Normal 3 2 11 3 2 2" xfId="12811" xr:uid="{00000000-0005-0000-0000-00000B320000}"/>
    <cellStyle name="Normal 3 2 11 3 2 2 2" xfId="33763" xr:uid="{D62A1AC2-3225-4E05-9D44-F397E395A30C}"/>
    <cellStyle name="Normal 3 2 11 3 2 3" xfId="12812" xr:uid="{00000000-0005-0000-0000-00000C320000}"/>
    <cellStyle name="Normal 3 2 11 3 2 3 2" xfId="33764" xr:uid="{4048DFBB-1836-4A88-81C6-0BDD99057A9A}"/>
    <cellStyle name="Normal 3 2 11 3 2 4" xfId="12813" xr:uid="{00000000-0005-0000-0000-00000D320000}"/>
    <cellStyle name="Normal 3 2 11 3 2 4 2" xfId="33765" xr:uid="{56A7DBC6-EADE-4CF4-A306-CEEA6455D45A}"/>
    <cellStyle name="Normal 3 2 11 3 2 5" xfId="33762" xr:uid="{72550D57-D9A0-4F5E-8372-1B1833FEE348}"/>
    <cellStyle name="Normal 3 2 11 3 3" xfId="12814" xr:uid="{00000000-0005-0000-0000-00000E320000}"/>
    <cellStyle name="Normal 3 2 11 3 3 2" xfId="33766" xr:uid="{1789D31B-BC00-471E-B833-54FDB8DA04B0}"/>
    <cellStyle name="Normal 3 2 11 3 4" xfId="12815" xr:uid="{00000000-0005-0000-0000-00000F320000}"/>
    <cellStyle name="Normal 3 2 11 3 4 2" xfId="33767" xr:uid="{3330ACBE-CDCA-4823-B7B2-31471EB0F5DC}"/>
    <cellStyle name="Normal 3 2 11 3 5" xfId="12816" xr:uid="{00000000-0005-0000-0000-000010320000}"/>
    <cellStyle name="Normal 3 2 11 3 5 2" xfId="33768" xr:uid="{C7B74202-D329-474E-AE46-9B1EC03674F8}"/>
    <cellStyle name="Normal 3 2 11 3 6" xfId="33761" xr:uid="{BA4CC6CD-C0D0-4122-9AB6-55B699E9CE23}"/>
    <cellStyle name="Normal 3 2 11 4" xfId="12817" xr:uid="{00000000-0005-0000-0000-000011320000}"/>
    <cellStyle name="Normal 3 2 11 4 2" xfId="12818" xr:uid="{00000000-0005-0000-0000-000012320000}"/>
    <cellStyle name="Normal 3 2 11 4 2 2" xfId="33770" xr:uid="{9D1C73E5-B19B-4C0A-BD36-2187ECB1DAAA}"/>
    <cellStyle name="Normal 3 2 11 4 3" xfId="12819" xr:uid="{00000000-0005-0000-0000-000013320000}"/>
    <cellStyle name="Normal 3 2 11 4 3 2" xfId="33771" xr:uid="{36C8029A-6426-44D3-8542-B07093EC312A}"/>
    <cellStyle name="Normal 3 2 11 4 4" xfId="12820" xr:uid="{00000000-0005-0000-0000-000014320000}"/>
    <cellStyle name="Normal 3 2 11 4 4 2" xfId="33772" xr:uid="{25687C16-CFCE-4382-8172-A9E4DCFF72C8}"/>
    <cellStyle name="Normal 3 2 11 4 5" xfId="33769" xr:uid="{85EF4F1E-CB74-449C-9927-E18BEC7BE569}"/>
    <cellStyle name="Normal 3 2 11 5" xfId="12821" xr:uid="{00000000-0005-0000-0000-000015320000}"/>
    <cellStyle name="Normal 3 2 11 5 2" xfId="33773" xr:uid="{4B2770DC-1F81-4B7C-A629-CD05DD0BF25C}"/>
    <cellStyle name="Normal 3 2 11 6" xfId="12822" xr:uid="{00000000-0005-0000-0000-000016320000}"/>
    <cellStyle name="Normal 3 2 11 6 2" xfId="33774" xr:uid="{4A0D699E-C850-4F57-847D-5F083DC5F1C2}"/>
    <cellStyle name="Normal 3 2 11 7" xfId="12823" xr:uid="{00000000-0005-0000-0000-000017320000}"/>
    <cellStyle name="Normal 3 2 11 7 2" xfId="33775" xr:uid="{7D15D152-CBFC-4FAA-9C1F-1DBCE38457CC}"/>
    <cellStyle name="Normal 3 2 11 8" xfId="33759" xr:uid="{3F840C89-843F-4F1A-BD90-1A1970781A98}"/>
    <cellStyle name="Normal 3 2 12" xfId="12824" xr:uid="{00000000-0005-0000-0000-000018320000}"/>
    <cellStyle name="Normal 3 2 12 2" xfId="33776" xr:uid="{527227A1-0805-4B05-9214-E318A90DF801}"/>
    <cellStyle name="Normal 3 2 13" xfId="12825" xr:uid="{00000000-0005-0000-0000-000019320000}"/>
    <cellStyle name="Normal 3 2 13 2" xfId="33777" xr:uid="{4D029EEC-8423-4DF8-AED1-295BA5B5CA03}"/>
    <cellStyle name="Normal 3 2 14" xfId="12826" xr:uid="{00000000-0005-0000-0000-00001A320000}"/>
    <cellStyle name="Normal 3 2 14 2" xfId="33778" xr:uid="{C578050E-878D-470F-9802-8036E31632CD}"/>
    <cellStyle name="Normal 3 2 15" xfId="12827" xr:uid="{00000000-0005-0000-0000-00001B320000}"/>
    <cellStyle name="Normal 3 2 15 2" xfId="33779" xr:uid="{869DBB96-C42D-4DFB-B5D2-3BA9A194EFEF}"/>
    <cellStyle name="Normal 3 2 16" xfId="12828" xr:uid="{00000000-0005-0000-0000-00001C320000}"/>
    <cellStyle name="Normal 3 2 16 2" xfId="33780" xr:uid="{5E1C7163-DDDD-46B5-80FD-570DDEB449ED}"/>
    <cellStyle name="Normal 3 2 17" xfId="12829" xr:uid="{00000000-0005-0000-0000-00001D320000}"/>
    <cellStyle name="Normal 3 2 17 2" xfId="12830" xr:uid="{00000000-0005-0000-0000-00001E320000}"/>
    <cellStyle name="Normal 3 2 17 2 2" xfId="33782" xr:uid="{23BB5970-AA2A-4199-98DD-5B3277BE74E4}"/>
    <cellStyle name="Normal 3 2 17 3" xfId="33781" xr:uid="{CD267239-F2EF-4E3E-B60C-6EB080EED54E}"/>
    <cellStyle name="Normal 3 2 18" xfId="12831" xr:uid="{00000000-0005-0000-0000-00001F320000}"/>
    <cellStyle name="Normal 3 2 18 2" xfId="12832" xr:uid="{00000000-0005-0000-0000-000020320000}"/>
    <cellStyle name="Normal 3 2 18 2 2" xfId="33784" xr:uid="{BDFC5B58-C13D-4834-9567-FFED5B773EA8}"/>
    <cellStyle name="Normal 3 2 18 3" xfId="33783" xr:uid="{BB814B4F-6B79-4D36-A939-1FFF22B7367C}"/>
    <cellStyle name="Normal 3 2 19" xfId="12833" xr:uid="{00000000-0005-0000-0000-000021320000}"/>
    <cellStyle name="Normal 3 2 19 2" xfId="12834" xr:uid="{00000000-0005-0000-0000-000022320000}"/>
    <cellStyle name="Normal 3 2 19 2 2" xfId="33786" xr:uid="{BC30462D-DDEA-4643-809E-352939EA05CE}"/>
    <cellStyle name="Normal 3 2 19 3" xfId="33785" xr:uid="{A2ED279E-A044-4BC6-98D1-B52AD4C9A4B0}"/>
    <cellStyle name="Normal 3 2 2" xfId="12835" xr:uid="{00000000-0005-0000-0000-000023320000}"/>
    <cellStyle name="Normal 3 2 2 10" xfId="12836" xr:uid="{00000000-0005-0000-0000-000024320000}"/>
    <cellStyle name="Normal 3 2 2 10 2" xfId="33788" xr:uid="{C0243037-1FF0-4D9F-A224-ED7BDA283E34}"/>
    <cellStyle name="Normal 3 2 2 11" xfId="12837" xr:uid="{00000000-0005-0000-0000-000025320000}"/>
    <cellStyle name="Normal 3 2 2 11 2" xfId="12838" xr:uid="{00000000-0005-0000-0000-000026320000}"/>
    <cellStyle name="Normal 3 2 2 11 2 2" xfId="12839" xr:uid="{00000000-0005-0000-0000-000027320000}"/>
    <cellStyle name="Normal 3 2 2 11 2 2 2" xfId="33791" xr:uid="{0BA303CE-068E-4396-BD09-FAACCD6088CB}"/>
    <cellStyle name="Normal 3 2 2 11 2 3" xfId="12840" xr:uid="{00000000-0005-0000-0000-000028320000}"/>
    <cellStyle name="Normal 3 2 2 11 2 3 2" xfId="33792" xr:uid="{4629174C-C9BC-48EC-B0A3-6575CF26D29E}"/>
    <cellStyle name="Normal 3 2 2 11 2 4" xfId="12841" xr:uid="{00000000-0005-0000-0000-000029320000}"/>
    <cellStyle name="Normal 3 2 2 11 2 4 2" xfId="33793" xr:uid="{8C0CA3B2-D857-4F09-B9EA-D812E1184814}"/>
    <cellStyle name="Normal 3 2 2 11 2 5" xfId="33790" xr:uid="{48046B8B-6E7A-4C8A-8298-B443B0579878}"/>
    <cellStyle name="Normal 3 2 2 11 3" xfId="12842" xr:uid="{00000000-0005-0000-0000-00002A320000}"/>
    <cellStyle name="Normal 3 2 2 11 3 2" xfId="33794" xr:uid="{98E871A5-3F43-40ED-9A67-550EA599368E}"/>
    <cellStyle name="Normal 3 2 2 11 4" xfId="12843" xr:uid="{00000000-0005-0000-0000-00002B320000}"/>
    <cellStyle name="Normal 3 2 2 11 4 2" xfId="33795" xr:uid="{5DF68DCB-0842-410A-9D92-3E5BCCF1E4E8}"/>
    <cellStyle name="Normal 3 2 2 11 5" xfId="12844" xr:uid="{00000000-0005-0000-0000-00002C320000}"/>
    <cellStyle name="Normal 3 2 2 11 5 2" xfId="33796" xr:uid="{65CE4303-A7EE-451E-9E10-A6C2F9905352}"/>
    <cellStyle name="Normal 3 2 2 11 6" xfId="33789" xr:uid="{8E4A6C98-B2D8-4C9D-A377-142C408E1A92}"/>
    <cellStyle name="Normal 3 2 2 12" xfId="12845" xr:uid="{00000000-0005-0000-0000-00002D320000}"/>
    <cellStyle name="Normal 3 2 2 12 2" xfId="12846" xr:uid="{00000000-0005-0000-0000-00002E320000}"/>
    <cellStyle name="Normal 3 2 2 12 2 2" xfId="33798" xr:uid="{D1804866-E19D-47BF-8802-9533ACE3CEC4}"/>
    <cellStyle name="Normal 3 2 2 12 3" xfId="12847" xr:uid="{00000000-0005-0000-0000-00002F320000}"/>
    <cellStyle name="Normal 3 2 2 12 3 2" xfId="33799" xr:uid="{D9802283-7078-465D-B151-0E1A17C09D74}"/>
    <cellStyle name="Normal 3 2 2 12 4" xfId="12848" xr:uid="{00000000-0005-0000-0000-000030320000}"/>
    <cellStyle name="Normal 3 2 2 12 4 2" xfId="33800" xr:uid="{4B6A26FD-7054-4B3D-A91C-7C81DF03D744}"/>
    <cellStyle name="Normal 3 2 2 12 5" xfId="33797" xr:uid="{9C76DAE4-538B-4002-9DDC-83BB1491CF52}"/>
    <cellStyle name="Normal 3 2 2 13" xfId="12849" xr:uid="{00000000-0005-0000-0000-000031320000}"/>
    <cellStyle name="Normal 3 2 2 13 2" xfId="33801" xr:uid="{22B196AF-FBAC-4913-A2F8-DB3F40B4B5E8}"/>
    <cellStyle name="Normal 3 2 2 14" xfId="12850" xr:uid="{00000000-0005-0000-0000-000032320000}"/>
    <cellStyle name="Normal 3 2 2 14 2" xfId="33802" xr:uid="{8F7860DA-065A-4993-AFAC-EFD83B7AD11A}"/>
    <cellStyle name="Normal 3 2 2 15" xfId="12851" xr:uid="{00000000-0005-0000-0000-000033320000}"/>
    <cellStyle name="Normal 3 2 2 15 2" xfId="33803" xr:uid="{F14905B1-05EB-4CD9-81BD-CA8797C6867E}"/>
    <cellStyle name="Normal 3 2 2 16" xfId="33787" xr:uid="{FA9D9767-5E6B-4538-A1A2-1F62F9DAB83E}"/>
    <cellStyle name="Normal 3 2 2 2" xfId="12852" xr:uid="{00000000-0005-0000-0000-000034320000}"/>
    <cellStyle name="Normal 3 2 2 2 10" xfId="12853" xr:uid="{00000000-0005-0000-0000-000035320000}"/>
    <cellStyle name="Normal 3 2 2 2 10 2" xfId="12854" xr:uid="{00000000-0005-0000-0000-000036320000}"/>
    <cellStyle name="Normal 3 2 2 2 10 2 2" xfId="12855" xr:uid="{00000000-0005-0000-0000-000037320000}"/>
    <cellStyle name="Normal 3 2 2 2 10 2 2 2" xfId="33807" xr:uid="{5D471B63-00FE-49A6-9B1C-9C394591F8A8}"/>
    <cellStyle name="Normal 3 2 2 2 10 2 3" xfId="12856" xr:uid="{00000000-0005-0000-0000-000038320000}"/>
    <cellStyle name="Normal 3 2 2 2 10 2 3 2" xfId="33808" xr:uid="{9B0D1682-BF93-4CFC-9E77-2C2BFC264598}"/>
    <cellStyle name="Normal 3 2 2 2 10 2 4" xfId="12857" xr:uid="{00000000-0005-0000-0000-000039320000}"/>
    <cellStyle name="Normal 3 2 2 2 10 2 4 2" xfId="33809" xr:uid="{E24289E1-C9FD-43AE-ABA5-1DC2271B51F6}"/>
    <cellStyle name="Normal 3 2 2 2 10 2 5" xfId="33806" xr:uid="{B2E01CB7-0B22-4336-93D3-70648C3EB93E}"/>
    <cellStyle name="Normal 3 2 2 2 10 3" xfId="12858" xr:uid="{00000000-0005-0000-0000-00003A320000}"/>
    <cellStyle name="Normal 3 2 2 2 10 3 2" xfId="33810" xr:uid="{6196039B-68E3-4050-B36C-D964358ABD67}"/>
    <cellStyle name="Normal 3 2 2 2 10 4" xfId="12859" xr:uid="{00000000-0005-0000-0000-00003B320000}"/>
    <cellStyle name="Normal 3 2 2 2 10 4 2" xfId="33811" xr:uid="{22D76174-EC32-43EE-B980-1CD44E202445}"/>
    <cellStyle name="Normal 3 2 2 2 10 5" xfId="12860" xr:uid="{00000000-0005-0000-0000-00003C320000}"/>
    <cellStyle name="Normal 3 2 2 2 10 5 2" xfId="33812" xr:uid="{335574FC-CB5E-482E-B017-EDEB574819CA}"/>
    <cellStyle name="Normal 3 2 2 2 10 6" xfId="33805" xr:uid="{A838558F-87D1-4720-9525-804D1785A434}"/>
    <cellStyle name="Normal 3 2 2 2 11" xfId="12861" xr:uid="{00000000-0005-0000-0000-00003D320000}"/>
    <cellStyle name="Normal 3 2 2 2 11 2" xfId="12862" xr:uid="{00000000-0005-0000-0000-00003E320000}"/>
    <cellStyle name="Normal 3 2 2 2 11 2 2" xfId="33814" xr:uid="{E69964D4-7997-4948-880A-C1E78EC07835}"/>
    <cellStyle name="Normal 3 2 2 2 11 3" xfId="12863" xr:uid="{00000000-0005-0000-0000-00003F320000}"/>
    <cellStyle name="Normal 3 2 2 2 11 3 2" xfId="33815" xr:uid="{C6FCD227-F3BB-4E5B-8624-594E32817AAC}"/>
    <cellStyle name="Normal 3 2 2 2 11 4" xfId="12864" xr:uid="{00000000-0005-0000-0000-000040320000}"/>
    <cellStyle name="Normal 3 2 2 2 11 4 2" xfId="33816" xr:uid="{BAC310E6-FCFA-4CF1-AF78-48FE2DFAB114}"/>
    <cellStyle name="Normal 3 2 2 2 11 5" xfId="33813" xr:uid="{3530B97D-BB52-4D30-A8B2-1D18E489EF49}"/>
    <cellStyle name="Normal 3 2 2 2 12" xfId="12865" xr:uid="{00000000-0005-0000-0000-000041320000}"/>
    <cellStyle name="Normal 3 2 2 2 12 2" xfId="33817" xr:uid="{6CE37EE7-AAAC-41FD-9BAF-5D6A243C1648}"/>
    <cellStyle name="Normal 3 2 2 2 13" xfId="12866" xr:uid="{00000000-0005-0000-0000-000042320000}"/>
    <cellStyle name="Normal 3 2 2 2 13 2" xfId="33818" xr:uid="{DD870931-D2FC-4D50-851C-F8D55106A5A9}"/>
    <cellStyle name="Normal 3 2 2 2 14" xfId="12867" xr:uid="{00000000-0005-0000-0000-000043320000}"/>
    <cellStyle name="Normal 3 2 2 2 14 2" xfId="33819" xr:uid="{27C11017-7DCD-47AF-8C21-848357947FB1}"/>
    <cellStyle name="Normal 3 2 2 2 15" xfId="33804" xr:uid="{6CB49BD7-84B6-4D81-ADA8-02B3DB90CD0A}"/>
    <cellStyle name="Normal 3 2 2 2 2" xfId="12868" xr:uid="{00000000-0005-0000-0000-000044320000}"/>
    <cellStyle name="Normal 3 2 2 2 2 10" xfId="12869" xr:uid="{00000000-0005-0000-0000-000045320000}"/>
    <cellStyle name="Normal 3 2 2 2 2 10 2" xfId="33821" xr:uid="{7FFFCBF4-152C-4DFA-9474-BE50F18CBFD5}"/>
    <cellStyle name="Normal 3 2 2 2 2 11" xfId="33820" xr:uid="{DE6E22F8-DE21-47B3-8CE7-CBBFE8E64631}"/>
    <cellStyle name="Normal 3 2 2 2 2 2" xfId="12870" xr:uid="{00000000-0005-0000-0000-000046320000}"/>
    <cellStyle name="Normal 3 2 2 2 2 2 2" xfId="12871" xr:uid="{00000000-0005-0000-0000-000047320000}"/>
    <cellStyle name="Normal 3 2 2 2 2 2 2 2" xfId="12872" xr:uid="{00000000-0005-0000-0000-000048320000}"/>
    <cellStyle name="Normal 3 2 2 2 2 2 2 2 2" xfId="12873" xr:uid="{00000000-0005-0000-0000-000049320000}"/>
    <cellStyle name="Normal 3 2 2 2 2 2 2 2 2 2" xfId="12874" xr:uid="{00000000-0005-0000-0000-00004A320000}"/>
    <cellStyle name="Normal 3 2 2 2 2 2 2 2 2 2 2" xfId="33826" xr:uid="{12B3A46C-F0D3-4C88-8DE0-2BC293C36930}"/>
    <cellStyle name="Normal 3 2 2 2 2 2 2 2 2 3" xfId="12875" xr:uid="{00000000-0005-0000-0000-00004B320000}"/>
    <cellStyle name="Normal 3 2 2 2 2 2 2 2 2 3 2" xfId="33827" xr:uid="{823DDF39-5C58-4D84-80CD-AC0C069ECD40}"/>
    <cellStyle name="Normal 3 2 2 2 2 2 2 2 2 4" xfId="12876" xr:uid="{00000000-0005-0000-0000-00004C320000}"/>
    <cellStyle name="Normal 3 2 2 2 2 2 2 2 2 4 2" xfId="33828" xr:uid="{3B62B823-B837-467F-A8DA-CDAD3BA9624C}"/>
    <cellStyle name="Normal 3 2 2 2 2 2 2 2 2 5" xfId="33825" xr:uid="{79C2DE96-29F5-4ED5-AE0A-2CC56AAD77E6}"/>
    <cellStyle name="Normal 3 2 2 2 2 2 2 2 3" xfId="12877" xr:uid="{00000000-0005-0000-0000-00004D320000}"/>
    <cellStyle name="Normal 3 2 2 2 2 2 2 2 3 2" xfId="33829" xr:uid="{61605BCF-6762-412C-BC44-D778297FE7F6}"/>
    <cellStyle name="Normal 3 2 2 2 2 2 2 2 4" xfId="12878" xr:uid="{00000000-0005-0000-0000-00004E320000}"/>
    <cellStyle name="Normal 3 2 2 2 2 2 2 2 4 2" xfId="33830" xr:uid="{AAEBCD4A-A7DB-45AA-BF7A-64ADA1F454B5}"/>
    <cellStyle name="Normal 3 2 2 2 2 2 2 2 5" xfId="12879" xr:uid="{00000000-0005-0000-0000-00004F320000}"/>
    <cellStyle name="Normal 3 2 2 2 2 2 2 2 5 2" xfId="33831" xr:uid="{FC590D94-23D8-43CD-98D8-82BB0308E663}"/>
    <cellStyle name="Normal 3 2 2 2 2 2 2 2 6" xfId="33824" xr:uid="{E2B1DB06-12F7-427B-8B8B-3873C79A9155}"/>
    <cellStyle name="Normal 3 2 2 2 2 2 2 3" xfId="12880" xr:uid="{00000000-0005-0000-0000-000050320000}"/>
    <cellStyle name="Normal 3 2 2 2 2 2 2 3 2" xfId="12881" xr:uid="{00000000-0005-0000-0000-000051320000}"/>
    <cellStyle name="Normal 3 2 2 2 2 2 2 3 2 2" xfId="33833" xr:uid="{E05C8BF9-C6DD-4F32-AE70-FADFF0716DCA}"/>
    <cellStyle name="Normal 3 2 2 2 2 2 2 3 3" xfId="12882" xr:uid="{00000000-0005-0000-0000-000052320000}"/>
    <cellStyle name="Normal 3 2 2 2 2 2 2 3 3 2" xfId="33834" xr:uid="{29674881-D4A7-4ECE-B692-9386D60B9FEB}"/>
    <cellStyle name="Normal 3 2 2 2 2 2 2 3 4" xfId="12883" xr:uid="{00000000-0005-0000-0000-000053320000}"/>
    <cellStyle name="Normal 3 2 2 2 2 2 2 3 4 2" xfId="33835" xr:uid="{DBA6F508-04DB-4B94-9C2C-26521EAE95CB}"/>
    <cellStyle name="Normal 3 2 2 2 2 2 2 3 5" xfId="33832" xr:uid="{53F20B29-3D37-470F-85EF-409C96B3BE08}"/>
    <cellStyle name="Normal 3 2 2 2 2 2 2 4" xfId="12884" xr:uid="{00000000-0005-0000-0000-000054320000}"/>
    <cellStyle name="Normal 3 2 2 2 2 2 2 4 2" xfId="33836" xr:uid="{9C6ACBC9-6086-4A15-BA75-E6B713B23890}"/>
    <cellStyle name="Normal 3 2 2 2 2 2 2 5" xfId="12885" xr:uid="{00000000-0005-0000-0000-000055320000}"/>
    <cellStyle name="Normal 3 2 2 2 2 2 2 5 2" xfId="33837" xr:uid="{6A651E46-4637-472A-AC40-9314ED4B0D53}"/>
    <cellStyle name="Normal 3 2 2 2 2 2 2 6" xfId="12886" xr:uid="{00000000-0005-0000-0000-000056320000}"/>
    <cellStyle name="Normal 3 2 2 2 2 2 2 6 2" xfId="33838" xr:uid="{C07C6329-5861-41F5-81F3-07E560D83BD6}"/>
    <cellStyle name="Normal 3 2 2 2 2 2 2 7" xfId="33823" xr:uid="{D8D6E5D8-6B25-4C82-91C4-99EF42DA2F1D}"/>
    <cellStyle name="Normal 3 2 2 2 2 2 3" xfId="12887" xr:uid="{00000000-0005-0000-0000-000057320000}"/>
    <cellStyle name="Normal 3 2 2 2 2 2 3 2" xfId="12888" xr:uid="{00000000-0005-0000-0000-000058320000}"/>
    <cellStyle name="Normal 3 2 2 2 2 2 3 2 2" xfId="12889" xr:uid="{00000000-0005-0000-0000-000059320000}"/>
    <cellStyle name="Normal 3 2 2 2 2 2 3 2 2 2" xfId="12890" xr:uid="{00000000-0005-0000-0000-00005A320000}"/>
    <cellStyle name="Normal 3 2 2 2 2 2 3 2 2 2 2" xfId="33842" xr:uid="{89A7ADEA-3AC0-4765-9F5D-986B0DCCE400}"/>
    <cellStyle name="Normal 3 2 2 2 2 2 3 2 2 3" xfId="12891" xr:uid="{00000000-0005-0000-0000-00005B320000}"/>
    <cellStyle name="Normal 3 2 2 2 2 2 3 2 2 3 2" xfId="33843" xr:uid="{C632AA6D-5F54-41C7-B936-1FD89A0A6691}"/>
    <cellStyle name="Normal 3 2 2 2 2 2 3 2 2 4" xfId="12892" xr:uid="{00000000-0005-0000-0000-00005C320000}"/>
    <cellStyle name="Normal 3 2 2 2 2 2 3 2 2 4 2" xfId="33844" xr:uid="{E977E998-BF4A-437C-B75C-9F7483D3221C}"/>
    <cellStyle name="Normal 3 2 2 2 2 2 3 2 2 5" xfId="33841" xr:uid="{DACB0E4E-A130-495A-AA9B-9E452A9D293F}"/>
    <cellStyle name="Normal 3 2 2 2 2 2 3 2 3" xfId="12893" xr:uid="{00000000-0005-0000-0000-00005D320000}"/>
    <cellStyle name="Normal 3 2 2 2 2 2 3 2 3 2" xfId="33845" xr:uid="{AF56DCC7-804A-4817-ACBA-6376E24B48FE}"/>
    <cellStyle name="Normal 3 2 2 2 2 2 3 2 4" xfId="12894" xr:uid="{00000000-0005-0000-0000-00005E320000}"/>
    <cellStyle name="Normal 3 2 2 2 2 2 3 2 4 2" xfId="33846" xr:uid="{17C877CC-DEDC-44BD-B25F-12AF0F20A76F}"/>
    <cellStyle name="Normal 3 2 2 2 2 2 3 2 5" xfId="12895" xr:uid="{00000000-0005-0000-0000-00005F320000}"/>
    <cellStyle name="Normal 3 2 2 2 2 2 3 2 5 2" xfId="33847" xr:uid="{AC025CCF-25AB-4215-9E6A-DE48E45319C8}"/>
    <cellStyle name="Normal 3 2 2 2 2 2 3 2 6" xfId="33840" xr:uid="{E50FDC95-9F36-4A7F-A813-54B7706C44D6}"/>
    <cellStyle name="Normal 3 2 2 2 2 2 3 3" xfId="12896" xr:uid="{00000000-0005-0000-0000-000060320000}"/>
    <cellStyle name="Normal 3 2 2 2 2 2 3 3 2" xfId="12897" xr:uid="{00000000-0005-0000-0000-000061320000}"/>
    <cellStyle name="Normal 3 2 2 2 2 2 3 3 2 2" xfId="33849" xr:uid="{6A7C824D-983B-428C-B05D-FC713416DB03}"/>
    <cellStyle name="Normal 3 2 2 2 2 2 3 3 3" xfId="12898" xr:uid="{00000000-0005-0000-0000-000062320000}"/>
    <cellStyle name="Normal 3 2 2 2 2 2 3 3 3 2" xfId="33850" xr:uid="{40816D59-1D43-49D4-BD69-3C0A7189587C}"/>
    <cellStyle name="Normal 3 2 2 2 2 2 3 3 4" xfId="12899" xr:uid="{00000000-0005-0000-0000-000063320000}"/>
    <cellStyle name="Normal 3 2 2 2 2 2 3 3 4 2" xfId="33851" xr:uid="{DCF76F0B-294A-4946-AFB2-D7626EC9F6E4}"/>
    <cellStyle name="Normal 3 2 2 2 2 2 3 3 5" xfId="33848" xr:uid="{92ACA456-397A-435A-8EDF-E5A71F319D42}"/>
    <cellStyle name="Normal 3 2 2 2 2 2 3 4" xfId="12900" xr:uid="{00000000-0005-0000-0000-000064320000}"/>
    <cellStyle name="Normal 3 2 2 2 2 2 3 4 2" xfId="33852" xr:uid="{B2B4D357-17CD-4EDC-A31B-467C4C2083FE}"/>
    <cellStyle name="Normal 3 2 2 2 2 2 3 5" xfId="12901" xr:uid="{00000000-0005-0000-0000-000065320000}"/>
    <cellStyle name="Normal 3 2 2 2 2 2 3 5 2" xfId="33853" xr:uid="{44E8E0AC-C90B-4852-9CAE-6B15110EFC6D}"/>
    <cellStyle name="Normal 3 2 2 2 2 2 3 6" xfId="12902" xr:uid="{00000000-0005-0000-0000-000066320000}"/>
    <cellStyle name="Normal 3 2 2 2 2 2 3 6 2" xfId="33854" xr:uid="{E775D750-D270-4C64-8F72-EE439DF1E241}"/>
    <cellStyle name="Normal 3 2 2 2 2 2 3 7" xfId="33839" xr:uid="{46B5067B-38D7-4C82-BF30-D44DABC9B056}"/>
    <cellStyle name="Normal 3 2 2 2 2 2 4" xfId="12903" xr:uid="{00000000-0005-0000-0000-000067320000}"/>
    <cellStyle name="Normal 3 2 2 2 2 2 4 2" xfId="12904" xr:uid="{00000000-0005-0000-0000-000068320000}"/>
    <cellStyle name="Normal 3 2 2 2 2 2 4 2 2" xfId="12905" xr:uid="{00000000-0005-0000-0000-000069320000}"/>
    <cellStyle name="Normal 3 2 2 2 2 2 4 2 2 2" xfId="33857" xr:uid="{4325F8BF-3600-4686-B45F-E952BBD35ED1}"/>
    <cellStyle name="Normal 3 2 2 2 2 2 4 2 3" xfId="12906" xr:uid="{00000000-0005-0000-0000-00006A320000}"/>
    <cellStyle name="Normal 3 2 2 2 2 2 4 2 3 2" xfId="33858" xr:uid="{6097B72D-362E-4219-B93F-F8A29C33C5D7}"/>
    <cellStyle name="Normal 3 2 2 2 2 2 4 2 4" xfId="12907" xr:uid="{00000000-0005-0000-0000-00006B320000}"/>
    <cellStyle name="Normal 3 2 2 2 2 2 4 2 4 2" xfId="33859" xr:uid="{D70B1FDC-9969-4C07-B0A7-9ECA169BB3C7}"/>
    <cellStyle name="Normal 3 2 2 2 2 2 4 2 5" xfId="33856" xr:uid="{E9424FB7-9987-48C3-93E7-37DE41623E26}"/>
    <cellStyle name="Normal 3 2 2 2 2 2 4 3" xfId="12908" xr:uid="{00000000-0005-0000-0000-00006C320000}"/>
    <cellStyle name="Normal 3 2 2 2 2 2 4 3 2" xfId="33860" xr:uid="{CE2FFE4A-5F2F-45E0-8788-B8588D5E9FCB}"/>
    <cellStyle name="Normal 3 2 2 2 2 2 4 4" xfId="12909" xr:uid="{00000000-0005-0000-0000-00006D320000}"/>
    <cellStyle name="Normal 3 2 2 2 2 2 4 4 2" xfId="33861" xr:uid="{72843B52-8613-4633-B353-39BF3CBD94F3}"/>
    <cellStyle name="Normal 3 2 2 2 2 2 4 5" xfId="12910" xr:uid="{00000000-0005-0000-0000-00006E320000}"/>
    <cellStyle name="Normal 3 2 2 2 2 2 4 5 2" xfId="33862" xr:uid="{984DC6A8-2D04-4C93-A41E-5EFE32A920EE}"/>
    <cellStyle name="Normal 3 2 2 2 2 2 4 6" xfId="33855" xr:uid="{15F9641C-2751-473D-994C-C684E3562B05}"/>
    <cellStyle name="Normal 3 2 2 2 2 2 5" xfId="12911" xr:uid="{00000000-0005-0000-0000-00006F320000}"/>
    <cellStyle name="Normal 3 2 2 2 2 2 5 2" xfId="12912" xr:uid="{00000000-0005-0000-0000-000070320000}"/>
    <cellStyle name="Normal 3 2 2 2 2 2 5 2 2" xfId="33864" xr:uid="{A4D8643B-9365-4145-B616-86FD62F2CF7A}"/>
    <cellStyle name="Normal 3 2 2 2 2 2 5 3" xfId="12913" xr:uid="{00000000-0005-0000-0000-000071320000}"/>
    <cellStyle name="Normal 3 2 2 2 2 2 5 3 2" xfId="33865" xr:uid="{95B31067-7E8F-4624-9C86-CCC3A9DF0D03}"/>
    <cellStyle name="Normal 3 2 2 2 2 2 5 4" xfId="12914" xr:uid="{00000000-0005-0000-0000-000072320000}"/>
    <cellStyle name="Normal 3 2 2 2 2 2 5 4 2" xfId="33866" xr:uid="{57192267-3C51-4534-BDC1-8C87815FA5B2}"/>
    <cellStyle name="Normal 3 2 2 2 2 2 5 5" xfId="33863" xr:uid="{CAF4543C-284C-4CA6-A090-12CA282DE27C}"/>
    <cellStyle name="Normal 3 2 2 2 2 2 6" xfId="12915" xr:uid="{00000000-0005-0000-0000-000073320000}"/>
    <cellStyle name="Normal 3 2 2 2 2 2 6 2" xfId="33867" xr:uid="{508DA5C2-45A2-435D-9AE3-AD922D73372C}"/>
    <cellStyle name="Normal 3 2 2 2 2 2 7" xfId="12916" xr:uid="{00000000-0005-0000-0000-000074320000}"/>
    <cellStyle name="Normal 3 2 2 2 2 2 7 2" xfId="33868" xr:uid="{757F7FF3-FA3F-4E1E-A124-53CADFD240B3}"/>
    <cellStyle name="Normal 3 2 2 2 2 2 8" xfId="12917" xr:uid="{00000000-0005-0000-0000-000075320000}"/>
    <cellStyle name="Normal 3 2 2 2 2 2 8 2" xfId="33869" xr:uid="{86F50E6A-2ACE-4BA2-85B5-09C754035EC9}"/>
    <cellStyle name="Normal 3 2 2 2 2 2 9" xfId="33822" xr:uid="{63C2D965-777B-4D8F-B069-192A53278CC3}"/>
    <cellStyle name="Normal 3 2 2 2 2 3" xfId="12918" xr:uid="{00000000-0005-0000-0000-000076320000}"/>
    <cellStyle name="Normal 3 2 2 2 2 3 2" xfId="12919" xr:uid="{00000000-0005-0000-0000-000077320000}"/>
    <cellStyle name="Normal 3 2 2 2 2 3 2 2" xfId="12920" xr:uid="{00000000-0005-0000-0000-000078320000}"/>
    <cellStyle name="Normal 3 2 2 2 2 3 2 2 2" xfId="12921" xr:uid="{00000000-0005-0000-0000-000079320000}"/>
    <cellStyle name="Normal 3 2 2 2 2 3 2 2 2 2" xfId="33873" xr:uid="{471353EB-388F-4C1E-A10B-7846F4C0A145}"/>
    <cellStyle name="Normal 3 2 2 2 2 3 2 2 3" xfId="12922" xr:uid="{00000000-0005-0000-0000-00007A320000}"/>
    <cellStyle name="Normal 3 2 2 2 2 3 2 2 3 2" xfId="33874" xr:uid="{5F6DE51F-50EF-4671-AF3B-FF9A9B43042C}"/>
    <cellStyle name="Normal 3 2 2 2 2 3 2 2 4" xfId="12923" xr:uid="{00000000-0005-0000-0000-00007B320000}"/>
    <cellStyle name="Normal 3 2 2 2 2 3 2 2 4 2" xfId="33875" xr:uid="{AE7A0A84-7D6B-4BF0-A833-935CDADFA30B}"/>
    <cellStyle name="Normal 3 2 2 2 2 3 2 2 5" xfId="33872" xr:uid="{F3735209-26D1-4867-935B-6D908D6F3BFF}"/>
    <cellStyle name="Normal 3 2 2 2 2 3 2 3" xfId="12924" xr:uid="{00000000-0005-0000-0000-00007C320000}"/>
    <cellStyle name="Normal 3 2 2 2 2 3 2 3 2" xfId="33876" xr:uid="{E7FFD76C-10ED-42CE-9EF4-1769C3628C18}"/>
    <cellStyle name="Normal 3 2 2 2 2 3 2 4" xfId="12925" xr:uid="{00000000-0005-0000-0000-00007D320000}"/>
    <cellStyle name="Normal 3 2 2 2 2 3 2 4 2" xfId="33877" xr:uid="{9A501461-C43D-450C-835D-369505E5153A}"/>
    <cellStyle name="Normal 3 2 2 2 2 3 2 5" xfId="12926" xr:uid="{00000000-0005-0000-0000-00007E320000}"/>
    <cellStyle name="Normal 3 2 2 2 2 3 2 5 2" xfId="33878" xr:uid="{79F008C1-53BD-4910-95DD-0804F72AD732}"/>
    <cellStyle name="Normal 3 2 2 2 2 3 2 6" xfId="33871" xr:uid="{9112869C-E9A4-4871-A2F3-EDBD3E25BF9D}"/>
    <cellStyle name="Normal 3 2 2 2 2 3 3" xfId="12927" xr:uid="{00000000-0005-0000-0000-00007F320000}"/>
    <cellStyle name="Normal 3 2 2 2 2 3 3 2" xfId="12928" xr:uid="{00000000-0005-0000-0000-000080320000}"/>
    <cellStyle name="Normal 3 2 2 2 2 3 3 2 2" xfId="33880" xr:uid="{8A97B78A-8B2B-4E00-A7B3-09D2E0A908DD}"/>
    <cellStyle name="Normal 3 2 2 2 2 3 3 3" xfId="12929" xr:uid="{00000000-0005-0000-0000-000081320000}"/>
    <cellStyle name="Normal 3 2 2 2 2 3 3 3 2" xfId="33881" xr:uid="{4DE83B8F-9D80-45D6-9C3A-DFB884375905}"/>
    <cellStyle name="Normal 3 2 2 2 2 3 3 4" xfId="12930" xr:uid="{00000000-0005-0000-0000-000082320000}"/>
    <cellStyle name="Normal 3 2 2 2 2 3 3 4 2" xfId="33882" xr:uid="{B29532E1-7A7C-42E6-821C-1594E42E36EA}"/>
    <cellStyle name="Normal 3 2 2 2 2 3 3 5" xfId="33879" xr:uid="{AF07BE7C-6FF1-4A51-A181-2D3EAE85DDD4}"/>
    <cellStyle name="Normal 3 2 2 2 2 3 4" xfId="12931" xr:uid="{00000000-0005-0000-0000-000083320000}"/>
    <cellStyle name="Normal 3 2 2 2 2 3 4 2" xfId="33883" xr:uid="{621C5DC9-00E8-4889-B716-6E2B34506B25}"/>
    <cellStyle name="Normal 3 2 2 2 2 3 5" xfId="12932" xr:uid="{00000000-0005-0000-0000-000084320000}"/>
    <cellStyle name="Normal 3 2 2 2 2 3 5 2" xfId="33884" xr:uid="{DE632873-E84C-4800-8BDD-38C29BD321AA}"/>
    <cellStyle name="Normal 3 2 2 2 2 3 6" xfId="12933" xr:uid="{00000000-0005-0000-0000-000085320000}"/>
    <cellStyle name="Normal 3 2 2 2 2 3 6 2" xfId="33885" xr:uid="{6A8EB344-DB88-43D1-A7B4-291E6A6BB9F1}"/>
    <cellStyle name="Normal 3 2 2 2 2 3 7" xfId="33870" xr:uid="{18984255-D1B9-48A4-AD9C-56CA61708902}"/>
    <cellStyle name="Normal 3 2 2 2 2 4" xfId="12934" xr:uid="{00000000-0005-0000-0000-000086320000}"/>
    <cellStyle name="Normal 3 2 2 2 2 4 2" xfId="12935" xr:uid="{00000000-0005-0000-0000-000087320000}"/>
    <cellStyle name="Normal 3 2 2 2 2 4 2 2" xfId="12936" xr:uid="{00000000-0005-0000-0000-000088320000}"/>
    <cellStyle name="Normal 3 2 2 2 2 4 2 2 2" xfId="12937" xr:uid="{00000000-0005-0000-0000-000089320000}"/>
    <cellStyle name="Normal 3 2 2 2 2 4 2 2 2 2" xfId="33889" xr:uid="{C8244087-3286-49F9-8EA7-3463006556C2}"/>
    <cellStyle name="Normal 3 2 2 2 2 4 2 2 3" xfId="12938" xr:uid="{00000000-0005-0000-0000-00008A320000}"/>
    <cellStyle name="Normal 3 2 2 2 2 4 2 2 3 2" xfId="33890" xr:uid="{64B3D246-A18B-4522-920E-BF22A040269D}"/>
    <cellStyle name="Normal 3 2 2 2 2 4 2 2 4" xfId="12939" xr:uid="{00000000-0005-0000-0000-00008B320000}"/>
    <cellStyle name="Normal 3 2 2 2 2 4 2 2 4 2" xfId="33891" xr:uid="{2CCE93F8-669A-4ECF-AB40-5521E77756DE}"/>
    <cellStyle name="Normal 3 2 2 2 2 4 2 2 5" xfId="33888" xr:uid="{0F63A6E1-C6E9-4295-966E-3E282E53FE37}"/>
    <cellStyle name="Normal 3 2 2 2 2 4 2 3" xfId="12940" xr:uid="{00000000-0005-0000-0000-00008C320000}"/>
    <cellStyle name="Normal 3 2 2 2 2 4 2 3 2" xfId="33892" xr:uid="{380191CE-BB6B-4D14-ABCE-DAC155199AE7}"/>
    <cellStyle name="Normal 3 2 2 2 2 4 2 4" xfId="12941" xr:uid="{00000000-0005-0000-0000-00008D320000}"/>
    <cellStyle name="Normal 3 2 2 2 2 4 2 4 2" xfId="33893" xr:uid="{630ECF15-6D69-490E-9DFE-DF3EA65B87A5}"/>
    <cellStyle name="Normal 3 2 2 2 2 4 2 5" xfId="12942" xr:uid="{00000000-0005-0000-0000-00008E320000}"/>
    <cellStyle name="Normal 3 2 2 2 2 4 2 5 2" xfId="33894" xr:uid="{B49C3287-0D91-4902-BF87-D2B1069BCC69}"/>
    <cellStyle name="Normal 3 2 2 2 2 4 2 6" xfId="33887" xr:uid="{2B0DC9D3-A6E9-4A9A-9F1C-8B5FADE95B24}"/>
    <cellStyle name="Normal 3 2 2 2 2 4 3" xfId="12943" xr:uid="{00000000-0005-0000-0000-00008F320000}"/>
    <cellStyle name="Normal 3 2 2 2 2 4 3 2" xfId="12944" xr:uid="{00000000-0005-0000-0000-000090320000}"/>
    <cellStyle name="Normal 3 2 2 2 2 4 3 2 2" xfId="33896" xr:uid="{B0FA02D4-0691-4C72-9349-0BAFB4FC77AE}"/>
    <cellStyle name="Normal 3 2 2 2 2 4 3 3" xfId="12945" xr:uid="{00000000-0005-0000-0000-000091320000}"/>
    <cellStyle name="Normal 3 2 2 2 2 4 3 3 2" xfId="33897" xr:uid="{F0524A0C-7536-428D-802F-CE3BC853D908}"/>
    <cellStyle name="Normal 3 2 2 2 2 4 3 4" xfId="12946" xr:uid="{00000000-0005-0000-0000-000092320000}"/>
    <cellStyle name="Normal 3 2 2 2 2 4 3 4 2" xfId="33898" xr:uid="{454ED6A6-24B1-46F3-A8B0-2BC46497A421}"/>
    <cellStyle name="Normal 3 2 2 2 2 4 3 5" xfId="33895" xr:uid="{924F3898-4E63-45DB-962D-44C8B9BADAB9}"/>
    <cellStyle name="Normal 3 2 2 2 2 4 4" xfId="12947" xr:uid="{00000000-0005-0000-0000-000093320000}"/>
    <cellStyle name="Normal 3 2 2 2 2 4 4 2" xfId="33899" xr:uid="{767D8F1D-77FD-48F8-9374-042B507BA040}"/>
    <cellStyle name="Normal 3 2 2 2 2 4 5" xfId="12948" xr:uid="{00000000-0005-0000-0000-000094320000}"/>
    <cellStyle name="Normal 3 2 2 2 2 4 5 2" xfId="33900" xr:uid="{ACCFFD83-4717-4615-8061-9F808B9DD2AA}"/>
    <cellStyle name="Normal 3 2 2 2 2 4 6" xfId="12949" xr:uid="{00000000-0005-0000-0000-000095320000}"/>
    <cellStyle name="Normal 3 2 2 2 2 4 6 2" xfId="33901" xr:uid="{C7EC867E-05ED-4763-9B51-76EC4EB39A45}"/>
    <cellStyle name="Normal 3 2 2 2 2 4 7" xfId="33886" xr:uid="{E8A3F693-37DD-4C02-AD27-929669C9A889}"/>
    <cellStyle name="Normal 3 2 2 2 2 5" xfId="12950" xr:uid="{00000000-0005-0000-0000-000096320000}"/>
    <cellStyle name="Normal 3 2 2 2 2 5 2" xfId="33902" xr:uid="{2A75038C-CD29-4329-812F-A162A14CF32D}"/>
    <cellStyle name="Normal 3 2 2 2 2 6" xfId="12951" xr:uid="{00000000-0005-0000-0000-000097320000}"/>
    <cellStyle name="Normal 3 2 2 2 2 6 2" xfId="12952" xr:uid="{00000000-0005-0000-0000-000098320000}"/>
    <cellStyle name="Normal 3 2 2 2 2 6 2 2" xfId="12953" xr:uid="{00000000-0005-0000-0000-000099320000}"/>
    <cellStyle name="Normal 3 2 2 2 2 6 2 2 2" xfId="33905" xr:uid="{5103D0D0-D4D1-419B-BF6F-E2F441B56B36}"/>
    <cellStyle name="Normal 3 2 2 2 2 6 2 3" xfId="12954" xr:uid="{00000000-0005-0000-0000-00009A320000}"/>
    <cellStyle name="Normal 3 2 2 2 2 6 2 3 2" xfId="33906" xr:uid="{21EA9564-B9C5-47E3-9A17-2BD561AAB6F2}"/>
    <cellStyle name="Normal 3 2 2 2 2 6 2 4" xfId="12955" xr:uid="{00000000-0005-0000-0000-00009B320000}"/>
    <cellStyle name="Normal 3 2 2 2 2 6 2 4 2" xfId="33907" xr:uid="{76A63136-742B-45F8-8319-C90EC3EC46EC}"/>
    <cellStyle name="Normal 3 2 2 2 2 6 2 5" xfId="33904" xr:uid="{49E7E409-EA9A-4CBD-8E33-8B3DBFAB0D08}"/>
    <cellStyle name="Normal 3 2 2 2 2 6 3" xfId="12956" xr:uid="{00000000-0005-0000-0000-00009C320000}"/>
    <cellStyle name="Normal 3 2 2 2 2 6 3 2" xfId="33908" xr:uid="{89F99C93-27E6-4ABD-A3AF-9512C3DC9A08}"/>
    <cellStyle name="Normal 3 2 2 2 2 6 4" xfId="12957" xr:uid="{00000000-0005-0000-0000-00009D320000}"/>
    <cellStyle name="Normal 3 2 2 2 2 6 4 2" xfId="33909" xr:uid="{E074E33E-31DE-4054-88D3-F8050DA791F1}"/>
    <cellStyle name="Normal 3 2 2 2 2 6 5" xfId="12958" xr:uid="{00000000-0005-0000-0000-00009E320000}"/>
    <cellStyle name="Normal 3 2 2 2 2 6 5 2" xfId="33910" xr:uid="{870B26C4-AFF0-4BFC-8A76-7956EF138F5A}"/>
    <cellStyle name="Normal 3 2 2 2 2 6 6" xfId="33903" xr:uid="{622C2F13-DD88-4C5A-9D76-79BD88CC2D59}"/>
    <cellStyle name="Normal 3 2 2 2 2 7" xfId="12959" xr:uid="{00000000-0005-0000-0000-00009F320000}"/>
    <cellStyle name="Normal 3 2 2 2 2 7 2" xfId="12960" xr:uid="{00000000-0005-0000-0000-0000A0320000}"/>
    <cellStyle name="Normal 3 2 2 2 2 7 2 2" xfId="33912" xr:uid="{4496C35C-2E93-4F41-8A9F-4AB43142B49B}"/>
    <cellStyle name="Normal 3 2 2 2 2 7 3" xfId="12961" xr:uid="{00000000-0005-0000-0000-0000A1320000}"/>
    <cellStyle name="Normal 3 2 2 2 2 7 3 2" xfId="33913" xr:uid="{D17EEB37-DC60-4490-8583-BA91D395055D}"/>
    <cellStyle name="Normal 3 2 2 2 2 7 4" xfId="12962" xr:uid="{00000000-0005-0000-0000-0000A2320000}"/>
    <cellStyle name="Normal 3 2 2 2 2 7 4 2" xfId="33914" xr:uid="{8ECE7298-8E3B-4633-A856-A570EA9A4C66}"/>
    <cellStyle name="Normal 3 2 2 2 2 7 5" xfId="33911" xr:uid="{6AA798FC-5934-4F38-A9BC-B2761410B06D}"/>
    <cellStyle name="Normal 3 2 2 2 2 8" xfId="12963" xr:uid="{00000000-0005-0000-0000-0000A3320000}"/>
    <cellStyle name="Normal 3 2 2 2 2 8 2" xfId="33915" xr:uid="{3FDFE087-0532-46F6-8648-473D010BF03C}"/>
    <cellStyle name="Normal 3 2 2 2 2 9" xfId="12964" xr:uid="{00000000-0005-0000-0000-0000A4320000}"/>
    <cellStyle name="Normal 3 2 2 2 2 9 2" xfId="33916" xr:uid="{F533C9C9-7D39-4D5A-BFCD-96C828ABEC5E}"/>
    <cellStyle name="Normal 3 2 2 2 3" xfId="12965" xr:uid="{00000000-0005-0000-0000-0000A5320000}"/>
    <cellStyle name="Normal 3 2 2 2 3 10" xfId="33917" xr:uid="{AE944F44-7949-4312-B15C-0DB61580021B}"/>
    <cellStyle name="Normal 3 2 2 2 3 2" xfId="12966" xr:uid="{00000000-0005-0000-0000-0000A6320000}"/>
    <cellStyle name="Normal 3 2 2 2 3 2 2" xfId="12967" xr:uid="{00000000-0005-0000-0000-0000A7320000}"/>
    <cellStyle name="Normal 3 2 2 2 3 2 2 2" xfId="12968" xr:uid="{00000000-0005-0000-0000-0000A8320000}"/>
    <cellStyle name="Normal 3 2 2 2 3 2 2 2 2" xfId="12969" xr:uid="{00000000-0005-0000-0000-0000A9320000}"/>
    <cellStyle name="Normal 3 2 2 2 3 2 2 2 2 2" xfId="12970" xr:uid="{00000000-0005-0000-0000-0000AA320000}"/>
    <cellStyle name="Normal 3 2 2 2 3 2 2 2 2 2 2" xfId="33922" xr:uid="{557EB6D7-A98C-41EC-8A32-E55A27F64E4E}"/>
    <cellStyle name="Normal 3 2 2 2 3 2 2 2 2 3" xfId="12971" xr:uid="{00000000-0005-0000-0000-0000AB320000}"/>
    <cellStyle name="Normal 3 2 2 2 3 2 2 2 2 3 2" xfId="33923" xr:uid="{4FC297C2-0814-4CA5-BAC4-116B00647CDD}"/>
    <cellStyle name="Normal 3 2 2 2 3 2 2 2 2 4" xfId="12972" xr:uid="{00000000-0005-0000-0000-0000AC320000}"/>
    <cellStyle name="Normal 3 2 2 2 3 2 2 2 2 4 2" xfId="33924" xr:uid="{5BD226C7-374D-45D6-A56B-7B55117F3924}"/>
    <cellStyle name="Normal 3 2 2 2 3 2 2 2 2 5" xfId="33921" xr:uid="{ECED8E3B-0F85-4FF7-B69B-F43259E7E38A}"/>
    <cellStyle name="Normal 3 2 2 2 3 2 2 2 3" xfId="12973" xr:uid="{00000000-0005-0000-0000-0000AD320000}"/>
    <cellStyle name="Normal 3 2 2 2 3 2 2 2 3 2" xfId="33925" xr:uid="{8C6118C7-428E-4193-97CF-16178B6D3C14}"/>
    <cellStyle name="Normal 3 2 2 2 3 2 2 2 4" xfId="12974" xr:uid="{00000000-0005-0000-0000-0000AE320000}"/>
    <cellStyle name="Normal 3 2 2 2 3 2 2 2 4 2" xfId="33926" xr:uid="{995FEB8E-D92B-4788-A2FC-BF959996FCD2}"/>
    <cellStyle name="Normal 3 2 2 2 3 2 2 2 5" xfId="12975" xr:uid="{00000000-0005-0000-0000-0000AF320000}"/>
    <cellStyle name="Normal 3 2 2 2 3 2 2 2 5 2" xfId="33927" xr:uid="{53F97E60-3E78-4FB3-9968-B469B49D968A}"/>
    <cellStyle name="Normal 3 2 2 2 3 2 2 2 6" xfId="33920" xr:uid="{15271C8D-8775-4415-B804-D1E160D97639}"/>
    <cellStyle name="Normal 3 2 2 2 3 2 2 3" xfId="12976" xr:uid="{00000000-0005-0000-0000-0000B0320000}"/>
    <cellStyle name="Normal 3 2 2 2 3 2 2 3 2" xfId="12977" xr:uid="{00000000-0005-0000-0000-0000B1320000}"/>
    <cellStyle name="Normal 3 2 2 2 3 2 2 3 2 2" xfId="33929" xr:uid="{B7C4F2EB-2315-47F2-A48E-B82B4FB4E7B6}"/>
    <cellStyle name="Normal 3 2 2 2 3 2 2 3 3" xfId="12978" xr:uid="{00000000-0005-0000-0000-0000B2320000}"/>
    <cellStyle name="Normal 3 2 2 2 3 2 2 3 3 2" xfId="33930" xr:uid="{ABA3024D-A5F4-4A53-B16E-A70A1A442A75}"/>
    <cellStyle name="Normal 3 2 2 2 3 2 2 3 4" xfId="12979" xr:uid="{00000000-0005-0000-0000-0000B3320000}"/>
    <cellStyle name="Normal 3 2 2 2 3 2 2 3 4 2" xfId="33931" xr:uid="{E54CEEBE-480D-459B-A287-677E8B925FE0}"/>
    <cellStyle name="Normal 3 2 2 2 3 2 2 3 5" xfId="33928" xr:uid="{D63682ED-C0B7-4F16-AF91-56364ADEEDA9}"/>
    <cellStyle name="Normal 3 2 2 2 3 2 2 4" xfId="12980" xr:uid="{00000000-0005-0000-0000-0000B4320000}"/>
    <cellStyle name="Normal 3 2 2 2 3 2 2 4 2" xfId="33932" xr:uid="{8AF8F5CC-E06D-40FF-A336-1B4D68F125E4}"/>
    <cellStyle name="Normal 3 2 2 2 3 2 2 5" xfId="12981" xr:uid="{00000000-0005-0000-0000-0000B5320000}"/>
    <cellStyle name="Normal 3 2 2 2 3 2 2 5 2" xfId="33933" xr:uid="{94A26EA3-7AF2-467D-ABCA-3A42801E36FF}"/>
    <cellStyle name="Normal 3 2 2 2 3 2 2 6" xfId="12982" xr:uid="{00000000-0005-0000-0000-0000B6320000}"/>
    <cellStyle name="Normal 3 2 2 2 3 2 2 6 2" xfId="33934" xr:uid="{D6A7480B-BF31-42C2-BA25-E0443055FD47}"/>
    <cellStyle name="Normal 3 2 2 2 3 2 2 7" xfId="33919" xr:uid="{D61C813C-08BB-429D-8C83-E5D8A3A54D9C}"/>
    <cellStyle name="Normal 3 2 2 2 3 2 3" xfId="12983" xr:uid="{00000000-0005-0000-0000-0000B7320000}"/>
    <cellStyle name="Normal 3 2 2 2 3 2 3 2" xfId="12984" xr:uid="{00000000-0005-0000-0000-0000B8320000}"/>
    <cellStyle name="Normal 3 2 2 2 3 2 3 2 2" xfId="12985" xr:uid="{00000000-0005-0000-0000-0000B9320000}"/>
    <cellStyle name="Normal 3 2 2 2 3 2 3 2 2 2" xfId="12986" xr:uid="{00000000-0005-0000-0000-0000BA320000}"/>
    <cellStyle name="Normal 3 2 2 2 3 2 3 2 2 2 2" xfId="33938" xr:uid="{9C976B0C-6AF2-4671-97EA-C88EF97AD7A0}"/>
    <cellStyle name="Normal 3 2 2 2 3 2 3 2 2 3" xfId="12987" xr:uid="{00000000-0005-0000-0000-0000BB320000}"/>
    <cellStyle name="Normal 3 2 2 2 3 2 3 2 2 3 2" xfId="33939" xr:uid="{7881EE2F-10EA-45D0-9280-156DD72A6DB9}"/>
    <cellStyle name="Normal 3 2 2 2 3 2 3 2 2 4" xfId="12988" xr:uid="{00000000-0005-0000-0000-0000BC320000}"/>
    <cellStyle name="Normal 3 2 2 2 3 2 3 2 2 4 2" xfId="33940" xr:uid="{46503970-D510-4561-B975-8300CDE0D7C6}"/>
    <cellStyle name="Normal 3 2 2 2 3 2 3 2 2 5" xfId="33937" xr:uid="{587F2AA0-B0A4-458F-9921-FBB5D3EA33B7}"/>
    <cellStyle name="Normal 3 2 2 2 3 2 3 2 3" xfId="12989" xr:uid="{00000000-0005-0000-0000-0000BD320000}"/>
    <cellStyle name="Normal 3 2 2 2 3 2 3 2 3 2" xfId="33941" xr:uid="{5546EBD2-A5B0-4D84-B5F9-127B4EF86636}"/>
    <cellStyle name="Normal 3 2 2 2 3 2 3 2 4" xfId="12990" xr:uid="{00000000-0005-0000-0000-0000BE320000}"/>
    <cellStyle name="Normal 3 2 2 2 3 2 3 2 4 2" xfId="33942" xr:uid="{027C298B-6D4D-4D8F-BC77-49A94609B0AC}"/>
    <cellStyle name="Normal 3 2 2 2 3 2 3 2 5" xfId="12991" xr:uid="{00000000-0005-0000-0000-0000BF320000}"/>
    <cellStyle name="Normal 3 2 2 2 3 2 3 2 5 2" xfId="33943" xr:uid="{294801B3-F924-4F6B-8F24-6302A64D8FDD}"/>
    <cellStyle name="Normal 3 2 2 2 3 2 3 2 6" xfId="33936" xr:uid="{0861FB9E-32CF-416A-B054-D0DE6866680B}"/>
    <cellStyle name="Normal 3 2 2 2 3 2 3 3" xfId="12992" xr:uid="{00000000-0005-0000-0000-0000C0320000}"/>
    <cellStyle name="Normal 3 2 2 2 3 2 3 3 2" xfId="12993" xr:uid="{00000000-0005-0000-0000-0000C1320000}"/>
    <cellStyle name="Normal 3 2 2 2 3 2 3 3 2 2" xfId="33945" xr:uid="{8E9CC85C-7584-4E33-BA37-31ED1D3BBFED}"/>
    <cellStyle name="Normal 3 2 2 2 3 2 3 3 3" xfId="12994" xr:uid="{00000000-0005-0000-0000-0000C2320000}"/>
    <cellStyle name="Normal 3 2 2 2 3 2 3 3 3 2" xfId="33946" xr:uid="{157BCCE1-1C9E-48B6-BCAC-4E75055EEC4F}"/>
    <cellStyle name="Normal 3 2 2 2 3 2 3 3 4" xfId="12995" xr:uid="{00000000-0005-0000-0000-0000C3320000}"/>
    <cellStyle name="Normal 3 2 2 2 3 2 3 3 4 2" xfId="33947" xr:uid="{68187644-D725-42D0-8E7A-BA3D1C0E11AB}"/>
    <cellStyle name="Normal 3 2 2 2 3 2 3 3 5" xfId="33944" xr:uid="{F22E44D1-E77F-45DC-8219-4C5F81A27D17}"/>
    <cellStyle name="Normal 3 2 2 2 3 2 3 4" xfId="12996" xr:uid="{00000000-0005-0000-0000-0000C4320000}"/>
    <cellStyle name="Normal 3 2 2 2 3 2 3 4 2" xfId="33948" xr:uid="{FF6A686C-AD41-4205-9FDD-024E8296D42C}"/>
    <cellStyle name="Normal 3 2 2 2 3 2 3 5" xfId="12997" xr:uid="{00000000-0005-0000-0000-0000C5320000}"/>
    <cellStyle name="Normal 3 2 2 2 3 2 3 5 2" xfId="33949" xr:uid="{86A077A0-A4A6-426E-8B55-03AE97B84765}"/>
    <cellStyle name="Normal 3 2 2 2 3 2 3 6" xfId="12998" xr:uid="{00000000-0005-0000-0000-0000C6320000}"/>
    <cellStyle name="Normal 3 2 2 2 3 2 3 6 2" xfId="33950" xr:uid="{FF8A777D-F21B-4049-AB03-E730B207AACC}"/>
    <cellStyle name="Normal 3 2 2 2 3 2 3 7" xfId="33935" xr:uid="{20A4F726-BCDA-4B82-AE47-0B2451EC7971}"/>
    <cellStyle name="Normal 3 2 2 2 3 2 4" xfId="12999" xr:uid="{00000000-0005-0000-0000-0000C7320000}"/>
    <cellStyle name="Normal 3 2 2 2 3 2 4 2" xfId="13000" xr:uid="{00000000-0005-0000-0000-0000C8320000}"/>
    <cellStyle name="Normal 3 2 2 2 3 2 4 2 2" xfId="13001" xr:uid="{00000000-0005-0000-0000-0000C9320000}"/>
    <cellStyle name="Normal 3 2 2 2 3 2 4 2 2 2" xfId="33953" xr:uid="{B178F345-16D5-470F-8540-EDCF3719F6A5}"/>
    <cellStyle name="Normal 3 2 2 2 3 2 4 2 3" xfId="13002" xr:uid="{00000000-0005-0000-0000-0000CA320000}"/>
    <cellStyle name="Normal 3 2 2 2 3 2 4 2 3 2" xfId="33954" xr:uid="{38401144-8044-48C6-AD61-3D9BEDBD010E}"/>
    <cellStyle name="Normal 3 2 2 2 3 2 4 2 4" xfId="13003" xr:uid="{00000000-0005-0000-0000-0000CB320000}"/>
    <cellStyle name="Normal 3 2 2 2 3 2 4 2 4 2" xfId="33955" xr:uid="{5B50EDF1-F193-459D-B697-E6615C5EC50C}"/>
    <cellStyle name="Normal 3 2 2 2 3 2 4 2 5" xfId="33952" xr:uid="{20F27F17-52E5-47AC-8ADB-3BD642C3F051}"/>
    <cellStyle name="Normal 3 2 2 2 3 2 4 3" xfId="13004" xr:uid="{00000000-0005-0000-0000-0000CC320000}"/>
    <cellStyle name="Normal 3 2 2 2 3 2 4 3 2" xfId="33956" xr:uid="{EDB4C4B4-1F52-4E18-B135-96AA8B7B4747}"/>
    <cellStyle name="Normal 3 2 2 2 3 2 4 4" xfId="13005" xr:uid="{00000000-0005-0000-0000-0000CD320000}"/>
    <cellStyle name="Normal 3 2 2 2 3 2 4 4 2" xfId="33957" xr:uid="{085EA9B2-E0EF-44EB-802B-DA34F32558A3}"/>
    <cellStyle name="Normal 3 2 2 2 3 2 4 5" xfId="13006" xr:uid="{00000000-0005-0000-0000-0000CE320000}"/>
    <cellStyle name="Normal 3 2 2 2 3 2 4 5 2" xfId="33958" xr:uid="{D449A731-91ED-45CD-9345-316267D11DF5}"/>
    <cellStyle name="Normal 3 2 2 2 3 2 4 6" xfId="33951" xr:uid="{E24057CF-1C8B-4914-83CE-EBC8976124ED}"/>
    <cellStyle name="Normal 3 2 2 2 3 2 5" xfId="13007" xr:uid="{00000000-0005-0000-0000-0000CF320000}"/>
    <cellStyle name="Normal 3 2 2 2 3 2 5 2" xfId="13008" xr:uid="{00000000-0005-0000-0000-0000D0320000}"/>
    <cellStyle name="Normal 3 2 2 2 3 2 5 2 2" xfId="33960" xr:uid="{6E9E4111-5A2E-441A-A149-EE918875DFA5}"/>
    <cellStyle name="Normal 3 2 2 2 3 2 5 3" xfId="13009" xr:uid="{00000000-0005-0000-0000-0000D1320000}"/>
    <cellStyle name="Normal 3 2 2 2 3 2 5 3 2" xfId="33961" xr:uid="{9B6F5BE2-2304-4D42-A106-28FED1081C76}"/>
    <cellStyle name="Normal 3 2 2 2 3 2 5 4" xfId="13010" xr:uid="{00000000-0005-0000-0000-0000D2320000}"/>
    <cellStyle name="Normal 3 2 2 2 3 2 5 4 2" xfId="33962" xr:uid="{8FF1CB8D-3EDF-4445-9D6B-5F098E37CEB8}"/>
    <cellStyle name="Normal 3 2 2 2 3 2 5 5" xfId="33959" xr:uid="{F6F39E0C-B801-41B9-9BEF-5E94602C51BC}"/>
    <cellStyle name="Normal 3 2 2 2 3 2 6" xfId="13011" xr:uid="{00000000-0005-0000-0000-0000D3320000}"/>
    <cellStyle name="Normal 3 2 2 2 3 2 6 2" xfId="33963" xr:uid="{3BBB5A94-C2CA-4649-B78E-7EE67076B5FA}"/>
    <cellStyle name="Normal 3 2 2 2 3 2 7" xfId="13012" xr:uid="{00000000-0005-0000-0000-0000D4320000}"/>
    <cellStyle name="Normal 3 2 2 2 3 2 7 2" xfId="33964" xr:uid="{4BC85937-50BF-4984-964D-0EC1B0CBF81D}"/>
    <cellStyle name="Normal 3 2 2 2 3 2 8" xfId="13013" xr:uid="{00000000-0005-0000-0000-0000D5320000}"/>
    <cellStyle name="Normal 3 2 2 2 3 2 8 2" xfId="33965" xr:uid="{693E6C11-B332-4E58-A6A7-027BDB9AC686}"/>
    <cellStyle name="Normal 3 2 2 2 3 2 9" xfId="33918" xr:uid="{4E5E02FC-D1D9-4AB1-AEC8-DF2B64E09FA1}"/>
    <cellStyle name="Normal 3 2 2 2 3 3" xfId="13014" xr:uid="{00000000-0005-0000-0000-0000D6320000}"/>
    <cellStyle name="Normal 3 2 2 2 3 3 2" xfId="13015" xr:uid="{00000000-0005-0000-0000-0000D7320000}"/>
    <cellStyle name="Normal 3 2 2 2 3 3 2 2" xfId="13016" xr:uid="{00000000-0005-0000-0000-0000D8320000}"/>
    <cellStyle name="Normal 3 2 2 2 3 3 2 2 2" xfId="13017" xr:uid="{00000000-0005-0000-0000-0000D9320000}"/>
    <cellStyle name="Normal 3 2 2 2 3 3 2 2 2 2" xfId="33969" xr:uid="{A43CCCF4-7518-4ADB-8371-CC1B02A28AE6}"/>
    <cellStyle name="Normal 3 2 2 2 3 3 2 2 3" xfId="13018" xr:uid="{00000000-0005-0000-0000-0000DA320000}"/>
    <cellStyle name="Normal 3 2 2 2 3 3 2 2 3 2" xfId="33970" xr:uid="{BD5DDEFA-3563-4E65-B746-0D8FAE4C8740}"/>
    <cellStyle name="Normal 3 2 2 2 3 3 2 2 4" xfId="13019" xr:uid="{00000000-0005-0000-0000-0000DB320000}"/>
    <cellStyle name="Normal 3 2 2 2 3 3 2 2 4 2" xfId="33971" xr:uid="{64C41BC5-2A9C-4F6C-9E9C-46CBFA4A840B}"/>
    <cellStyle name="Normal 3 2 2 2 3 3 2 2 5" xfId="33968" xr:uid="{70210714-94C7-4940-BE32-FD1E5A05CEA4}"/>
    <cellStyle name="Normal 3 2 2 2 3 3 2 3" xfId="13020" xr:uid="{00000000-0005-0000-0000-0000DC320000}"/>
    <cellStyle name="Normal 3 2 2 2 3 3 2 3 2" xfId="33972" xr:uid="{A912DFE9-11EF-42EC-A1CD-DB891E67157D}"/>
    <cellStyle name="Normal 3 2 2 2 3 3 2 4" xfId="13021" xr:uid="{00000000-0005-0000-0000-0000DD320000}"/>
    <cellStyle name="Normal 3 2 2 2 3 3 2 4 2" xfId="33973" xr:uid="{FF1547BE-9713-41EC-8821-36CBB2B4A08C}"/>
    <cellStyle name="Normal 3 2 2 2 3 3 2 5" xfId="13022" xr:uid="{00000000-0005-0000-0000-0000DE320000}"/>
    <cellStyle name="Normal 3 2 2 2 3 3 2 5 2" xfId="33974" xr:uid="{05B099C1-03C0-4C0B-A0CA-7EDAB3FF6DCD}"/>
    <cellStyle name="Normal 3 2 2 2 3 3 2 6" xfId="33967" xr:uid="{A3BD9A19-8400-4159-B9BD-F7A94DC665C4}"/>
    <cellStyle name="Normal 3 2 2 2 3 3 3" xfId="13023" xr:uid="{00000000-0005-0000-0000-0000DF320000}"/>
    <cellStyle name="Normal 3 2 2 2 3 3 3 2" xfId="13024" xr:uid="{00000000-0005-0000-0000-0000E0320000}"/>
    <cellStyle name="Normal 3 2 2 2 3 3 3 2 2" xfId="33976" xr:uid="{DCA08F51-5D33-4E07-90D2-B9DFFD479DB1}"/>
    <cellStyle name="Normal 3 2 2 2 3 3 3 3" xfId="13025" xr:uid="{00000000-0005-0000-0000-0000E1320000}"/>
    <cellStyle name="Normal 3 2 2 2 3 3 3 3 2" xfId="33977" xr:uid="{98477F29-F46F-437D-9128-E964D5B3F0A2}"/>
    <cellStyle name="Normal 3 2 2 2 3 3 3 4" xfId="13026" xr:uid="{00000000-0005-0000-0000-0000E2320000}"/>
    <cellStyle name="Normal 3 2 2 2 3 3 3 4 2" xfId="33978" xr:uid="{52F246D0-BC15-4C83-B39C-2C314116323E}"/>
    <cellStyle name="Normal 3 2 2 2 3 3 3 5" xfId="33975" xr:uid="{1C7EA7F3-4A43-4779-A26D-AE2C89F83C60}"/>
    <cellStyle name="Normal 3 2 2 2 3 3 4" xfId="13027" xr:uid="{00000000-0005-0000-0000-0000E3320000}"/>
    <cellStyle name="Normal 3 2 2 2 3 3 4 2" xfId="33979" xr:uid="{126574F3-4CFC-4350-A5B8-3E501F647016}"/>
    <cellStyle name="Normal 3 2 2 2 3 3 5" xfId="13028" xr:uid="{00000000-0005-0000-0000-0000E4320000}"/>
    <cellStyle name="Normal 3 2 2 2 3 3 5 2" xfId="33980" xr:uid="{230A7171-6B46-4B94-86AB-2C7787076443}"/>
    <cellStyle name="Normal 3 2 2 2 3 3 6" xfId="13029" xr:uid="{00000000-0005-0000-0000-0000E5320000}"/>
    <cellStyle name="Normal 3 2 2 2 3 3 6 2" xfId="33981" xr:uid="{205ABB71-401E-454F-9808-355FC1CF99D5}"/>
    <cellStyle name="Normal 3 2 2 2 3 3 7" xfId="33966" xr:uid="{C4F0B948-7A44-484A-9692-4D7823A42EF6}"/>
    <cellStyle name="Normal 3 2 2 2 3 4" xfId="13030" xr:uid="{00000000-0005-0000-0000-0000E6320000}"/>
    <cellStyle name="Normal 3 2 2 2 3 4 2" xfId="13031" xr:uid="{00000000-0005-0000-0000-0000E7320000}"/>
    <cellStyle name="Normal 3 2 2 2 3 4 2 2" xfId="13032" xr:uid="{00000000-0005-0000-0000-0000E8320000}"/>
    <cellStyle name="Normal 3 2 2 2 3 4 2 2 2" xfId="13033" xr:uid="{00000000-0005-0000-0000-0000E9320000}"/>
    <cellStyle name="Normal 3 2 2 2 3 4 2 2 2 2" xfId="33985" xr:uid="{A00B47C4-7A75-4810-8ABB-5AAA9F61FB5C}"/>
    <cellStyle name="Normal 3 2 2 2 3 4 2 2 3" xfId="13034" xr:uid="{00000000-0005-0000-0000-0000EA320000}"/>
    <cellStyle name="Normal 3 2 2 2 3 4 2 2 3 2" xfId="33986" xr:uid="{F5A7CEE0-0070-4BEE-97DA-85DC177ECB83}"/>
    <cellStyle name="Normal 3 2 2 2 3 4 2 2 4" xfId="13035" xr:uid="{00000000-0005-0000-0000-0000EB320000}"/>
    <cellStyle name="Normal 3 2 2 2 3 4 2 2 4 2" xfId="33987" xr:uid="{C32499E5-68E8-417B-A482-C2D215C33B8B}"/>
    <cellStyle name="Normal 3 2 2 2 3 4 2 2 5" xfId="33984" xr:uid="{81AB7B00-0654-4CC0-8F9F-21D8335B1E8A}"/>
    <cellStyle name="Normal 3 2 2 2 3 4 2 3" xfId="13036" xr:uid="{00000000-0005-0000-0000-0000EC320000}"/>
    <cellStyle name="Normal 3 2 2 2 3 4 2 3 2" xfId="33988" xr:uid="{5D01C8AB-1AA1-4484-AFFF-D20974C173E8}"/>
    <cellStyle name="Normal 3 2 2 2 3 4 2 4" xfId="13037" xr:uid="{00000000-0005-0000-0000-0000ED320000}"/>
    <cellStyle name="Normal 3 2 2 2 3 4 2 4 2" xfId="33989" xr:uid="{9EEAC884-1496-4043-A639-F4E8C86D01AA}"/>
    <cellStyle name="Normal 3 2 2 2 3 4 2 5" xfId="13038" xr:uid="{00000000-0005-0000-0000-0000EE320000}"/>
    <cellStyle name="Normal 3 2 2 2 3 4 2 5 2" xfId="33990" xr:uid="{7002E832-F6EA-4A1F-B569-67AFD6564A3E}"/>
    <cellStyle name="Normal 3 2 2 2 3 4 2 6" xfId="33983" xr:uid="{3EF41956-D2B0-4FE6-AEFD-FBD99B9817B7}"/>
    <cellStyle name="Normal 3 2 2 2 3 4 3" xfId="13039" xr:uid="{00000000-0005-0000-0000-0000EF320000}"/>
    <cellStyle name="Normal 3 2 2 2 3 4 3 2" xfId="13040" xr:uid="{00000000-0005-0000-0000-0000F0320000}"/>
    <cellStyle name="Normal 3 2 2 2 3 4 3 2 2" xfId="33992" xr:uid="{0DFB6FDC-E1A8-4284-8A41-8B7199AABF0E}"/>
    <cellStyle name="Normal 3 2 2 2 3 4 3 3" xfId="13041" xr:uid="{00000000-0005-0000-0000-0000F1320000}"/>
    <cellStyle name="Normal 3 2 2 2 3 4 3 3 2" xfId="33993" xr:uid="{C6FB474F-B3E6-4395-A2EA-758CD4B6FF0C}"/>
    <cellStyle name="Normal 3 2 2 2 3 4 3 4" xfId="13042" xr:uid="{00000000-0005-0000-0000-0000F2320000}"/>
    <cellStyle name="Normal 3 2 2 2 3 4 3 4 2" xfId="33994" xr:uid="{4150EFF5-A7D5-4FD2-9B57-6598720B8E70}"/>
    <cellStyle name="Normal 3 2 2 2 3 4 3 5" xfId="33991" xr:uid="{2251ACDD-6DE5-4B4E-90D1-3CF37EE4A6BD}"/>
    <cellStyle name="Normal 3 2 2 2 3 4 4" xfId="13043" xr:uid="{00000000-0005-0000-0000-0000F3320000}"/>
    <cellStyle name="Normal 3 2 2 2 3 4 4 2" xfId="33995" xr:uid="{6B4C4B85-6FE7-4404-B6BF-6FC2B76F2C63}"/>
    <cellStyle name="Normal 3 2 2 2 3 4 5" xfId="13044" xr:uid="{00000000-0005-0000-0000-0000F4320000}"/>
    <cellStyle name="Normal 3 2 2 2 3 4 5 2" xfId="33996" xr:uid="{AA73D0EB-AEC8-4141-A632-1599B6410C03}"/>
    <cellStyle name="Normal 3 2 2 2 3 4 6" xfId="13045" xr:uid="{00000000-0005-0000-0000-0000F5320000}"/>
    <cellStyle name="Normal 3 2 2 2 3 4 6 2" xfId="33997" xr:uid="{B369BD6B-55FA-4CF8-85D1-B9073C2128AB}"/>
    <cellStyle name="Normal 3 2 2 2 3 4 7" xfId="33982" xr:uid="{CEF3ED61-A969-4AB9-899D-999ECBAD9374}"/>
    <cellStyle name="Normal 3 2 2 2 3 5" xfId="13046" xr:uid="{00000000-0005-0000-0000-0000F6320000}"/>
    <cellStyle name="Normal 3 2 2 2 3 5 2" xfId="13047" xr:uid="{00000000-0005-0000-0000-0000F7320000}"/>
    <cellStyle name="Normal 3 2 2 2 3 5 2 2" xfId="13048" xr:uid="{00000000-0005-0000-0000-0000F8320000}"/>
    <cellStyle name="Normal 3 2 2 2 3 5 2 2 2" xfId="34000" xr:uid="{40637261-EC3F-48AD-BF9E-1B9474786646}"/>
    <cellStyle name="Normal 3 2 2 2 3 5 2 3" xfId="13049" xr:uid="{00000000-0005-0000-0000-0000F9320000}"/>
    <cellStyle name="Normal 3 2 2 2 3 5 2 3 2" xfId="34001" xr:uid="{C2C11F3D-5A97-4CC5-9A8F-81ABAD454B91}"/>
    <cellStyle name="Normal 3 2 2 2 3 5 2 4" xfId="13050" xr:uid="{00000000-0005-0000-0000-0000FA320000}"/>
    <cellStyle name="Normal 3 2 2 2 3 5 2 4 2" xfId="34002" xr:uid="{6CB80BDB-5B3D-45A8-AB29-C499091D0B25}"/>
    <cellStyle name="Normal 3 2 2 2 3 5 2 5" xfId="33999" xr:uid="{F1441DFA-39BB-40A6-AEEA-651498A6B2E2}"/>
    <cellStyle name="Normal 3 2 2 2 3 5 3" xfId="13051" xr:uid="{00000000-0005-0000-0000-0000FB320000}"/>
    <cellStyle name="Normal 3 2 2 2 3 5 3 2" xfId="34003" xr:uid="{31AE0B6B-3FE0-490F-8BAC-11356CC0F5B5}"/>
    <cellStyle name="Normal 3 2 2 2 3 5 4" xfId="13052" xr:uid="{00000000-0005-0000-0000-0000FC320000}"/>
    <cellStyle name="Normal 3 2 2 2 3 5 4 2" xfId="34004" xr:uid="{49A0851E-0228-4867-B405-E691EACFB984}"/>
    <cellStyle name="Normal 3 2 2 2 3 5 5" xfId="13053" xr:uid="{00000000-0005-0000-0000-0000FD320000}"/>
    <cellStyle name="Normal 3 2 2 2 3 5 5 2" xfId="34005" xr:uid="{717B686F-5031-403E-AF95-4B13A31A86A3}"/>
    <cellStyle name="Normal 3 2 2 2 3 5 6" xfId="33998" xr:uid="{651CFD29-A8E1-4BBE-AA8C-E870823020F3}"/>
    <cellStyle name="Normal 3 2 2 2 3 6" xfId="13054" xr:uid="{00000000-0005-0000-0000-0000FE320000}"/>
    <cellStyle name="Normal 3 2 2 2 3 6 2" xfId="13055" xr:uid="{00000000-0005-0000-0000-0000FF320000}"/>
    <cellStyle name="Normal 3 2 2 2 3 6 2 2" xfId="34007" xr:uid="{2F525AEC-C885-4695-8F1F-B094F8A5CDCC}"/>
    <cellStyle name="Normal 3 2 2 2 3 6 3" xfId="13056" xr:uid="{00000000-0005-0000-0000-000000330000}"/>
    <cellStyle name="Normal 3 2 2 2 3 6 3 2" xfId="34008" xr:uid="{1569573D-161F-4185-9C3C-65F17330C22C}"/>
    <cellStyle name="Normal 3 2 2 2 3 6 4" xfId="13057" xr:uid="{00000000-0005-0000-0000-000001330000}"/>
    <cellStyle name="Normal 3 2 2 2 3 6 4 2" xfId="34009" xr:uid="{64493721-304A-43C4-8CAF-8757B3C9BB5A}"/>
    <cellStyle name="Normal 3 2 2 2 3 6 5" xfId="34006" xr:uid="{0BDA1BF6-A170-4652-98D3-BAF0E57DAEB3}"/>
    <cellStyle name="Normal 3 2 2 2 3 7" xfId="13058" xr:uid="{00000000-0005-0000-0000-000002330000}"/>
    <cellStyle name="Normal 3 2 2 2 3 7 2" xfId="34010" xr:uid="{7A249E40-4759-48D7-A65D-AF1DC1C336CC}"/>
    <cellStyle name="Normal 3 2 2 2 3 8" xfId="13059" xr:uid="{00000000-0005-0000-0000-000003330000}"/>
    <cellStyle name="Normal 3 2 2 2 3 8 2" xfId="34011" xr:uid="{059B3BBA-C638-4898-AF47-73C301E6E168}"/>
    <cellStyle name="Normal 3 2 2 2 3 9" xfId="13060" xr:uid="{00000000-0005-0000-0000-000004330000}"/>
    <cellStyle name="Normal 3 2 2 2 3 9 2" xfId="34012" xr:uid="{34ECB421-0879-46AC-808B-D60A4BF46C97}"/>
    <cellStyle name="Normal 3 2 2 2 4" xfId="13061" xr:uid="{00000000-0005-0000-0000-000005330000}"/>
    <cellStyle name="Normal 3 2 2 2 4 10" xfId="34013" xr:uid="{442FC0A0-525E-4FC4-9C5F-7A18C067DAD8}"/>
    <cellStyle name="Normal 3 2 2 2 4 2" xfId="13062" xr:uid="{00000000-0005-0000-0000-000006330000}"/>
    <cellStyle name="Normal 3 2 2 2 4 2 2" xfId="13063" xr:uid="{00000000-0005-0000-0000-000007330000}"/>
    <cellStyle name="Normal 3 2 2 2 4 2 2 2" xfId="13064" xr:uid="{00000000-0005-0000-0000-000008330000}"/>
    <cellStyle name="Normal 3 2 2 2 4 2 2 2 2" xfId="13065" xr:uid="{00000000-0005-0000-0000-000009330000}"/>
    <cellStyle name="Normal 3 2 2 2 4 2 2 2 2 2" xfId="13066" xr:uid="{00000000-0005-0000-0000-00000A330000}"/>
    <cellStyle name="Normal 3 2 2 2 4 2 2 2 2 2 2" xfId="34018" xr:uid="{65506E4F-AEAB-4CDD-9604-2B40F3B18046}"/>
    <cellStyle name="Normal 3 2 2 2 4 2 2 2 2 3" xfId="13067" xr:uid="{00000000-0005-0000-0000-00000B330000}"/>
    <cellStyle name="Normal 3 2 2 2 4 2 2 2 2 3 2" xfId="34019" xr:uid="{A6E82F4F-FFE2-4B29-9516-AE7FD3992DBA}"/>
    <cellStyle name="Normal 3 2 2 2 4 2 2 2 2 4" xfId="13068" xr:uid="{00000000-0005-0000-0000-00000C330000}"/>
    <cellStyle name="Normal 3 2 2 2 4 2 2 2 2 4 2" xfId="34020" xr:uid="{37E3DD15-F8DF-4360-B335-7B3E06D7473B}"/>
    <cellStyle name="Normal 3 2 2 2 4 2 2 2 2 5" xfId="34017" xr:uid="{B3DAE99C-ECAC-4D0D-9943-BA379C1D16B4}"/>
    <cellStyle name="Normal 3 2 2 2 4 2 2 2 3" xfId="13069" xr:uid="{00000000-0005-0000-0000-00000D330000}"/>
    <cellStyle name="Normal 3 2 2 2 4 2 2 2 3 2" xfId="34021" xr:uid="{85F4A40D-EEB5-4AFE-A933-2FB9D5EEEEF4}"/>
    <cellStyle name="Normal 3 2 2 2 4 2 2 2 4" xfId="13070" xr:uid="{00000000-0005-0000-0000-00000E330000}"/>
    <cellStyle name="Normal 3 2 2 2 4 2 2 2 4 2" xfId="34022" xr:uid="{0A388156-39C7-48AB-88A5-1D6936282496}"/>
    <cellStyle name="Normal 3 2 2 2 4 2 2 2 5" xfId="13071" xr:uid="{00000000-0005-0000-0000-00000F330000}"/>
    <cellStyle name="Normal 3 2 2 2 4 2 2 2 5 2" xfId="34023" xr:uid="{972E6D17-1EFA-4414-A696-570706604DC3}"/>
    <cellStyle name="Normal 3 2 2 2 4 2 2 2 6" xfId="34016" xr:uid="{56406D04-044D-41AB-B85F-21C938DD53A6}"/>
    <cellStyle name="Normal 3 2 2 2 4 2 2 3" xfId="13072" xr:uid="{00000000-0005-0000-0000-000010330000}"/>
    <cellStyle name="Normal 3 2 2 2 4 2 2 3 2" xfId="13073" xr:uid="{00000000-0005-0000-0000-000011330000}"/>
    <cellStyle name="Normal 3 2 2 2 4 2 2 3 2 2" xfId="34025" xr:uid="{1F0574E9-701E-4FF1-A586-72E38A98F36B}"/>
    <cellStyle name="Normal 3 2 2 2 4 2 2 3 3" xfId="13074" xr:uid="{00000000-0005-0000-0000-000012330000}"/>
    <cellStyle name="Normal 3 2 2 2 4 2 2 3 3 2" xfId="34026" xr:uid="{3D0315CB-345C-4602-9934-19A0D82037E5}"/>
    <cellStyle name="Normal 3 2 2 2 4 2 2 3 4" xfId="13075" xr:uid="{00000000-0005-0000-0000-000013330000}"/>
    <cellStyle name="Normal 3 2 2 2 4 2 2 3 4 2" xfId="34027" xr:uid="{4D1FFF21-2A1E-4F83-A27E-37BAA7500FAC}"/>
    <cellStyle name="Normal 3 2 2 2 4 2 2 3 5" xfId="34024" xr:uid="{120600BF-BC25-4E27-8550-D435E1BFBBF7}"/>
    <cellStyle name="Normal 3 2 2 2 4 2 2 4" xfId="13076" xr:uid="{00000000-0005-0000-0000-000014330000}"/>
    <cellStyle name="Normal 3 2 2 2 4 2 2 4 2" xfId="34028" xr:uid="{D2BE5A8A-62DB-423C-BFFC-F965957997C5}"/>
    <cellStyle name="Normal 3 2 2 2 4 2 2 5" xfId="13077" xr:uid="{00000000-0005-0000-0000-000015330000}"/>
    <cellStyle name="Normal 3 2 2 2 4 2 2 5 2" xfId="34029" xr:uid="{436B751C-42EF-4EEF-82BB-D908500B4959}"/>
    <cellStyle name="Normal 3 2 2 2 4 2 2 6" xfId="13078" xr:uid="{00000000-0005-0000-0000-000016330000}"/>
    <cellStyle name="Normal 3 2 2 2 4 2 2 6 2" xfId="34030" xr:uid="{8C158485-6B9C-4FD4-A111-3498D154B1DC}"/>
    <cellStyle name="Normal 3 2 2 2 4 2 2 7" xfId="34015" xr:uid="{A532B14D-A153-4C6B-B198-AAB271185241}"/>
    <cellStyle name="Normal 3 2 2 2 4 2 3" xfId="13079" xr:uid="{00000000-0005-0000-0000-000017330000}"/>
    <cellStyle name="Normal 3 2 2 2 4 2 3 2" xfId="13080" xr:uid="{00000000-0005-0000-0000-000018330000}"/>
    <cellStyle name="Normal 3 2 2 2 4 2 3 2 2" xfId="13081" xr:uid="{00000000-0005-0000-0000-000019330000}"/>
    <cellStyle name="Normal 3 2 2 2 4 2 3 2 2 2" xfId="13082" xr:uid="{00000000-0005-0000-0000-00001A330000}"/>
    <cellStyle name="Normal 3 2 2 2 4 2 3 2 2 2 2" xfId="34034" xr:uid="{FEE5D817-8670-480E-B7CA-13A5ECA40F8B}"/>
    <cellStyle name="Normal 3 2 2 2 4 2 3 2 2 3" xfId="13083" xr:uid="{00000000-0005-0000-0000-00001B330000}"/>
    <cellStyle name="Normal 3 2 2 2 4 2 3 2 2 3 2" xfId="34035" xr:uid="{EF713603-0CE1-4B6F-9867-32403CC75A0E}"/>
    <cellStyle name="Normal 3 2 2 2 4 2 3 2 2 4" xfId="13084" xr:uid="{00000000-0005-0000-0000-00001C330000}"/>
    <cellStyle name="Normal 3 2 2 2 4 2 3 2 2 4 2" xfId="34036" xr:uid="{FAAC44AE-C12A-45F8-826E-15AD7F6A9084}"/>
    <cellStyle name="Normal 3 2 2 2 4 2 3 2 2 5" xfId="34033" xr:uid="{8C398BD6-22F9-4D3D-B62C-017393EB8808}"/>
    <cellStyle name="Normal 3 2 2 2 4 2 3 2 3" xfId="13085" xr:uid="{00000000-0005-0000-0000-00001D330000}"/>
    <cellStyle name="Normal 3 2 2 2 4 2 3 2 3 2" xfId="34037" xr:uid="{BC0F4FC5-25E4-491D-85B8-D2172BA39AF0}"/>
    <cellStyle name="Normal 3 2 2 2 4 2 3 2 4" xfId="13086" xr:uid="{00000000-0005-0000-0000-00001E330000}"/>
    <cellStyle name="Normal 3 2 2 2 4 2 3 2 4 2" xfId="34038" xr:uid="{20DF45D9-03C7-4703-B1B0-6114B07B48E1}"/>
    <cellStyle name="Normal 3 2 2 2 4 2 3 2 5" xfId="13087" xr:uid="{00000000-0005-0000-0000-00001F330000}"/>
    <cellStyle name="Normal 3 2 2 2 4 2 3 2 5 2" xfId="34039" xr:uid="{478D4B54-4E51-41F2-A4CE-98A2B20B371F}"/>
    <cellStyle name="Normal 3 2 2 2 4 2 3 2 6" xfId="34032" xr:uid="{111E48E9-0BE1-4523-9058-59D2F69F1A00}"/>
    <cellStyle name="Normal 3 2 2 2 4 2 3 3" xfId="13088" xr:uid="{00000000-0005-0000-0000-000020330000}"/>
    <cellStyle name="Normal 3 2 2 2 4 2 3 3 2" xfId="13089" xr:uid="{00000000-0005-0000-0000-000021330000}"/>
    <cellStyle name="Normal 3 2 2 2 4 2 3 3 2 2" xfId="34041" xr:uid="{88E410A8-E598-4DC4-AD26-9768278A7E52}"/>
    <cellStyle name="Normal 3 2 2 2 4 2 3 3 3" xfId="13090" xr:uid="{00000000-0005-0000-0000-000022330000}"/>
    <cellStyle name="Normal 3 2 2 2 4 2 3 3 3 2" xfId="34042" xr:uid="{F905EAB8-2481-428A-9CEE-F7AD9395575A}"/>
    <cellStyle name="Normal 3 2 2 2 4 2 3 3 4" xfId="13091" xr:uid="{00000000-0005-0000-0000-000023330000}"/>
    <cellStyle name="Normal 3 2 2 2 4 2 3 3 4 2" xfId="34043" xr:uid="{EA91AE82-B51D-4175-A27B-C81A4F0334A7}"/>
    <cellStyle name="Normal 3 2 2 2 4 2 3 3 5" xfId="34040" xr:uid="{CCD5CD29-F710-4A3C-8B88-D105ADF006CE}"/>
    <cellStyle name="Normal 3 2 2 2 4 2 3 4" xfId="13092" xr:uid="{00000000-0005-0000-0000-000024330000}"/>
    <cellStyle name="Normal 3 2 2 2 4 2 3 4 2" xfId="34044" xr:uid="{29896C8E-8F30-4FD5-8419-38E7D1BA8EE6}"/>
    <cellStyle name="Normal 3 2 2 2 4 2 3 5" xfId="13093" xr:uid="{00000000-0005-0000-0000-000025330000}"/>
    <cellStyle name="Normal 3 2 2 2 4 2 3 5 2" xfId="34045" xr:uid="{1793CF66-0B7D-48C4-85D8-E616289C83CE}"/>
    <cellStyle name="Normal 3 2 2 2 4 2 3 6" xfId="13094" xr:uid="{00000000-0005-0000-0000-000026330000}"/>
    <cellStyle name="Normal 3 2 2 2 4 2 3 6 2" xfId="34046" xr:uid="{B949C599-8701-46B1-994A-E5EBE41FBA8B}"/>
    <cellStyle name="Normal 3 2 2 2 4 2 3 7" xfId="34031" xr:uid="{4B0FA7BA-B764-443C-967F-E53678D6A256}"/>
    <cellStyle name="Normal 3 2 2 2 4 2 4" xfId="13095" xr:uid="{00000000-0005-0000-0000-000027330000}"/>
    <cellStyle name="Normal 3 2 2 2 4 2 4 2" xfId="13096" xr:uid="{00000000-0005-0000-0000-000028330000}"/>
    <cellStyle name="Normal 3 2 2 2 4 2 4 2 2" xfId="13097" xr:uid="{00000000-0005-0000-0000-000029330000}"/>
    <cellStyle name="Normal 3 2 2 2 4 2 4 2 2 2" xfId="34049" xr:uid="{17DEC179-280A-4CE9-86AE-1A79219986D0}"/>
    <cellStyle name="Normal 3 2 2 2 4 2 4 2 3" xfId="13098" xr:uid="{00000000-0005-0000-0000-00002A330000}"/>
    <cellStyle name="Normal 3 2 2 2 4 2 4 2 3 2" xfId="34050" xr:uid="{CD7A7369-C682-4187-80FC-918B794DE88C}"/>
    <cellStyle name="Normal 3 2 2 2 4 2 4 2 4" xfId="13099" xr:uid="{00000000-0005-0000-0000-00002B330000}"/>
    <cellStyle name="Normal 3 2 2 2 4 2 4 2 4 2" xfId="34051" xr:uid="{5547672C-454A-4D3B-A6EB-DC01E2291AF7}"/>
    <cellStyle name="Normal 3 2 2 2 4 2 4 2 5" xfId="34048" xr:uid="{707E2459-7AB8-4B4C-BD7D-22D8A8412EBD}"/>
    <cellStyle name="Normal 3 2 2 2 4 2 4 3" xfId="13100" xr:uid="{00000000-0005-0000-0000-00002C330000}"/>
    <cellStyle name="Normal 3 2 2 2 4 2 4 3 2" xfId="34052" xr:uid="{407CC9F7-3054-43DF-92C2-59D3A364C310}"/>
    <cellStyle name="Normal 3 2 2 2 4 2 4 4" xfId="13101" xr:uid="{00000000-0005-0000-0000-00002D330000}"/>
    <cellStyle name="Normal 3 2 2 2 4 2 4 4 2" xfId="34053" xr:uid="{B33229D2-7F7E-4114-B1BF-297C742F3B08}"/>
    <cellStyle name="Normal 3 2 2 2 4 2 4 5" xfId="13102" xr:uid="{00000000-0005-0000-0000-00002E330000}"/>
    <cellStyle name="Normal 3 2 2 2 4 2 4 5 2" xfId="34054" xr:uid="{88A6772C-1C41-4490-B929-88FBCDA0761E}"/>
    <cellStyle name="Normal 3 2 2 2 4 2 4 6" xfId="34047" xr:uid="{29CE3C34-090A-4BC6-87BA-755136B01CDD}"/>
    <cellStyle name="Normal 3 2 2 2 4 2 5" xfId="13103" xr:uid="{00000000-0005-0000-0000-00002F330000}"/>
    <cellStyle name="Normal 3 2 2 2 4 2 5 2" xfId="13104" xr:uid="{00000000-0005-0000-0000-000030330000}"/>
    <cellStyle name="Normal 3 2 2 2 4 2 5 2 2" xfId="34056" xr:uid="{10322781-6C94-4133-88A5-92BAB9350BA8}"/>
    <cellStyle name="Normal 3 2 2 2 4 2 5 3" xfId="13105" xr:uid="{00000000-0005-0000-0000-000031330000}"/>
    <cellStyle name="Normal 3 2 2 2 4 2 5 3 2" xfId="34057" xr:uid="{3A0E8460-A3B5-4A62-8FF3-394CA512D656}"/>
    <cellStyle name="Normal 3 2 2 2 4 2 5 4" xfId="13106" xr:uid="{00000000-0005-0000-0000-000032330000}"/>
    <cellStyle name="Normal 3 2 2 2 4 2 5 4 2" xfId="34058" xr:uid="{02540A29-3499-45F7-8990-2BF3177C1328}"/>
    <cellStyle name="Normal 3 2 2 2 4 2 5 5" xfId="34055" xr:uid="{8ED27765-A6E0-4415-A128-802D70D4EC25}"/>
    <cellStyle name="Normal 3 2 2 2 4 2 6" xfId="13107" xr:uid="{00000000-0005-0000-0000-000033330000}"/>
    <cellStyle name="Normal 3 2 2 2 4 2 6 2" xfId="34059" xr:uid="{C2A93B93-50D3-4C64-8EE6-3C79E9879E03}"/>
    <cellStyle name="Normal 3 2 2 2 4 2 7" xfId="13108" xr:uid="{00000000-0005-0000-0000-000034330000}"/>
    <cellStyle name="Normal 3 2 2 2 4 2 7 2" xfId="34060" xr:uid="{CFA9C8E9-767B-4947-B7D3-F85E1CC667A6}"/>
    <cellStyle name="Normal 3 2 2 2 4 2 8" xfId="13109" xr:uid="{00000000-0005-0000-0000-000035330000}"/>
    <cellStyle name="Normal 3 2 2 2 4 2 8 2" xfId="34061" xr:uid="{3CD6BD4F-F6BC-4714-A8AA-C0885C518DDE}"/>
    <cellStyle name="Normal 3 2 2 2 4 2 9" xfId="34014" xr:uid="{9A0B1366-0BA6-46AA-BBFE-CF42E3296EF9}"/>
    <cellStyle name="Normal 3 2 2 2 4 3" xfId="13110" xr:uid="{00000000-0005-0000-0000-000036330000}"/>
    <cellStyle name="Normal 3 2 2 2 4 3 2" xfId="13111" xr:uid="{00000000-0005-0000-0000-000037330000}"/>
    <cellStyle name="Normal 3 2 2 2 4 3 2 2" xfId="13112" xr:uid="{00000000-0005-0000-0000-000038330000}"/>
    <cellStyle name="Normal 3 2 2 2 4 3 2 2 2" xfId="13113" xr:uid="{00000000-0005-0000-0000-000039330000}"/>
    <cellStyle name="Normal 3 2 2 2 4 3 2 2 2 2" xfId="34065" xr:uid="{3013F9BF-6EB0-45D5-ABB2-F2D2477B4F0E}"/>
    <cellStyle name="Normal 3 2 2 2 4 3 2 2 3" xfId="13114" xr:uid="{00000000-0005-0000-0000-00003A330000}"/>
    <cellStyle name="Normal 3 2 2 2 4 3 2 2 3 2" xfId="34066" xr:uid="{9F9029D6-AFBB-44F9-AEE6-318B666869F4}"/>
    <cellStyle name="Normal 3 2 2 2 4 3 2 2 4" xfId="13115" xr:uid="{00000000-0005-0000-0000-00003B330000}"/>
    <cellStyle name="Normal 3 2 2 2 4 3 2 2 4 2" xfId="34067" xr:uid="{68602F67-9ACF-4AF1-9A3E-6C9E9EFA837A}"/>
    <cellStyle name="Normal 3 2 2 2 4 3 2 2 5" xfId="34064" xr:uid="{26C4F7A1-B097-406C-9CB9-B5B94642907F}"/>
    <cellStyle name="Normal 3 2 2 2 4 3 2 3" xfId="13116" xr:uid="{00000000-0005-0000-0000-00003C330000}"/>
    <cellStyle name="Normal 3 2 2 2 4 3 2 3 2" xfId="34068" xr:uid="{D7C38989-228D-4CF7-9F8C-550976678A8F}"/>
    <cellStyle name="Normal 3 2 2 2 4 3 2 4" xfId="13117" xr:uid="{00000000-0005-0000-0000-00003D330000}"/>
    <cellStyle name="Normal 3 2 2 2 4 3 2 4 2" xfId="34069" xr:uid="{3A1DBD0C-242E-4B72-86DF-3968E056F5CC}"/>
    <cellStyle name="Normal 3 2 2 2 4 3 2 5" xfId="13118" xr:uid="{00000000-0005-0000-0000-00003E330000}"/>
    <cellStyle name="Normal 3 2 2 2 4 3 2 5 2" xfId="34070" xr:uid="{422CE3C0-851B-4FA2-A65E-DFB3CEF1D16B}"/>
    <cellStyle name="Normal 3 2 2 2 4 3 2 6" xfId="34063" xr:uid="{82340F77-6CC8-449E-B223-2EB31346CC6C}"/>
    <cellStyle name="Normal 3 2 2 2 4 3 3" xfId="13119" xr:uid="{00000000-0005-0000-0000-00003F330000}"/>
    <cellStyle name="Normal 3 2 2 2 4 3 3 2" xfId="13120" xr:uid="{00000000-0005-0000-0000-000040330000}"/>
    <cellStyle name="Normal 3 2 2 2 4 3 3 2 2" xfId="34072" xr:uid="{3242A3CF-32E9-4225-8BB9-D71C90B5B07B}"/>
    <cellStyle name="Normal 3 2 2 2 4 3 3 3" xfId="13121" xr:uid="{00000000-0005-0000-0000-000041330000}"/>
    <cellStyle name="Normal 3 2 2 2 4 3 3 3 2" xfId="34073" xr:uid="{5FB49FFD-F7F2-439F-B792-4879C0890075}"/>
    <cellStyle name="Normal 3 2 2 2 4 3 3 4" xfId="13122" xr:uid="{00000000-0005-0000-0000-000042330000}"/>
    <cellStyle name="Normal 3 2 2 2 4 3 3 4 2" xfId="34074" xr:uid="{5BB60229-4F2C-4162-83F5-63D411ECD8E9}"/>
    <cellStyle name="Normal 3 2 2 2 4 3 3 5" xfId="34071" xr:uid="{AE6D2374-2E2F-404A-85B9-BE6B9FC3AB25}"/>
    <cellStyle name="Normal 3 2 2 2 4 3 4" xfId="13123" xr:uid="{00000000-0005-0000-0000-000043330000}"/>
    <cellStyle name="Normal 3 2 2 2 4 3 4 2" xfId="34075" xr:uid="{73CC151B-8314-48A9-B98A-8B837276632B}"/>
    <cellStyle name="Normal 3 2 2 2 4 3 5" xfId="13124" xr:uid="{00000000-0005-0000-0000-000044330000}"/>
    <cellStyle name="Normal 3 2 2 2 4 3 5 2" xfId="34076" xr:uid="{5F930EBB-1957-40BC-AA39-CFEE54F0C1D7}"/>
    <cellStyle name="Normal 3 2 2 2 4 3 6" xfId="13125" xr:uid="{00000000-0005-0000-0000-000045330000}"/>
    <cellStyle name="Normal 3 2 2 2 4 3 6 2" xfId="34077" xr:uid="{C0DE2605-4A7F-446F-B65D-83747CE4205B}"/>
    <cellStyle name="Normal 3 2 2 2 4 3 7" xfId="34062" xr:uid="{B8C0CFE4-310C-4F52-996A-37E2F1B2EAE0}"/>
    <cellStyle name="Normal 3 2 2 2 4 4" xfId="13126" xr:uid="{00000000-0005-0000-0000-000046330000}"/>
    <cellStyle name="Normal 3 2 2 2 4 4 2" xfId="13127" xr:uid="{00000000-0005-0000-0000-000047330000}"/>
    <cellStyle name="Normal 3 2 2 2 4 4 2 2" xfId="13128" xr:uid="{00000000-0005-0000-0000-000048330000}"/>
    <cellStyle name="Normal 3 2 2 2 4 4 2 2 2" xfId="13129" xr:uid="{00000000-0005-0000-0000-000049330000}"/>
    <cellStyle name="Normal 3 2 2 2 4 4 2 2 2 2" xfId="34081" xr:uid="{F93B0153-E791-476F-9458-A98D2E7A51D5}"/>
    <cellStyle name="Normal 3 2 2 2 4 4 2 2 3" xfId="13130" xr:uid="{00000000-0005-0000-0000-00004A330000}"/>
    <cellStyle name="Normal 3 2 2 2 4 4 2 2 3 2" xfId="34082" xr:uid="{892E9107-5FC4-44A4-8488-36FDF4BC53F8}"/>
    <cellStyle name="Normal 3 2 2 2 4 4 2 2 4" xfId="13131" xr:uid="{00000000-0005-0000-0000-00004B330000}"/>
    <cellStyle name="Normal 3 2 2 2 4 4 2 2 4 2" xfId="34083" xr:uid="{CE77F618-EC77-4029-92B1-96B56FD6D43B}"/>
    <cellStyle name="Normal 3 2 2 2 4 4 2 2 5" xfId="34080" xr:uid="{311C8C2A-9FDD-4791-BAF2-418268B24F06}"/>
    <cellStyle name="Normal 3 2 2 2 4 4 2 3" xfId="13132" xr:uid="{00000000-0005-0000-0000-00004C330000}"/>
    <cellStyle name="Normal 3 2 2 2 4 4 2 3 2" xfId="34084" xr:uid="{9EE425DF-D736-43E0-893E-1AF0E79FFE95}"/>
    <cellStyle name="Normal 3 2 2 2 4 4 2 4" xfId="13133" xr:uid="{00000000-0005-0000-0000-00004D330000}"/>
    <cellStyle name="Normal 3 2 2 2 4 4 2 4 2" xfId="34085" xr:uid="{2934F2DC-0F9E-470B-92F3-F2F0E571F9E9}"/>
    <cellStyle name="Normal 3 2 2 2 4 4 2 5" xfId="13134" xr:uid="{00000000-0005-0000-0000-00004E330000}"/>
    <cellStyle name="Normal 3 2 2 2 4 4 2 5 2" xfId="34086" xr:uid="{46435746-43E2-49B1-9E24-BBB4B785EAA5}"/>
    <cellStyle name="Normal 3 2 2 2 4 4 2 6" xfId="34079" xr:uid="{C7FC6D1A-FDAC-49AA-8DF1-4BD647ED6D05}"/>
    <cellStyle name="Normal 3 2 2 2 4 4 3" xfId="13135" xr:uid="{00000000-0005-0000-0000-00004F330000}"/>
    <cellStyle name="Normal 3 2 2 2 4 4 3 2" xfId="13136" xr:uid="{00000000-0005-0000-0000-000050330000}"/>
    <cellStyle name="Normal 3 2 2 2 4 4 3 2 2" xfId="34088" xr:uid="{8B3759FC-0EAB-4E97-8695-1A144B74C9C4}"/>
    <cellStyle name="Normal 3 2 2 2 4 4 3 3" xfId="13137" xr:uid="{00000000-0005-0000-0000-000051330000}"/>
    <cellStyle name="Normal 3 2 2 2 4 4 3 3 2" xfId="34089" xr:uid="{DF09D4CC-FADD-4C5F-A505-31D8F0C5C54B}"/>
    <cellStyle name="Normal 3 2 2 2 4 4 3 4" xfId="13138" xr:uid="{00000000-0005-0000-0000-000052330000}"/>
    <cellStyle name="Normal 3 2 2 2 4 4 3 4 2" xfId="34090" xr:uid="{A012601D-CC17-40E6-8D6D-DBC774409D94}"/>
    <cellStyle name="Normal 3 2 2 2 4 4 3 5" xfId="34087" xr:uid="{A94CCBF3-EDF6-433F-A415-2F810469BAE7}"/>
    <cellStyle name="Normal 3 2 2 2 4 4 4" xfId="13139" xr:uid="{00000000-0005-0000-0000-000053330000}"/>
    <cellStyle name="Normal 3 2 2 2 4 4 4 2" xfId="34091" xr:uid="{28B6AC24-8A44-47F9-A5DE-5C3A7AD055CC}"/>
    <cellStyle name="Normal 3 2 2 2 4 4 5" xfId="13140" xr:uid="{00000000-0005-0000-0000-000054330000}"/>
    <cellStyle name="Normal 3 2 2 2 4 4 5 2" xfId="34092" xr:uid="{59BD7B79-C67D-4E15-9C08-4AB7C4E0F250}"/>
    <cellStyle name="Normal 3 2 2 2 4 4 6" xfId="13141" xr:uid="{00000000-0005-0000-0000-000055330000}"/>
    <cellStyle name="Normal 3 2 2 2 4 4 6 2" xfId="34093" xr:uid="{64127243-C841-4437-A721-679B39B894A5}"/>
    <cellStyle name="Normal 3 2 2 2 4 4 7" xfId="34078" xr:uid="{2383AC23-693F-4117-9677-40134732120D}"/>
    <cellStyle name="Normal 3 2 2 2 4 5" xfId="13142" xr:uid="{00000000-0005-0000-0000-000056330000}"/>
    <cellStyle name="Normal 3 2 2 2 4 5 2" xfId="13143" xr:uid="{00000000-0005-0000-0000-000057330000}"/>
    <cellStyle name="Normal 3 2 2 2 4 5 2 2" xfId="13144" xr:uid="{00000000-0005-0000-0000-000058330000}"/>
    <cellStyle name="Normal 3 2 2 2 4 5 2 2 2" xfId="34096" xr:uid="{4634AB30-2F7A-40E4-ABD8-C4C6EB01DD0B}"/>
    <cellStyle name="Normal 3 2 2 2 4 5 2 3" xfId="13145" xr:uid="{00000000-0005-0000-0000-000059330000}"/>
    <cellStyle name="Normal 3 2 2 2 4 5 2 3 2" xfId="34097" xr:uid="{D4470A57-3E86-47B8-8B5E-40973F9A4EEC}"/>
    <cellStyle name="Normal 3 2 2 2 4 5 2 4" xfId="13146" xr:uid="{00000000-0005-0000-0000-00005A330000}"/>
    <cellStyle name="Normal 3 2 2 2 4 5 2 4 2" xfId="34098" xr:uid="{6118CE8A-D293-4764-8040-9A8A983543F2}"/>
    <cellStyle name="Normal 3 2 2 2 4 5 2 5" xfId="34095" xr:uid="{276D1819-7BB0-4775-9004-612F06FA060A}"/>
    <cellStyle name="Normal 3 2 2 2 4 5 3" xfId="13147" xr:uid="{00000000-0005-0000-0000-00005B330000}"/>
    <cellStyle name="Normal 3 2 2 2 4 5 3 2" xfId="34099" xr:uid="{A339C1C5-DD1D-4487-ACFF-D109566DB80F}"/>
    <cellStyle name="Normal 3 2 2 2 4 5 4" xfId="13148" xr:uid="{00000000-0005-0000-0000-00005C330000}"/>
    <cellStyle name="Normal 3 2 2 2 4 5 4 2" xfId="34100" xr:uid="{331530B0-7755-4EEB-836F-02372D4D16EE}"/>
    <cellStyle name="Normal 3 2 2 2 4 5 5" xfId="13149" xr:uid="{00000000-0005-0000-0000-00005D330000}"/>
    <cellStyle name="Normal 3 2 2 2 4 5 5 2" xfId="34101" xr:uid="{7F289714-1DA4-4213-BEA3-396267B22B17}"/>
    <cellStyle name="Normal 3 2 2 2 4 5 6" xfId="34094" xr:uid="{95998F67-17DE-491C-9667-2C839F4EF387}"/>
    <cellStyle name="Normal 3 2 2 2 4 6" xfId="13150" xr:uid="{00000000-0005-0000-0000-00005E330000}"/>
    <cellStyle name="Normal 3 2 2 2 4 6 2" xfId="13151" xr:uid="{00000000-0005-0000-0000-00005F330000}"/>
    <cellStyle name="Normal 3 2 2 2 4 6 2 2" xfId="34103" xr:uid="{4E16B33B-5EF5-4D59-8ADE-1397E686B087}"/>
    <cellStyle name="Normal 3 2 2 2 4 6 3" xfId="13152" xr:uid="{00000000-0005-0000-0000-000060330000}"/>
    <cellStyle name="Normal 3 2 2 2 4 6 3 2" xfId="34104" xr:uid="{A6392BF5-9EC8-4A56-8FE6-DF4555A5E234}"/>
    <cellStyle name="Normal 3 2 2 2 4 6 4" xfId="13153" xr:uid="{00000000-0005-0000-0000-000061330000}"/>
    <cellStyle name="Normal 3 2 2 2 4 6 4 2" xfId="34105" xr:uid="{CC84BBE0-BDC1-4E12-8C05-521AEED76A5D}"/>
    <cellStyle name="Normal 3 2 2 2 4 6 5" xfId="34102" xr:uid="{FC53936E-51C7-4971-B853-D7B26910C7FF}"/>
    <cellStyle name="Normal 3 2 2 2 4 7" xfId="13154" xr:uid="{00000000-0005-0000-0000-000062330000}"/>
    <cellStyle name="Normal 3 2 2 2 4 7 2" xfId="34106" xr:uid="{D8D29DF7-8BF6-49DC-BE41-85B6941858E7}"/>
    <cellStyle name="Normal 3 2 2 2 4 8" xfId="13155" xr:uid="{00000000-0005-0000-0000-000063330000}"/>
    <cellStyle name="Normal 3 2 2 2 4 8 2" xfId="34107" xr:uid="{573762A5-A5D1-4127-99C8-99432A811EBF}"/>
    <cellStyle name="Normal 3 2 2 2 4 9" xfId="13156" xr:uid="{00000000-0005-0000-0000-000064330000}"/>
    <cellStyle name="Normal 3 2 2 2 4 9 2" xfId="34108" xr:uid="{409CF121-4974-479E-8F50-E7D0F7CFFCDC}"/>
    <cellStyle name="Normal 3 2 2 2 5" xfId="13157" xr:uid="{00000000-0005-0000-0000-000065330000}"/>
    <cellStyle name="Normal 3 2 2 2 5 2" xfId="13158" xr:uid="{00000000-0005-0000-0000-000066330000}"/>
    <cellStyle name="Normal 3 2 2 2 5 2 2" xfId="13159" xr:uid="{00000000-0005-0000-0000-000067330000}"/>
    <cellStyle name="Normal 3 2 2 2 5 2 2 2" xfId="13160" xr:uid="{00000000-0005-0000-0000-000068330000}"/>
    <cellStyle name="Normal 3 2 2 2 5 2 2 2 2" xfId="13161" xr:uid="{00000000-0005-0000-0000-000069330000}"/>
    <cellStyle name="Normal 3 2 2 2 5 2 2 2 2 2" xfId="34113" xr:uid="{5C251962-790A-4794-B428-3C560B3EB393}"/>
    <cellStyle name="Normal 3 2 2 2 5 2 2 2 3" xfId="13162" xr:uid="{00000000-0005-0000-0000-00006A330000}"/>
    <cellStyle name="Normal 3 2 2 2 5 2 2 2 3 2" xfId="34114" xr:uid="{22031441-03EA-4FCC-8D9C-5348670A59B8}"/>
    <cellStyle name="Normal 3 2 2 2 5 2 2 2 4" xfId="13163" xr:uid="{00000000-0005-0000-0000-00006B330000}"/>
    <cellStyle name="Normal 3 2 2 2 5 2 2 2 4 2" xfId="34115" xr:uid="{2D6DA7FF-80E7-464E-BED2-58214795ED8C}"/>
    <cellStyle name="Normal 3 2 2 2 5 2 2 2 5" xfId="34112" xr:uid="{F6C9844F-DD4F-475B-8C2C-2AB698EE3E08}"/>
    <cellStyle name="Normal 3 2 2 2 5 2 2 3" xfId="13164" xr:uid="{00000000-0005-0000-0000-00006C330000}"/>
    <cellStyle name="Normal 3 2 2 2 5 2 2 3 2" xfId="34116" xr:uid="{04ECF8BE-3B9F-4474-9BFB-F7445B46CB0F}"/>
    <cellStyle name="Normal 3 2 2 2 5 2 2 4" xfId="13165" xr:uid="{00000000-0005-0000-0000-00006D330000}"/>
    <cellStyle name="Normal 3 2 2 2 5 2 2 4 2" xfId="34117" xr:uid="{783A8CB7-4C0D-4024-A681-80F18E7CA097}"/>
    <cellStyle name="Normal 3 2 2 2 5 2 2 5" xfId="13166" xr:uid="{00000000-0005-0000-0000-00006E330000}"/>
    <cellStyle name="Normal 3 2 2 2 5 2 2 5 2" xfId="34118" xr:uid="{C09A04F5-DD60-4834-9C52-1C13D5A5207D}"/>
    <cellStyle name="Normal 3 2 2 2 5 2 2 6" xfId="34111" xr:uid="{440FF738-72D4-4AC9-BE7E-67ABD507540B}"/>
    <cellStyle name="Normal 3 2 2 2 5 2 3" xfId="13167" xr:uid="{00000000-0005-0000-0000-00006F330000}"/>
    <cellStyle name="Normal 3 2 2 2 5 2 3 2" xfId="13168" xr:uid="{00000000-0005-0000-0000-000070330000}"/>
    <cellStyle name="Normal 3 2 2 2 5 2 3 2 2" xfId="34120" xr:uid="{BF940EBB-52B9-41E9-82B8-28DE036AEF30}"/>
    <cellStyle name="Normal 3 2 2 2 5 2 3 3" xfId="13169" xr:uid="{00000000-0005-0000-0000-000071330000}"/>
    <cellStyle name="Normal 3 2 2 2 5 2 3 3 2" xfId="34121" xr:uid="{06444A10-043F-4E3D-90AE-6BBA61B75834}"/>
    <cellStyle name="Normal 3 2 2 2 5 2 3 4" xfId="13170" xr:uid="{00000000-0005-0000-0000-000072330000}"/>
    <cellStyle name="Normal 3 2 2 2 5 2 3 4 2" xfId="34122" xr:uid="{C70C557B-DDF3-4E1B-B3D3-025A8E08AB81}"/>
    <cellStyle name="Normal 3 2 2 2 5 2 3 5" xfId="34119" xr:uid="{53EAC553-1127-45C4-A4FB-4BB4CE4FC79E}"/>
    <cellStyle name="Normal 3 2 2 2 5 2 4" xfId="13171" xr:uid="{00000000-0005-0000-0000-000073330000}"/>
    <cellStyle name="Normal 3 2 2 2 5 2 4 2" xfId="34123" xr:uid="{12B8B04C-05B1-4722-833A-F6FFCBA54856}"/>
    <cellStyle name="Normal 3 2 2 2 5 2 5" xfId="13172" xr:uid="{00000000-0005-0000-0000-000074330000}"/>
    <cellStyle name="Normal 3 2 2 2 5 2 5 2" xfId="34124" xr:uid="{58908CCC-4726-45DC-9BAE-704D434709C8}"/>
    <cellStyle name="Normal 3 2 2 2 5 2 6" xfId="13173" xr:uid="{00000000-0005-0000-0000-000075330000}"/>
    <cellStyle name="Normal 3 2 2 2 5 2 6 2" xfId="34125" xr:uid="{D3959E11-7E49-4EF4-8FDA-CA3834B4DE13}"/>
    <cellStyle name="Normal 3 2 2 2 5 2 7" xfId="34110" xr:uid="{DF884AF2-1581-4FBB-898F-2EFD51A7AA67}"/>
    <cellStyle name="Normal 3 2 2 2 5 3" xfId="13174" xr:uid="{00000000-0005-0000-0000-000076330000}"/>
    <cellStyle name="Normal 3 2 2 2 5 3 2" xfId="13175" xr:uid="{00000000-0005-0000-0000-000077330000}"/>
    <cellStyle name="Normal 3 2 2 2 5 3 2 2" xfId="13176" xr:uid="{00000000-0005-0000-0000-000078330000}"/>
    <cellStyle name="Normal 3 2 2 2 5 3 2 2 2" xfId="13177" xr:uid="{00000000-0005-0000-0000-000079330000}"/>
    <cellStyle name="Normal 3 2 2 2 5 3 2 2 2 2" xfId="34129" xr:uid="{D3A89DD1-E738-4AFD-9C1B-1A817A7A0BB4}"/>
    <cellStyle name="Normal 3 2 2 2 5 3 2 2 3" xfId="13178" xr:uid="{00000000-0005-0000-0000-00007A330000}"/>
    <cellStyle name="Normal 3 2 2 2 5 3 2 2 3 2" xfId="34130" xr:uid="{B32A9DCF-6D0B-4DF5-B6A2-960464B3C54A}"/>
    <cellStyle name="Normal 3 2 2 2 5 3 2 2 4" xfId="13179" xr:uid="{00000000-0005-0000-0000-00007B330000}"/>
    <cellStyle name="Normal 3 2 2 2 5 3 2 2 4 2" xfId="34131" xr:uid="{1BA10A99-6984-41D7-8ACE-136FC5D16A5F}"/>
    <cellStyle name="Normal 3 2 2 2 5 3 2 2 5" xfId="34128" xr:uid="{1C37A1BC-2270-41C3-91AB-4A1ED499D275}"/>
    <cellStyle name="Normal 3 2 2 2 5 3 2 3" xfId="13180" xr:uid="{00000000-0005-0000-0000-00007C330000}"/>
    <cellStyle name="Normal 3 2 2 2 5 3 2 3 2" xfId="34132" xr:uid="{661EA5A4-9B4C-4428-89EE-8FD6C4F895D4}"/>
    <cellStyle name="Normal 3 2 2 2 5 3 2 4" xfId="13181" xr:uid="{00000000-0005-0000-0000-00007D330000}"/>
    <cellStyle name="Normal 3 2 2 2 5 3 2 4 2" xfId="34133" xr:uid="{492459B9-4C9B-4458-B74D-F0DD25628E1A}"/>
    <cellStyle name="Normal 3 2 2 2 5 3 2 5" xfId="13182" xr:uid="{00000000-0005-0000-0000-00007E330000}"/>
    <cellStyle name="Normal 3 2 2 2 5 3 2 5 2" xfId="34134" xr:uid="{4A1799E3-1245-4559-99AE-19D86674C04F}"/>
    <cellStyle name="Normal 3 2 2 2 5 3 2 6" xfId="34127" xr:uid="{04B627DD-B137-456E-9C7E-85CCCD3346AE}"/>
    <cellStyle name="Normal 3 2 2 2 5 3 3" xfId="13183" xr:uid="{00000000-0005-0000-0000-00007F330000}"/>
    <cellStyle name="Normal 3 2 2 2 5 3 3 2" xfId="13184" xr:uid="{00000000-0005-0000-0000-000080330000}"/>
    <cellStyle name="Normal 3 2 2 2 5 3 3 2 2" xfId="34136" xr:uid="{925F050A-0FA6-4F5A-AC6E-A092B8523F46}"/>
    <cellStyle name="Normal 3 2 2 2 5 3 3 3" xfId="13185" xr:uid="{00000000-0005-0000-0000-000081330000}"/>
    <cellStyle name="Normal 3 2 2 2 5 3 3 3 2" xfId="34137" xr:uid="{9915D9CD-9181-46E7-BAA5-383D1C366DB6}"/>
    <cellStyle name="Normal 3 2 2 2 5 3 3 4" xfId="13186" xr:uid="{00000000-0005-0000-0000-000082330000}"/>
    <cellStyle name="Normal 3 2 2 2 5 3 3 4 2" xfId="34138" xr:uid="{C8F6D01E-84E1-43D4-A4EB-AEF3182E7EBB}"/>
    <cellStyle name="Normal 3 2 2 2 5 3 3 5" xfId="34135" xr:uid="{A8F74C1C-789D-4863-B7D0-407F5451DDC7}"/>
    <cellStyle name="Normal 3 2 2 2 5 3 4" xfId="13187" xr:uid="{00000000-0005-0000-0000-000083330000}"/>
    <cellStyle name="Normal 3 2 2 2 5 3 4 2" xfId="34139" xr:uid="{B1386EB3-EAC0-4235-B2DE-6FA095F16764}"/>
    <cellStyle name="Normal 3 2 2 2 5 3 5" xfId="13188" xr:uid="{00000000-0005-0000-0000-000084330000}"/>
    <cellStyle name="Normal 3 2 2 2 5 3 5 2" xfId="34140" xr:uid="{54CD245A-6332-4825-8732-FAD720155EC3}"/>
    <cellStyle name="Normal 3 2 2 2 5 3 6" xfId="13189" xr:uid="{00000000-0005-0000-0000-000085330000}"/>
    <cellStyle name="Normal 3 2 2 2 5 3 6 2" xfId="34141" xr:uid="{6EF0A723-6904-45ED-A85B-905B0C68F1A5}"/>
    <cellStyle name="Normal 3 2 2 2 5 3 7" xfId="34126" xr:uid="{A599F379-53C4-4820-AD20-37828A51A8D8}"/>
    <cellStyle name="Normal 3 2 2 2 5 4" xfId="13190" xr:uid="{00000000-0005-0000-0000-000086330000}"/>
    <cellStyle name="Normal 3 2 2 2 5 4 2" xfId="13191" xr:uid="{00000000-0005-0000-0000-000087330000}"/>
    <cellStyle name="Normal 3 2 2 2 5 4 2 2" xfId="13192" xr:uid="{00000000-0005-0000-0000-000088330000}"/>
    <cellStyle name="Normal 3 2 2 2 5 4 2 2 2" xfId="34144" xr:uid="{C2A91DC1-2B88-4F7F-A355-FA252030BA1F}"/>
    <cellStyle name="Normal 3 2 2 2 5 4 2 3" xfId="13193" xr:uid="{00000000-0005-0000-0000-000089330000}"/>
    <cellStyle name="Normal 3 2 2 2 5 4 2 3 2" xfId="34145" xr:uid="{6DE5727B-30E4-497D-9E9A-B6AF51CD52D7}"/>
    <cellStyle name="Normal 3 2 2 2 5 4 2 4" xfId="13194" xr:uid="{00000000-0005-0000-0000-00008A330000}"/>
    <cellStyle name="Normal 3 2 2 2 5 4 2 4 2" xfId="34146" xr:uid="{7F1BEE35-8E70-46EE-ABDF-7021B5D20D69}"/>
    <cellStyle name="Normal 3 2 2 2 5 4 2 5" xfId="34143" xr:uid="{6B4E448E-C80B-454B-85C4-4E76A6BC9694}"/>
    <cellStyle name="Normal 3 2 2 2 5 4 3" xfId="13195" xr:uid="{00000000-0005-0000-0000-00008B330000}"/>
    <cellStyle name="Normal 3 2 2 2 5 4 3 2" xfId="34147" xr:uid="{3AE6EF7D-0AC9-4E52-860C-85EF933216A9}"/>
    <cellStyle name="Normal 3 2 2 2 5 4 4" xfId="13196" xr:uid="{00000000-0005-0000-0000-00008C330000}"/>
    <cellStyle name="Normal 3 2 2 2 5 4 4 2" xfId="34148" xr:uid="{B335BAFF-B48D-4EBC-A619-6AC103E9FABF}"/>
    <cellStyle name="Normal 3 2 2 2 5 4 5" xfId="13197" xr:uid="{00000000-0005-0000-0000-00008D330000}"/>
    <cellStyle name="Normal 3 2 2 2 5 4 5 2" xfId="34149" xr:uid="{9C1E8324-DF7F-4AEC-9A4B-ACF36823590B}"/>
    <cellStyle name="Normal 3 2 2 2 5 4 6" xfId="34142" xr:uid="{7B7BC139-83ED-4822-93D0-F8469E817217}"/>
    <cellStyle name="Normal 3 2 2 2 5 5" xfId="13198" xr:uid="{00000000-0005-0000-0000-00008E330000}"/>
    <cellStyle name="Normal 3 2 2 2 5 5 2" xfId="13199" xr:uid="{00000000-0005-0000-0000-00008F330000}"/>
    <cellStyle name="Normal 3 2 2 2 5 5 2 2" xfId="34151" xr:uid="{1D6D462A-0056-4A10-B367-DAD9EC605411}"/>
    <cellStyle name="Normal 3 2 2 2 5 5 3" xfId="13200" xr:uid="{00000000-0005-0000-0000-000090330000}"/>
    <cellStyle name="Normal 3 2 2 2 5 5 3 2" xfId="34152" xr:uid="{3638A111-2617-47C2-BFB5-0F259F546759}"/>
    <cellStyle name="Normal 3 2 2 2 5 5 4" xfId="13201" xr:uid="{00000000-0005-0000-0000-000091330000}"/>
    <cellStyle name="Normal 3 2 2 2 5 5 4 2" xfId="34153" xr:uid="{B47BB5A9-712C-4A76-9DEA-F71A306465FE}"/>
    <cellStyle name="Normal 3 2 2 2 5 5 5" xfId="34150" xr:uid="{646F3C6B-1C3F-42E9-9E82-5E7AAAB3493D}"/>
    <cellStyle name="Normal 3 2 2 2 5 6" xfId="13202" xr:uid="{00000000-0005-0000-0000-000092330000}"/>
    <cellStyle name="Normal 3 2 2 2 5 6 2" xfId="34154" xr:uid="{A8B60FB3-4781-499D-87F7-98D4841F5093}"/>
    <cellStyle name="Normal 3 2 2 2 5 7" xfId="13203" xr:uid="{00000000-0005-0000-0000-000093330000}"/>
    <cellStyle name="Normal 3 2 2 2 5 7 2" xfId="34155" xr:uid="{82CA259D-6E08-45CB-B9C9-66729B8ADB0B}"/>
    <cellStyle name="Normal 3 2 2 2 5 8" xfId="13204" xr:uid="{00000000-0005-0000-0000-000094330000}"/>
    <cellStyle name="Normal 3 2 2 2 5 8 2" xfId="34156" xr:uid="{25CBC944-C421-4FFE-96EA-465A7F5DFF7D}"/>
    <cellStyle name="Normal 3 2 2 2 5 9" xfId="34109" xr:uid="{F282E30E-1A10-42C4-B90B-DCF950E37E0D}"/>
    <cellStyle name="Normal 3 2 2 2 6" xfId="13205" xr:uid="{00000000-0005-0000-0000-000095330000}"/>
    <cellStyle name="Normal 3 2 2 2 6 2" xfId="13206" xr:uid="{00000000-0005-0000-0000-000096330000}"/>
    <cellStyle name="Normal 3 2 2 2 6 2 2" xfId="13207" xr:uid="{00000000-0005-0000-0000-000097330000}"/>
    <cellStyle name="Normal 3 2 2 2 6 2 2 2" xfId="13208" xr:uid="{00000000-0005-0000-0000-000098330000}"/>
    <cellStyle name="Normal 3 2 2 2 6 2 2 2 2" xfId="13209" xr:uid="{00000000-0005-0000-0000-000099330000}"/>
    <cellStyle name="Normal 3 2 2 2 6 2 2 2 2 2" xfId="34161" xr:uid="{A6207057-1D2C-47A5-91C5-222A8B121BBE}"/>
    <cellStyle name="Normal 3 2 2 2 6 2 2 2 3" xfId="13210" xr:uid="{00000000-0005-0000-0000-00009A330000}"/>
    <cellStyle name="Normal 3 2 2 2 6 2 2 2 3 2" xfId="34162" xr:uid="{BEA3D559-5843-4FFE-A261-64CCF66ABC5A}"/>
    <cellStyle name="Normal 3 2 2 2 6 2 2 2 4" xfId="13211" xr:uid="{00000000-0005-0000-0000-00009B330000}"/>
    <cellStyle name="Normal 3 2 2 2 6 2 2 2 4 2" xfId="34163" xr:uid="{1B43EEE6-FCCC-4B5C-A1EE-7196C8BE4346}"/>
    <cellStyle name="Normal 3 2 2 2 6 2 2 2 5" xfId="34160" xr:uid="{533CE7C4-179C-4EFF-9FA4-580B539A7D04}"/>
    <cellStyle name="Normal 3 2 2 2 6 2 2 3" xfId="13212" xr:uid="{00000000-0005-0000-0000-00009C330000}"/>
    <cellStyle name="Normal 3 2 2 2 6 2 2 3 2" xfId="34164" xr:uid="{3C455A77-A8BF-4711-A67A-C19B9BE746D2}"/>
    <cellStyle name="Normal 3 2 2 2 6 2 2 4" xfId="13213" xr:uid="{00000000-0005-0000-0000-00009D330000}"/>
    <cellStyle name="Normal 3 2 2 2 6 2 2 4 2" xfId="34165" xr:uid="{0B392DBD-C260-45F4-A86C-16C335B23842}"/>
    <cellStyle name="Normal 3 2 2 2 6 2 2 5" xfId="13214" xr:uid="{00000000-0005-0000-0000-00009E330000}"/>
    <cellStyle name="Normal 3 2 2 2 6 2 2 5 2" xfId="34166" xr:uid="{514C0E0E-3C7A-4CE0-B93E-C0AAFAB9F8D1}"/>
    <cellStyle name="Normal 3 2 2 2 6 2 2 6" xfId="34159" xr:uid="{62416398-91FB-4A2D-81A9-7F8BBFCEB074}"/>
    <cellStyle name="Normal 3 2 2 2 6 2 3" xfId="13215" xr:uid="{00000000-0005-0000-0000-00009F330000}"/>
    <cellStyle name="Normal 3 2 2 2 6 2 3 2" xfId="13216" xr:uid="{00000000-0005-0000-0000-0000A0330000}"/>
    <cellStyle name="Normal 3 2 2 2 6 2 3 2 2" xfId="34168" xr:uid="{B9B8A1B8-4FE7-4B57-BFA7-B6D45AA65909}"/>
    <cellStyle name="Normal 3 2 2 2 6 2 3 3" xfId="13217" xr:uid="{00000000-0005-0000-0000-0000A1330000}"/>
    <cellStyle name="Normal 3 2 2 2 6 2 3 3 2" xfId="34169" xr:uid="{BEFB60F8-1F55-444D-887A-1E0C0DFCD6F8}"/>
    <cellStyle name="Normal 3 2 2 2 6 2 3 4" xfId="13218" xr:uid="{00000000-0005-0000-0000-0000A2330000}"/>
    <cellStyle name="Normal 3 2 2 2 6 2 3 4 2" xfId="34170" xr:uid="{FDC12901-FACB-4520-AF4B-9B55D78CF5A8}"/>
    <cellStyle name="Normal 3 2 2 2 6 2 3 5" xfId="34167" xr:uid="{186A3378-6A13-4DDD-9A08-B2877EE71509}"/>
    <cellStyle name="Normal 3 2 2 2 6 2 4" xfId="13219" xr:uid="{00000000-0005-0000-0000-0000A3330000}"/>
    <cellStyle name="Normal 3 2 2 2 6 2 4 2" xfId="34171" xr:uid="{F6CDFA5F-0D3B-49BE-93C8-18A5FDAB516C}"/>
    <cellStyle name="Normal 3 2 2 2 6 2 5" xfId="13220" xr:uid="{00000000-0005-0000-0000-0000A4330000}"/>
    <cellStyle name="Normal 3 2 2 2 6 2 5 2" xfId="34172" xr:uid="{4275BD3F-D675-4E0F-83E0-CEA19A901A28}"/>
    <cellStyle name="Normal 3 2 2 2 6 2 6" xfId="13221" xr:uid="{00000000-0005-0000-0000-0000A5330000}"/>
    <cellStyle name="Normal 3 2 2 2 6 2 6 2" xfId="34173" xr:uid="{5DF49F9F-AB64-4435-838C-3693B1768F68}"/>
    <cellStyle name="Normal 3 2 2 2 6 2 7" xfId="34158" xr:uid="{9EC05171-5A09-4977-B89F-DD4800F6E87F}"/>
    <cellStyle name="Normal 3 2 2 2 6 3" xfId="13222" xr:uid="{00000000-0005-0000-0000-0000A6330000}"/>
    <cellStyle name="Normal 3 2 2 2 6 3 2" xfId="13223" xr:uid="{00000000-0005-0000-0000-0000A7330000}"/>
    <cellStyle name="Normal 3 2 2 2 6 3 2 2" xfId="13224" xr:uid="{00000000-0005-0000-0000-0000A8330000}"/>
    <cellStyle name="Normal 3 2 2 2 6 3 2 2 2" xfId="13225" xr:uid="{00000000-0005-0000-0000-0000A9330000}"/>
    <cellStyle name="Normal 3 2 2 2 6 3 2 2 2 2" xfId="34177" xr:uid="{7B1EA481-A4DF-428F-84CC-7FFF60F9BFBA}"/>
    <cellStyle name="Normal 3 2 2 2 6 3 2 2 3" xfId="13226" xr:uid="{00000000-0005-0000-0000-0000AA330000}"/>
    <cellStyle name="Normal 3 2 2 2 6 3 2 2 3 2" xfId="34178" xr:uid="{B664512D-A03C-4EA4-A9AC-DBC1F8A4290E}"/>
    <cellStyle name="Normal 3 2 2 2 6 3 2 2 4" xfId="13227" xr:uid="{00000000-0005-0000-0000-0000AB330000}"/>
    <cellStyle name="Normal 3 2 2 2 6 3 2 2 4 2" xfId="34179" xr:uid="{2ECF3246-D2B5-426D-B70C-C917E108F8CF}"/>
    <cellStyle name="Normal 3 2 2 2 6 3 2 2 5" xfId="34176" xr:uid="{4DCC057E-D561-4B7C-A32B-ED5205A61AF9}"/>
    <cellStyle name="Normal 3 2 2 2 6 3 2 3" xfId="13228" xr:uid="{00000000-0005-0000-0000-0000AC330000}"/>
    <cellStyle name="Normal 3 2 2 2 6 3 2 3 2" xfId="34180" xr:uid="{A500BDAB-DA91-4B7D-BE53-894FE3D6101D}"/>
    <cellStyle name="Normal 3 2 2 2 6 3 2 4" xfId="13229" xr:uid="{00000000-0005-0000-0000-0000AD330000}"/>
    <cellStyle name="Normal 3 2 2 2 6 3 2 4 2" xfId="34181" xr:uid="{45AF2828-56C2-49FB-868D-61091F693CE5}"/>
    <cellStyle name="Normal 3 2 2 2 6 3 2 5" xfId="13230" xr:uid="{00000000-0005-0000-0000-0000AE330000}"/>
    <cellStyle name="Normal 3 2 2 2 6 3 2 5 2" xfId="34182" xr:uid="{C9C63E8D-E360-4B17-B43F-B145A42E54DE}"/>
    <cellStyle name="Normal 3 2 2 2 6 3 2 6" xfId="34175" xr:uid="{7C5EC856-C42F-45D3-9616-7D59BE857AAF}"/>
    <cellStyle name="Normal 3 2 2 2 6 3 3" xfId="13231" xr:uid="{00000000-0005-0000-0000-0000AF330000}"/>
    <cellStyle name="Normal 3 2 2 2 6 3 3 2" xfId="13232" xr:uid="{00000000-0005-0000-0000-0000B0330000}"/>
    <cellStyle name="Normal 3 2 2 2 6 3 3 2 2" xfId="34184" xr:uid="{FA1C2EED-D5B8-4E1B-B00C-213AD9A072D3}"/>
    <cellStyle name="Normal 3 2 2 2 6 3 3 3" xfId="13233" xr:uid="{00000000-0005-0000-0000-0000B1330000}"/>
    <cellStyle name="Normal 3 2 2 2 6 3 3 3 2" xfId="34185" xr:uid="{64EA2F9D-9752-4F0A-82EC-33F2DAA71EE5}"/>
    <cellStyle name="Normal 3 2 2 2 6 3 3 4" xfId="13234" xr:uid="{00000000-0005-0000-0000-0000B2330000}"/>
    <cellStyle name="Normal 3 2 2 2 6 3 3 4 2" xfId="34186" xr:uid="{8609633B-49FB-4ED7-9E17-6C91DE6C5597}"/>
    <cellStyle name="Normal 3 2 2 2 6 3 3 5" xfId="34183" xr:uid="{F41B8B25-56BF-4A8D-8152-0C2ECA63AAF6}"/>
    <cellStyle name="Normal 3 2 2 2 6 3 4" xfId="13235" xr:uid="{00000000-0005-0000-0000-0000B3330000}"/>
    <cellStyle name="Normal 3 2 2 2 6 3 4 2" xfId="34187" xr:uid="{FA6906C2-DB78-4F80-A2FD-06FB847D2930}"/>
    <cellStyle name="Normal 3 2 2 2 6 3 5" xfId="13236" xr:uid="{00000000-0005-0000-0000-0000B4330000}"/>
    <cellStyle name="Normal 3 2 2 2 6 3 5 2" xfId="34188" xr:uid="{397C57AD-768B-495E-B081-299072BC406C}"/>
    <cellStyle name="Normal 3 2 2 2 6 3 6" xfId="13237" xr:uid="{00000000-0005-0000-0000-0000B5330000}"/>
    <cellStyle name="Normal 3 2 2 2 6 3 6 2" xfId="34189" xr:uid="{5FF99BC0-3DB0-47DD-BB29-F2656339D4E4}"/>
    <cellStyle name="Normal 3 2 2 2 6 3 7" xfId="34174" xr:uid="{141BB452-27B7-4A5B-9092-828B2B3B90DA}"/>
    <cellStyle name="Normal 3 2 2 2 6 4" xfId="13238" xr:uid="{00000000-0005-0000-0000-0000B6330000}"/>
    <cellStyle name="Normal 3 2 2 2 6 4 2" xfId="13239" xr:uid="{00000000-0005-0000-0000-0000B7330000}"/>
    <cellStyle name="Normal 3 2 2 2 6 4 2 2" xfId="13240" xr:uid="{00000000-0005-0000-0000-0000B8330000}"/>
    <cellStyle name="Normal 3 2 2 2 6 4 2 2 2" xfId="34192" xr:uid="{2DA9554D-163B-48EE-BFDE-3D9D468671EA}"/>
    <cellStyle name="Normal 3 2 2 2 6 4 2 3" xfId="13241" xr:uid="{00000000-0005-0000-0000-0000B9330000}"/>
    <cellStyle name="Normal 3 2 2 2 6 4 2 3 2" xfId="34193" xr:uid="{81A4C7A3-42EA-4249-A120-ECCB540A9710}"/>
    <cellStyle name="Normal 3 2 2 2 6 4 2 4" xfId="13242" xr:uid="{00000000-0005-0000-0000-0000BA330000}"/>
    <cellStyle name="Normal 3 2 2 2 6 4 2 4 2" xfId="34194" xr:uid="{9A12CAB8-325B-4ACA-BBD5-DBD33A1847E6}"/>
    <cellStyle name="Normal 3 2 2 2 6 4 2 5" xfId="34191" xr:uid="{086B539C-C970-4FFA-A3D4-76109ECD7F18}"/>
    <cellStyle name="Normal 3 2 2 2 6 4 3" xfId="13243" xr:uid="{00000000-0005-0000-0000-0000BB330000}"/>
    <cellStyle name="Normal 3 2 2 2 6 4 3 2" xfId="34195" xr:uid="{32387B53-BEE1-4B94-BE0C-360045DA4F3D}"/>
    <cellStyle name="Normal 3 2 2 2 6 4 4" xfId="13244" xr:uid="{00000000-0005-0000-0000-0000BC330000}"/>
    <cellStyle name="Normal 3 2 2 2 6 4 4 2" xfId="34196" xr:uid="{BD367CDA-2F81-4A03-970F-47DB344511B7}"/>
    <cellStyle name="Normal 3 2 2 2 6 4 5" xfId="13245" xr:uid="{00000000-0005-0000-0000-0000BD330000}"/>
    <cellStyle name="Normal 3 2 2 2 6 4 5 2" xfId="34197" xr:uid="{16A971C4-5E6C-4B64-81B1-EE4C01B411DF}"/>
    <cellStyle name="Normal 3 2 2 2 6 4 6" xfId="34190" xr:uid="{27AE37FD-4139-4B03-9509-B753084CE101}"/>
    <cellStyle name="Normal 3 2 2 2 6 5" xfId="13246" xr:uid="{00000000-0005-0000-0000-0000BE330000}"/>
    <cellStyle name="Normal 3 2 2 2 6 5 2" xfId="13247" xr:uid="{00000000-0005-0000-0000-0000BF330000}"/>
    <cellStyle name="Normal 3 2 2 2 6 5 2 2" xfId="34199" xr:uid="{251B76B6-F6A9-4F13-8EAF-FABC11BB5621}"/>
    <cellStyle name="Normal 3 2 2 2 6 5 3" xfId="13248" xr:uid="{00000000-0005-0000-0000-0000C0330000}"/>
    <cellStyle name="Normal 3 2 2 2 6 5 3 2" xfId="34200" xr:uid="{E226B64A-1AA5-47C8-B5D3-EDE3225E11AD}"/>
    <cellStyle name="Normal 3 2 2 2 6 5 4" xfId="13249" xr:uid="{00000000-0005-0000-0000-0000C1330000}"/>
    <cellStyle name="Normal 3 2 2 2 6 5 4 2" xfId="34201" xr:uid="{ACAD7FB3-D60E-4FEE-BC86-B21419F4FB6A}"/>
    <cellStyle name="Normal 3 2 2 2 6 5 5" xfId="34198" xr:uid="{9FB3D895-AEE0-48E5-A899-AD7F65AA6AE9}"/>
    <cellStyle name="Normal 3 2 2 2 6 6" xfId="13250" xr:uid="{00000000-0005-0000-0000-0000C2330000}"/>
    <cellStyle name="Normal 3 2 2 2 6 6 2" xfId="34202" xr:uid="{7A513CA3-A6F1-47B5-A571-B0EF8E8CADA3}"/>
    <cellStyle name="Normal 3 2 2 2 6 7" xfId="13251" xr:uid="{00000000-0005-0000-0000-0000C3330000}"/>
    <cellStyle name="Normal 3 2 2 2 6 7 2" xfId="34203" xr:uid="{A521C73C-3D30-4A85-A991-E737CA72DBE5}"/>
    <cellStyle name="Normal 3 2 2 2 6 8" xfId="13252" xr:uid="{00000000-0005-0000-0000-0000C4330000}"/>
    <cellStyle name="Normal 3 2 2 2 6 8 2" xfId="34204" xr:uid="{156ABA76-4F57-411A-BDC6-C06F4443D93E}"/>
    <cellStyle name="Normal 3 2 2 2 6 9" xfId="34157" xr:uid="{34406A42-9C36-428C-8360-2706F5C04E3A}"/>
    <cellStyle name="Normal 3 2 2 2 7" xfId="13253" xr:uid="{00000000-0005-0000-0000-0000C5330000}"/>
    <cellStyle name="Normal 3 2 2 2 7 2" xfId="13254" xr:uid="{00000000-0005-0000-0000-0000C6330000}"/>
    <cellStyle name="Normal 3 2 2 2 7 2 2" xfId="13255" xr:uid="{00000000-0005-0000-0000-0000C7330000}"/>
    <cellStyle name="Normal 3 2 2 2 7 2 2 2" xfId="13256" xr:uid="{00000000-0005-0000-0000-0000C8330000}"/>
    <cellStyle name="Normal 3 2 2 2 7 2 2 2 2" xfId="34208" xr:uid="{5F9788AA-5780-40C5-A27A-02EC871573FE}"/>
    <cellStyle name="Normal 3 2 2 2 7 2 2 3" xfId="13257" xr:uid="{00000000-0005-0000-0000-0000C9330000}"/>
    <cellStyle name="Normal 3 2 2 2 7 2 2 3 2" xfId="34209" xr:uid="{88FBF0A5-C8DC-4652-8E8D-AB3DC3511B6A}"/>
    <cellStyle name="Normal 3 2 2 2 7 2 2 4" xfId="13258" xr:uid="{00000000-0005-0000-0000-0000CA330000}"/>
    <cellStyle name="Normal 3 2 2 2 7 2 2 4 2" xfId="34210" xr:uid="{710C0F7C-5F67-4EBB-9A45-8CF2D3255078}"/>
    <cellStyle name="Normal 3 2 2 2 7 2 2 5" xfId="34207" xr:uid="{91D24E24-950D-4AB8-BB62-B4934A4A82BF}"/>
    <cellStyle name="Normal 3 2 2 2 7 2 3" xfId="13259" xr:uid="{00000000-0005-0000-0000-0000CB330000}"/>
    <cellStyle name="Normal 3 2 2 2 7 2 3 2" xfId="34211" xr:uid="{DB718BF8-73FB-4306-A59F-5563CCA4B80C}"/>
    <cellStyle name="Normal 3 2 2 2 7 2 4" xfId="13260" xr:uid="{00000000-0005-0000-0000-0000CC330000}"/>
    <cellStyle name="Normal 3 2 2 2 7 2 4 2" xfId="34212" xr:uid="{7665E2B8-D159-463E-B289-62F804C441A2}"/>
    <cellStyle name="Normal 3 2 2 2 7 2 5" xfId="13261" xr:uid="{00000000-0005-0000-0000-0000CD330000}"/>
    <cellStyle name="Normal 3 2 2 2 7 2 5 2" xfId="34213" xr:uid="{C3A2DDD1-43C7-4E94-88A2-74E637B96187}"/>
    <cellStyle name="Normal 3 2 2 2 7 2 6" xfId="34206" xr:uid="{6A8499D4-6C10-492F-826A-22BB73B71D48}"/>
    <cellStyle name="Normal 3 2 2 2 7 3" xfId="13262" xr:uid="{00000000-0005-0000-0000-0000CE330000}"/>
    <cellStyle name="Normal 3 2 2 2 7 3 2" xfId="13263" xr:uid="{00000000-0005-0000-0000-0000CF330000}"/>
    <cellStyle name="Normal 3 2 2 2 7 3 2 2" xfId="34215" xr:uid="{47D55A86-973A-4F0C-A97D-19A7C2752C7B}"/>
    <cellStyle name="Normal 3 2 2 2 7 3 3" xfId="13264" xr:uid="{00000000-0005-0000-0000-0000D0330000}"/>
    <cellStyle name="Normal 3 2 2 2 7 3 3 2" xfId="34216" xr:uid="{050157C5-9A85-4CCA-B1E4-CC814E13C28D}"/>
    <cellStyle name="Normal 3 2 2 2 7 3 4" xfId="13265" xr:uid="{00000000-0005-0000-0000-0000D1330000}"/>
    <cellStyle name="Normal 3 2 2 2 7 3 4 2" xfId="34217" xr:uid="{DCA28D3E-E5E8-4D21-903C-5F71693B5119}"/>
    <cellStyle name="Normal 3 2 2 2 7 3 5" xfId="34214" xr:uid="{7687B9CD-FA0C-4053-953B-C6450F974E73}"/>
    <cellStyle name="Normal 3 2 2 2 7 4" xfId="13266" xr:uid="{00000000-0005-0000-0000-0000D2330000}"/>
    <cellStyle name="Normal 3 2 2 2 7 4 2" xfId="34218" xr:uid="{12BCD176-348B-402F-AC1C-A17C579EF840}"/>
    <cellStyle name="Normal 3 2 2 2 7 5" xfId="13267" xr:uid="{00000000-0005-0000-0000-0000D3330000}"/>
    <cellStyle name="Normal 3 2 2 2 7 5 2" xfId="34219" xr:uid="{32C5031A-395A-4034-99FE-AD7677D9EE4B}"/>
    <cellStyle name="Normal 3 2 2 2 7 6" xfId="13268" xr:uid="{00000000-0005-0000-0000-0000D4330000}"/>
    <cellStyle name="Normal 3 2 2 2 7 6 2" xfId="34220" xr:uid="{01A59D28-AF35-49CB-B3FF-5B83F341635F}"/>
    <cellStyle name="Normal 3 2 2 2 7 7" xfId="34205" xr:uid="{0764A0E3-0678-4304-AA93-A66741A13DFF}"/>
    <cellStyle name="Normal 3 2 2 2 8" xfId="13269" xr:uid="{00000000-0005-0000-0000-0000D5330000}"/>
    <cellStyle name="Normal 3 2 2 2 8 2" xfId="13270" xr:uid="{00000000-0005-0000-0000-0000D6330000}"/>
    <cellStyle name="Normal 3 2 2 2 8 2 2" xfId="13271" xr:uid="{00000000-0005-0000-0000-0000D7330000}"/>
    <cellStyle name="Normal 3 2 2 2 8 2 2 2" xfId="13272" xr:uid="{00000000-0005-0000-0000-0000D8330000}"/>
    <cellStyle name="Normal 3 2 2 2 8 2 2 2 2" xfId="34224" xr:uid="{98F7FE0C-9459-4D15-B056-D8AE37BA4A2E}"/>
    <cellStyle name="Normal 3 2 2 2 8 2 2 3" xfId="13273" xr:uid="{00000000-0005-0000-0000-0000D9330000}"/>
    <cellStyle name="Normal 3 2 2 2 8 2 2 3 2" xfId="34225" xr:uid="{FCFCED1D-0124-49A3-958E-4AEAE0C622D3}"/>
    <cellStyle name="Normal 3 2 2 2 8 2 2 4" xfId="13274" xr:uid="{00000000-0005-0000-0000-0000DA330000}"/>
    <cellStyle name="Normal 3 2 2 2 8 2 2 4 2" xfId="34226" xr:uid="{9480711F-560D-44BA-889F-97801A925AED}"/>
    <cellStyle name="Normal 3 2 2 2 8 2 2 5" xfId="34223" xr:uid="{825618C4-8D31-4750-8CA3-2F24FC65DEAC}"/>
    <cellStyle name="Normal 3 2 2 2 8 2 3" xfId="13275" xr:uid="{00000000-0005-0000-0000-0000DB330000}"/>
    <cellStyle name="Normal 3 2 2 2 8 2 3 2" xfId="34227" xr:uid="{25A2F10B-C86D-4473-9932-3B4BCFD4B050}"/>
    <cellStyle name="Normal 3 2 2 2 8 2 4" xfId="13276" xr:uid="{00000000-0005-0000-0000-0000DC330000}"/>
    <cellStyle name="Normal 3 2 2 2 8 2 4 2" xfId="34228" xr:uid="{67C34CEA-83C9-4038-80CF-D6DDB75B20B6}"/>
    <cellStyle name="Normal 3 2 2 2 8 2 5" xfId="13277" xr:uid="{00000000-0005-0000-0000-0000DD330000}"/>
    <cellStyle name="Normal 3 2 2 2 8 2 5 2" xfId="34229" xr:uid="{95C92BAB-AB1E-4213-ADDE-6D163A4B96AC}"/>
    <cellStyle name="Normal 3 2 2 2 8 2 6" xfId="34222" xr:uid="{CB17F4BC-E4B1-4689-8876-B3F712527871}"/>
    <cellStyle name="Normal 3 2 2 2 8 3" xfId="13278" xr:uid="{00000000-0005-0000-0000-0000DE330000}"/>
    <cellStyle name="Normal 3 2 2 2 8 3 2" xfId="13279" xr:uid="{00000000-0005-0000-0000-0000DF330000}"/>
    <cellStyle name="Normal 3 2 2 2 8 3 2 2" xfId="34231" xr:uid="{6D0B91F1-A9AC-4BD5-86C6-5BF460D95B75}"/>
    <cellStyle name="Normal 3 2 2 2 8 3 3" xfId="13280" xr:uid="{00000000-0005-0000-0000-0000E0330000}"/>
    <cellStyle name="Normal 3 2 2 2 8 3 3 2" xfId="34232" xr:uid="{655112AC-1BF2-49D7-A3FB-B2280456AF9A}"/>
    <cellStyle name="Normal 3 2 2 2 8 3 4" xfId="13281" xr:uid="{00000000-0005-0000-0000-0000E1330000}"/>
    <cellStyle name="Normal 3 2 2 2 8 3 4 2" xfId="34233" xr:uid="{565F392F-EA11-4965-A616-D7475554506A}"/>
    <cellStyle name="Normal 3 2 2 2 8 3 5" xfId="34230" xr:uid="{A06D3EB0-E95A-4FAA-9188-1EED15839673}"/>
    <cellStyle name="Normal 3 2 2 2 8 4" xfId="13282" xr:uid="{00000000-0005-0000-0000-0000E2330000}"/>
    <cellStyle name="Normal 3 2 2 2 8 4 2" xfId="34234" xr:uid="{A2051030-C616-48E5-B3A7-84E5039E4D18}"/>
    <cellStyle name="Normal 3 2 2 2 8 5" xfId="13283" xr:uid="{00000000-0005-0000-0000-0000E3330000}"/>
    <cellStyle name="Normal 3 2 2 2 8 5 2" xfId="34235" xr:uid="{DEF76615-D129-439F-8F04-D8F065506C37}"/>
    <cellStyle name="Normal 3 2 2 2 8 6" xfId="13284" xr:uid="{00000000-0005-0000-0000-0000E4330000}"/>
    <cellStyle name="Normal 3 2 2 2 8 6 2" xfId="34236" xr:uid="{63331486-3081-4428-BE2B-5BD6733BE655}"/>
    <cellStyle name="Normal 3 2 2 2 8 7" xfId="34221" xr:uid="{70DE3BD6-79F3-4D63-9FE5-3A37950EA88E}"/>
    <cellStyle name="Normal 3 2 2 2 9" xfId="13285" xr:uid="{00000000-0005-0000-0000-0000E5330000}"/>
    <cellStyle name="Normal 3 2 2 2 9 2" xfId="34237" xr:uid="{61023EC8-3C72-4B12-9665-B62115EE2DD6}"/>
    <cellStyle name="Normal 3 2 2 3" xfId="13286" xr:uid="{00000000-0005-0000-0000-0000E6330000}"/>
    <cellStyle name="Normal 3 2 2 3 10" xfId="13287" xr:uid="{00000000-0005-0000-0000-0000E7330000}"/>
    <cellStyle name="Normal 3 2 2 3 10 2" xfId="34239" xr:uid="{31A011F1-5454-4911-A61D-CE29EB35BA0B}"/>
    <cellStyle name="Normal 3 2 2 3 11" xfId="13288" xr:uid="{00000000-0005-0000-0000-0000E8330000}"/>
    <cellStyle name="Normal 3 2 2 3 11 2" xfId="34240" xr:uid="{8C71411E-21AF-4D49-BFFB-21F0347E2F2B}"/>
    <cellStyle name="Normal 3 2 2 3 12" xfId="34238" xr:uid="{38A1BEE8-B1C2-4868-8DD5-52FF87577B9C}"/>
    <cellStyle name="Normal 3 2 2 3 2" xfId="13289" xr:uid="{00000000-0005-0000-0000-0000E9330000}"/>
    <cellStyle name="Normal 3 2 2 3 2 2" xfId="13290" xr:uid="{00000000-0005-0000-0000-0000EA330000}"/>
    <cellStyle name="Normal 3 2 2 3 2 2 2" xfId="13291" xr:uid="{00000000-0005-0000-0000-0000EB330000}"/>
    <cellStyle name="Normal 3 2 2 3 2 2 2 2" xfId="13292" xr:uid="{00000000-0005-0000-0000-0000EC330000}"/>
    <cellStyle name="Normal 3 2 2 3 2 2 2 2 2" xfId="13293" xr:uid="{00000000-0005-0000-0000-0000ED330000}"/>
    <cellStyle name="Normal 3 2 2 3 2 2 2 2 2 2" xfId="34245" xr:uid="{E385BB83-00C7-4599-A557-61C3581872C9}"/>
    <cellStyle name="Normal 3 2 2 3 2 2 2 2 3" xfId="13294" xr:uid="{00000000-0005-0000-0000-0000EE330000}"/>
    <cellStyle name="Normal 3 2 2 3 2 2 2 2 3 2" xfId="34246" xr:uid="{286E43BA-5C34-492F-AA02-B2FC5278B715}"/>
    <cellStyle name="Normal 3 2 2 3 2 2 2 2 4" xfId="13295" xr:uid="{00000000-0005-0000-0000-0000EF330000}"/>
    <cellStyle name="Normal 3 2 2 3 2 2 2 2 4 2" xfId="34247" xr:uid="{53DABA7F-94DD-421B-8B5F-4B89870AB533}"/>
    <cellStyle name="Normal 3 2 2 3 2 2 2 2 5" xfId="34244" xr:uid="{71FE57D6-C915-4B8B-828C-63E86BBBE98B}"/>
    <cellStyle name="Normal 3 2 2 3 2 2 2 3" xfId="13296" xr:uid="{00000000-0005-0000-0000-0000F0330000}"/>
    <cellStyle name="Normal 3 2 2 3 2 2 2 3 2" xfId="34248" xr:uid="{B5C26C9D-1075-4ED2-ADDC-059363DFD83B}"/>
    <cellStyle name="Normal 3 2 2 3 2 2 2 4" xfId="13297" xr:uid="{00000000-0005-0000-0000-0000F1330000}"/>
    <cellStyle name="Normal 3 2 2 3 2 2 2 4 2" xfId="34249" xr:uid="{B665CF7A-8D61-453E-9DA0-B0DC1AE79CF1}"/>
    <cellStyle name="Normal 3 2 2 3 2 2 2 5" xfId="13298" xr:uid="{00000000-0005-0000-0000-0000F2330000}"/>
    <cellStyle name="Normal 3 2 2 3 2 2 2 5 2" xfId="34250" xr:uid="{BA207106-9115-4624-A932-821DDB7AEC23}"/>
    <cellStyle name="Normal 3 2 2 3 2 2 2 6" xfId="34243" xr:uid="{28023AB6-1B41-4450-8CF7-2D0775DC5602}"/>
    <cellStyle name="Normal 3 2 2 3 2 2 3" xfId="13299" xr:uid="{00000000-0005-0000-0000-0000F3330000}"/>
    <cellStyle name="Normal 3 2 2 3 2 2 3 2" xfId="13300" xr:uid="{00000000-0005-0000-0000-0000F4330000}"/>
    <cellStyle name="Normal 3 2 2 3 2 2 3 2 2" xfId="34252" xr:uid="{DA7F5568-25E8-4CE3-A772-26F5D7772537}"/>
    <cellStyle name="Normal 3 2 2 3 2 2 3 3" xfId="13301" xr:uid="{00000000-0005-0000-0000-0000F5330000}"/>
    <cellStyle name="Normal 3 2 2 3 2 2 3 3 2" xfId="34253" xr:uid="{B275C1BF-DAEE-4FAA-A7DA-2833681FF6FB}"/>
    <cellStyle name="Normal 3 2 2 3 2 2 3 4" xfId="13302" xr:uid="{00000000-0005-0000-0000-0000F6330000}"/>
    <cellStyle name="Normal 3 2 2 3 2 2 3 4 2" xfId="34254" xr:uid="{F75011F0-BE09-4282-B0BD-7DD125A7E698}"/>
    <cellStyle name="Normal 3 2 2 3 2 2 3 5" xfId="34251" xr:uid="{A04E115C-2543-4CA3-A276-DAC754944B7A}"/>
    <cellStyle name="Normal 3 2 2 3 2 2 4" xfId="13303" xr:uid="{00000000-0005-0000-0000-0000F7330000}"/>
    <cellStyle name="Normal 3 2 2 3 2 2 4 2" xfId="34255" xr:uid="{3E4DBD0E-54A2-4065-AF84-C0556FD60DCA}"/>
    <cellStyle name="Normal 3 2 2 3 2 2 5" xfId="13304" xr:uid="{00000000-0005-0000-0000-0000F8330000}"/>
    <cellStyle name="Normal 3 2 2 3 2 2 5 2" xfId="34256" xr:uid="{9708C511-25DA-4C99-9E7B-92C412E53ADB}"/>
    <cellStyle name="Normal 3 2 2 3 2 2 6" xfId="13305" xr:uid="{00000000-0005-0000-0000-0000F9330000}"/>
    <cellStyle name="Normal 3 2 2 3 2 2 6 2" xfId="34257" xr:uid="{76DA767F-26FD-4B70-9B72-D2945AD8C991}"/>
    <cellStyle name="Normal 3 2 2 3 2 2 7" xfId="34242" xr:uid="{9DE89745-7558-4994-A473-4B1FAF903C83}"/>
    <cellStyle name="Normal 3 2 2 3 2 3" xfId="13306" xr:uid="{00000000-0005-0000-0000-0000FA330000}"/>
    <cellStyle name="Normal 3 2 2 3 2 3 2" xfId="13307" xr:uid="{00000000-0005-0000-0000-0000FB330000}"/>
    <cellStyle name="Normal 3 2 2 3 2 3 2 2" xfId="13308" xr:uid="{00000000-0005-0000-0000-0000FC330000}"/>
    <cellStyle name="Normal 3 2 2 3 2 3 2 2 2" xfId="13309" xr:uid="{00000000-0005-0000-0000-0000FD330000}"/>
    <cellStyle name="Normal 3 2 2 3 2 3 2 2 2 2" xfId="34261" xr:uid="{F2DD13D0-5F47-44F7-8765-D357D1920D9B}"/>
    <cellStyle name="Normal 3 2 2 3 2 3 2 2 3" xfId="13310" xr:uid="{00000000-0005-0000-0000-0000FE330000}"/>
    <cellStyle name="Normal 3 2 2 3 2 3 2 2 3 2" xfId="34262" xr:uid="{F19F114F-FE68-405A-BC74-89060C6B12B6}"/>
    <cellStyle name="Normal 3 2 2 3 2 3 2 2 4" xfId="13311" xr:uid="{00000000-0005-0000-0000-0000FF330000}"/>
    <cellStyle name="Normal 3 2 2 3 2 3 2 2 4 2" xfId="34263" xr:uid="{39A2E02F-83A3-41DF-9483-C8EF28ADDBB9}"/>
    <cellStyle name="Normal 3 2 2 3 2 3 2 2 5" xfId="34260" xr:uid="{B12AD9CA-4CFC-4C97-8A6D-5845BEFD4BA3}"/>
    <cellStyle name="Normal 3 2 2 3 2 3 2 3" xfId="13312" xr:uid="{00000000-0005-0000-0000-000000340000}"/>
    <cellStyle name="Normal 3 2 2 3 2 3 2 3 2" xfId="34264" xr:uid="{2B45C22C-FD4C-4921-92A7-B7605E4F0680}"/>
    <cellStyle name="Normal 3 2 2 3 2 3 2 4" xfId="13313" xr:uid="{00000000-0005-0000-0000-000001340000}"/>
    <cellStyle name="Normal 3 2 2 3 2 3 2 4 2" xfId="34265" xr:uid="{C6743AF2-D392-44BA-B201-CF08A58ADAF6}"/>
    <cellStyle name="Normal 3 2 2 3 2 3 2 5" xfId="13314" xr:uid="{00000000-0005-0000-0000-000002340000}"/>
    <cellStyle name="Normal 3 2 2 3 2 3 2 5 2" xfId="34266" xr:uid="{4F024463-9969-47BD-9C39-35AF30F5FB95}"/>
    <cellStyle name="Normal 3 2 2 3 2 3 2 6" xfId="34259" xr:uid="{17B5BCD8-0534-4A41-BB9A-5548B1FF21E3}"/>
    <cellStyle name="Normal 3 2 2 3 2 3 3" xfId="13315" xr:uid="{00000000-0005-0000-0000-000003340000}"/>
    <cellStyle name="Normal 3 2 2 3 2 3 3 2" xfId="13316" xr:uid="{00000000-0005-0000-0000-000004340000}"/>
    <cellStyle name="Normal 3 2 2 3 2 3 3 2 2" xfId="34268" xr:uid="{549AA330-7CD1-492C-9EB7-1D29D9933821}"/>
    <cellStyle name="Normal 3 2 2 3 2 3 3 3" xfId="13317" xr:uid="{00000000-0005-0000-0000-000005340000}"/>
    <cellStyle name="Normal 3 2 2 3 2 3 3 3 2" xfId="34269" xr:uid="{A7D9CE62-F310-4183-86E9-4C5968A25ABE}"/>
    <cellStyle name="Normal 3 2 2 3 2 3 3 4" xfId="13318" xr:uid="{00000000-0005-0000-0000-000006340000}"/>
    <cellStyle name="Normal 3 2 2 3 2 3 3 4 2" xfId="34270" xr:uid="{3F224B6E-0317-4804-8178-EE3A9165E9E2}"/>
    <cellStyle name="Normal 3 2 2 3 2 3 3 5" xfId="34267" xr:uid="{36C97A98-DA45-4BB3-B7E5-EFE1F96FA447}"/>
    <cellStyle name="Normal 3 2 2 3 2 3 4" xfId="13319" xr:uid="{00000000-0005-0000-0000-000007340000}"/>
    <cellStyle name="Normal 3 2 2 3 2 3 4 2" xfId="34271" xr:uid="{904B64B1-8BEF-44C1-9AB9-B7E12D42B1E4}"/>
    <cellStyle name="Normal 3 2 2 3 2 3 5" xfId="13320" xr:uid="{00000000-0005-0000-0000-000008340000}"/>
    <cellStyle name="Normal 3 2 2 3 2 3 5 2" xfId="34272" xr:uid="{F9973F0E-0934-4D70-9683-C497888DC7A2}"/>
    <cellStyle name="Normal 3 2 2 3 2 3 6" xfId="13321" xr:uid="{00000000-0005-0000-0000-000009340000}"/>
    <cellStyle name="Normal 3 2 2 3 2 3 6 2" xfId="34273" xr:uid="{F4D92FAB-B198-4B0C-9321-5276C001511A}"/>
    <cellStyle name="Normal 3 2 2 3 2 3 7" xfId="34258" xr:uid="{DDECE82B-79D8-4FB5-BBB8-8261BE7A156C}"/>
    <cellStyle name="Normal 3 2 2 3 2 4" xfId="13322" xr:uid="{00000000-0005-0000-0000-00000A340000}"/>
    <cellStyle name="Normal 3 2 2 3 2 4 2" xfId="13323" xr:uid="{00000000-0005-0000-0000-00000B340000}"/>
    <cellStyle name="Normal 3 2 2 3 2 4 2 2" xfId="13324" xr:uid="{00000000-0005-0000-0000-00000C340000}"/>
    <cellStyle name="Normal 3 2 2 3 2 4 2 2 2" xfId="34276" xr:uid="{610217D8-4085-47D1-B4B2-34B1E4E5B251}"/>
    <cellStyle name="Normal 3 2 2 3 2 4 2 3" xfId="13325" xr:uid="{00000000-0005-0000-0000-00000D340000}"/>
    <cellStyle name="Normal 3 2 2 3 2 4 2 3 2" xfId="34277" xr:uid="{0FF38043-188B-4746-A1AD-E7BD216DF73F}"/>
    <cellStyle name="Normal 3 2 2 3 2 4 2 4" xfId="13326" xr:uid="{00000000-0005-0000-0000-00000E340000}"/>
    <cellStyle name="Normal 3 2 2 3 2 4 2 4 2" xfId="34278" xr:uid="{CFB937A8-812D-42ED-9204-DF1984F8B7F3}"/>
    <cellStyle name="Normal 3 2 2 3 2 4 2 5" xfId="34275" xr:uid="{98AF5184-A1CA-4A1C-B16A-5759BF801F99}"/>
    <cellStyle name="Normal 3 2 2 3 2 4 3" xfId="13327" xr:uid="{00000000-0005-0000-0000-00000F340000}"/>
    <cellStyle name="Normal 3 2 2 3 2 4 3 2" xfId="34279" xr:uid="{3BAD5BDB-B619-4F7E-B105-BED829B4C058}"/>
    <cellStyle name="Normal 3 2 2 3 2 4 4" xfId="13328" xr:uid="{00000000-0005-0000-0000-000010340000}"/>
    <cellStyle name="Normal 3 2 2 3 2 4 4 2" xfId="34280" xr:uid="{BB83CB09-1A35-41A5-8A12-BF74D8D4358C}"/>
    <cellStyle name="Normal 3 2 2 3 2 4 5" xfId="13329" xr:uid="{00000000-0005-0000-0000-000011340000}"/>
    <cellStyle name="Normal 3 2 2 3 2 4 5 2" xfId="34281" xr:uid="{E5863880-CA4E-4AA2-B3BB-1115E012881C}"/>
    <cellStyle name="Normal 3 2 2 3 2 4 6" xfId="34274" xr:uid="{5B63BD29-EC2D-49E2-BB71-7C5F835DACBD}"/>
    <cellStyle name="Normal 3 2 2 3 2 5" xfId="13330" xr:uid="{00000000-0005-0000-0000-000012340000}"/>
    <cellStyle name="Normal 3 2 2 3 2 5 2" xfId="13331" xr:uid="{00000000-0005-0000-0000-000013340000}"/>
    <cellStyle name="Normal 3 2 2 3 2 5 2 2" xfId="34283" xr:uid="{0BBB4173-BA35-45FF-8EC9-E2A34EE939F4}"/>
    <cellStyle name="Normal 3 2 2 3 2 5 3" xfId="13332" xr:uid="{00000000-0005-0000-0000-000014340000}"/>
    <cellStyle name="Normal 3 2 2 3 2 5 3 2" xfId="34284" xr:uid="{FE91F8BD-DA76-4F02-B327-0128A51339DE}"/>
    <cellStyle name="Normal 3 2 2 3 2 5 4" xfId="13333" xr:uid="{00000000-0005-0000-0000-000015340000}"/>
    <cellStyle name="Normal 3 2 2 3 2 5 4 2" xfId="34285" xr:uid="{B19315D8-8176-491B-92D1-B981D3AB4F07}"/>
    <cellStyle name="Normal 3 2 2 3 2 5 5" xfId="34282" xr:uid="{63174DDF-F782-48E9-B594-7FBBE830C9AC}"/>
    <cellStyle name="Normal 3 2 2 3 2 6" xfId="13334" xr:uid="{00000000-0005-0000-0000-000016340000}"/>
    <cellStyle name="Normal 3 2 2 3 2 6 2" xfId="34286" xr:uid="{A81952B8-231D-4676-AB0A-10411E04B216}"/>
    <cellStyle name="Normal 3 2 2 3 2 7" xfId="13335" xr:uid="{00000000-0005-0000-0000-000017340000}"/>
    <cellStyle name="Normal 3 2 2 3 2 7 2" xfId="34287" xr:uid="{089A5A91-D094-4B6F-AD11-0E0A1545F175}"/>
    <cellStyle name="Normal 3 2 2 3 2 8" xfId="13336" xr:uid="{00000000-0005-0000-0000-000018340000}"/>
    <cellStyle name="Normal 3 2 2 3 2 8 2" xfId="34288" xr:uid="{F295353F-C0CA-49B3-B201-16312ADDEB3A}"/>
    <cellStyle name="Normal 3 2 2 3 2 9" xfId="34241" xr:uid="{D83A9B37-BBFD-47F7-B371-B4955094B78D}"/>
    <cellStyle name="Normal 3 2 2 3 3" xfId="13337" xr:uid="{00000000-0005-0000-0000-000019340000}"/>
    <cellStyle name="Normal 3 2 2 3 3 2" xfId="13338" xr:uid="{00000000-0005-0000-0000-00001A340000}"/>
    <cellStyle name="Normal 3 2 2 3 3 2 2" xfId="13339" xr:uid="{00000000-0005-0000-0000-00001B340000}"/>
    <cellStyle name="Normal 3 2 2 3 3 2 2 2" xfId="13340" xr:uid="{00000000-0005-0000-0000-00001C340000}"/>
    <cellStyle name="Normal 3 2 2 3 3 2 2 2 2" xfId="34292" xr:uid="{B4C6E086-98AB-4D17-B36A-D686A524B34C}"/>
    <cellStyle name="Normal 3 2 2 3 3 2 2 3" xfId="13341" xr:uid="{00000000-0005-0000-0000-00001D340000}"/>
    <cellStyle name="Normal 3 2 2 3 3 2 2 3 2" xfId="34293" xr:uid="{4F7F3B0B-EE27-4DEF-998E-EA2B180D8DA2}"/>
    <cellStyle name="Normal 3 2 2 3 3 2 2 4" xfId="13342" xr:uid="{00000000-0005-0000-0000-00001E340000}"/>
    <cellStyle name="Normal 3 2 2 3 3 2 2 4 2" xfId="34294" xr:uid="{FAC6EB74-A912-4668-899A-6A750063EA43}"/>
    <cellStyle name="Normal 3 2 2 3 3 2 2 5" xfId="34291" xr:uid="{62757BF8-604F-40DD-ABA5-A97661CEF469}"/>
    <cellStyle name="Normal 3 2 2 3 3 2 3" xfId="13343" xr:uid="{00000000-0005-0000-0000-00001F340000}"/>
    <cellStyle name="Normal 3 2 2 3 3 2 3 2" xfId="34295" xr:uid="{3DE3FC5A-E342-4D9F-B85E-F9965263A484}"/>
    <cellStyle name="Normal 3 2 2 3 3 2 4" xfId="13344" xr:uid="{00000000-0005-0000-0000-000020340000}"/>
    <cellStyle name="Normal 3 2 2 3 3 2 4 2" xfId="34296" xr:uid="{861EAE93-D8C2-4712-9FB3-C18681D639C7}"/>
    <cellStyle name="Normal 3 2 2 3 3 2 5" xfId="13345" xr:uid="{00000000-0005-0000-0000-000021340000}"/>
    <cellStyle name="Normal 3 2 2 3 3 2 5 2" xfId="34297" xr:uid="{98C95FEE-1E66-4A85-9348-7CB856ABA5DE}"/>
    <cellStyle name="Normal 3 2 2 3 3 2 6" xfId="34290" xr:uid="{6E61F9CD-86B0-43FF-9661-B4FC5903A0FA}"/>
    <cellStyle name="Normal 3 2 2 3 3 3" xfId="13346" xr:uid="{00000000-0005-0000-0000-000022340000}"/>
    <cellStyle name="Normal 3 2 2 3 3 3 2" xfId="13347" xr:uid="{00000000-0005-0000-0000-000023340000}"/>
    <cellStyle name="Normal 3 2 2 3 3 3 2 2" xfId="34299" xr:uid="{F8F8492E-A977-4979-90D9-DC9902C68415}"/>
    <cellStyle name="Normal 3 2 2 3 3 3 3" xfId="13348" xr:uid="{00000000-0005-0000-0000-000024340000}"/>
    <cellStyle name="Normal 3 2 2 3 3 3 3 2" xfId="34300" xr:uid="{3454E961-F382-43FC-BF19-522A8A60BA5B}"/>
    <cellStyle name="Normal 3 2 2 3 3 3 4" xfId="13349" xr:uid="{00000000-0005-0000-0000-000025340000}"/>
    <cellStyle name="Normal 3 2 2 3 3 3 4 2" xfId="34301" xr:uid="{FFFFF336-194C-44DC-92AB-822F2F351AFD}"/>
    <cellStyle name="Normal 3 2 2 3 3 3 5" xfId="34298" xr:uid="{68666F2C-7318-4A83-908F-F30491EC17DE}"/>
    <cellStyle name="Normal 3 2 2 3 3 4" xfId="13350" xr:uid="{00000000-0005-0000-0000-000026340000}"/>
    <cellStyle name="Normal 3 2 2 3 3 4 2" xfId="34302" xr:uid="{90434340-5C04-4553-B687-9B7301D96D21}"/>
    <cellStyle name="Normal 3 2 2 3 3 5" xfId="13351" xr:uid="{00000000-0005-0000-0000-000027340000}"/>
    <cellStyle name="Normal 3 2 2 3 3 5 2" xfId="34303" xr:uid="{6BC368E4-F201-438A-B72C-083CA238ECD6}"/>
    <cellStyle name="Normal 3 2 2 3 3 6" xfId="13352" xr:uid="{00000000-0005-0000-0000-000028340000}"/>
    <cellStyle name="Normal 3 2 2 3 3 6 2" xfId="34304" xr:uid="{28C8EDD9-3EB8-4CB2-B8CA-7F1E8FDCB7E2}"/>
    <cellStyle name="Normal 3 2 2 3 3 7" xfId="34289" xr:uid="{373C95CA-7C96-4387-BB18-77F693293FDA}"/>
    <cellStyle name="Normal 3 2 2 3 4" xfId="13353" xr:uid="{00000000-0005-0000-0000-000029340000}"/>
    <cellStyle name="Normal 3 2 2 3 4 2" xfId="13354" xr:uid="{00000000-0005-0000-0000-00002A340000}"/>
    <cellStyle name="Normal 3 2 2 3 4 2 2" xfId="13355" xr:uid="{00000000-0005-0000-0000-00002B340000}"/>
    <cellStyle name="Normal 3 2 2 3 4 2 2 2" xfId="13356" xr:uid="{00000000-0005-0000-0000-00002C340000}"/>
    <cellStyle name="Normal 3 2 2 3 4 2 2 2 2" xfId="34308" xr:uid="{3B0FFFAB-2533-49F6-B0B8-779DFC0B6199}"/>
    <cellStyle name="Normal 3 2 2 3 4 2 2 3" xfId="13357" xr:uid="{00000000-0005-0000-0000-00002D340000}"/>
    <cellStyle name="Normal 3 2 2 3 4 2 2 3 2" xfId="34309" xr:uid="{8F7DDCC9-07AA-4015-9FA1-79114074A452}"/>
    <cellStyle name="Normal 3 2 2 3 4 2 2 4" xfId="13358" xr:uid="{00000000-0005-0000-0000-00002E340000}"/>
    <cellStyle name="Normal 3 2 2 3 4 2 2 4 2" xfId="34310" xr:uid="{1D09F7D5-AFAC-4DE2-831E-CFE0BA05E6D1}"/>
    <cellStyle name="Normal 3 2 2 3 4 2 2 5" xfId="34307" xr:uid="{DD701B0E-7A4F-44EB-AE23-CFC669494CAE}"/>
    <cellStyle name="Normal 3 2 2 3 4 2 3" xfId="13359" xr:uid="{00000000-0005-0000-0000-00002F340000}"/>
    <cellStyle name="Normal 3 2 2 3 4 2 3 2" xfId="34311" xr:uid="{650B5395-9C62-4D95-9F5B-4F1AFDFB3B6F}"/>
    <cellStyle name="Normal 3 2 2 3 4 2 4" xfId="13360" xr:uid="{00000000-0005-0000-0000-000030340000}"/>
    <cellStyle name="Normal 3 2 2 3 4 2 4 2" xfId="34312" xr:uid="{6C5139A0-33CE-4F30-9322-D916ABEEBEEA}"/>
    <cellStyle name="Normal 3 2 2 3 4 2 5" xfId="13361" xr:uid="{00000000-0005-0000-0000-000031340000}"/>
    <cellStyle name="Normal 3 2 2 3 4 2 5 2" xfId="34313" xr:uid="{32DEB3C9-7E16-40AA-BAE0-DBF815A0253F}"/>
    <cellStyle name="Normal 3 2 2 3 4 2 6" xfId="34306" xr:uid="{3F8126F6-B941-40FA-9553-7E278950468B}"/>
    <cellStyle name="Normal 3 2 2 3 4 3" xfId="13362" xr:uid="{00000000-0005-0000-0000-000032340000}"/>
    <cellStyle name="Normal 3 2 2 3 4 3 2" xfId="13363" xr:uid="{00000000-0005-0000-0000-000033340000}"/>
    <cellStyle name="Normal 3 2 2 3 4 3 2 2" xfId="34315" xr:uid="{42E46CFA-2D7A-4CF4-8958-F02E52616B10}"/>
    <cellStyle name="Normal 3 2 2 3 4 3 3" xfId="13364" xr:uid="{00000000-0005-0000-0000-000034340000}"/>
    <cellStyle name="Normal 3 2 2 3 4 3 3 2" xfId="34316" xr:uid="{E1154DB7-E4B9-4449-A913-83183589F72D}"/>
    <cellStyle name="Normal 3 2 2 3 4 3 4" xfId="13365" xr:uid="{00000000-0005-0000-0000-000035340000}"/>
    <cellStyle name="Normal 3 2 2 3 4 3 4 2" xfId="34317" xr:uid="{B8AD6DC4-FF16-4BEC-AAE5-51FD93FE4ECE}"/>
    <cellStyle name="Normal 3 2 2 3 4 3 5" xfId="34314" xr:uid="{8B296062-0A4F-4142-B8E8-5DD4D433C215}"/>
    <cellStyle name="Normal 3 2 2 3 4 4" xfId="13366" xr:uid="{00000000-0005-0000-0000-000036340000}"/>
    <cellStyle name="Normal 3 2 2 3 4 4 2" xfId="34318" xr:uid="{D9AD54FD-CC02-431D-9317-6C4C2249ABF8}"/>
    <cellStyle name="Normal 3 2 2 3 4 5" xfId="13367" xr:uid="{00000000-0005-0000-0000-000037340000}"/>
    <cellStyle name="Normal 3 2 2 3 4 5 2" xfId="34319" xr:uid="{41D0D1C8-E462-4D85-99CC-EAF4EBE4A64E}"/>
    <cellStyle name="Normal 3 2 2 3 4 6" xfId="13368" xr:uid="{00000000-0005-0000-0000-000038340000}"/>
    <cellStyle name="Normal 3 2 2 3 4 6 2" xfId="34320" xr:uid="{12570E45-FC1F-4EE6-A64A-2EAA3F457111}"/>
    <cellStyle name="Normal 3 2 2 3 4 7" xfId="34305" xr:uid="{E157107F-32C1-4D68-9C5D-CF41E74E49AD}"/>
    <cellStyle name="Normal 3 2 2 3 5" xfId="13369" xr:uid="{00000000-0005-0000-0000-000039340000}"/>
    <cellStyle name="Normal 3 2 2 3 5 2" xfId="34321" xr:uid="{8A2B2EDB-6905-43DD-B0A6-CDC19EB7D2E4}"/>
    <cellStyle name="Normal 3 2 2 3 6" xfId="13370" xr:uid="{00000000-0005-0000-0000-00003A340000}"/>
    <cellStyle name="Normal 3 2 2 3 6 2" xfId="13371" xr:uid="{00000000-0005-0000-0000-00003B340000}"/>
    <cellStyle name="Normal 3 2 2 3 6 2 2" xfId="13372" xr:uid="{00000000-0005-0000-0000-00003C340000}"/>
    <cellStyle name="Normal 3 2 2 3 6 2 2 2" xfId="34324" xr:uid="{15FBA7D5-0940-48A9-A873-649D90FCD71F}"/>
    <cellStyle name="Normal 3 2 2 3 6 2 3" xfId="13373" xr:uid="{00000000-0005-0000-0000-00003D340000}"/>
    <cellStyle name="Normal 3 2 2 3 6 2 3 2" xfId="34325" xr:uid="{A27CFD37-A4DD-4A9B-8E71-4D8386E779FE}"/>
    <cellStyle name="Normal 3 2 2 3 6 2 4" xfId="13374" xr:uid="{00000000-0005-0000-0000-00003E340000}"/>
    <cellStyle name="Normal 3 2 2 3 6 2 4 2" xfId="34326" xr:uid="{83EC10B2-0B06-4992-8117-905CFAFA4A8C}"/>
    <cellStyle name="Normal 3 2 2 3 6 2 5" xfId="34323" xr:uid="{78AC43B1-C66E-481B-A1EA-D60C6FAC61B7}"/>
    <cellStyle name="Normal 3 2 2 3 6 3" xfId="13375" xr:uid="{00000000-0005-0000-0000-00003F340000}"/>
    <cellStyle name="Normal 3 2 2 3 6 3 2" xfId="34327" xr:uid="{52869BF6-C58C-46A2-9C7C-F8F91503BFAD}"/>
    <cellStyle name="Normal 3 2 2 3 6 4" xfId="13376" xr:uid="{00000000-0005-0000-0000-000040340000}"/>
    <cellStyle name="Normal 3 2 2 3 6 4 2" xfId="34328" xr:uid="{F210F1A7-A1B7-4589-9977-3E45DC5A2884}"/>
    <cellStyle name="Normal 3 2 2 3 6 5" xfId="13377" xr:uid="{00000000-0005-0000-0000-000041340000}"/>
    <cellStyle name="Normal 3 2 2 3 6 5 2" xfId="34329" xr:uid="{F8237D1C-DADF-4C5D-9E69-8FAEB962CD21}"/>
    <cellStyle name="Normal 3 2 2 3 6 6" xfId="34322" xr:uid="{3E1A70AA-4614-42A5-ABAA-1CE41795A5DB}"/>
    <cellStyle name="Normal 3 2 2 3 7" xfId="13378" xr:uid="{00000000-0005-0000-0000-000042340000}"/>
    <cellStyle name="Normal 3 2 2 3 7 2" xfId="34330" xr:uid="{4EEC98C9-9CBE-44F6-AA0E-7F1299ECFAB0}"/>
    <cellStyle name="Normal 3 2 2 3 8" xfId="13379" xr:uid="{00000000-0005-0000-0000-000043340000}"/>
    <cellStyle name="Normal 3 2 2 3 8 2" xfId="13380" xr:uid="{00000000-0005-0000-0000-000044340000}"/>
    <cellStyle name="Normal 3 2 2 3 8 2 2" xfId="34332" xr:uid="{B2FDFDC5-7B4A-413D-BF7B-E0212060B37C}"/>
    <cellStyle name="Normal 3 2 2 3 8 3" xfId="13381" xr:uid="{00000000-0005-0000-0000-000045340000}"/>
    <cellStyle name="Normal 3 2 2 3 8 3 2" xfId="34333" xr:uid="{1298F267-D2AA-4164-AB54-F838840471DD}"/>
    <cellStyle name="Normal 3 2 2 3 8 4" xfId="13382" xr:uid="{00000000-0005-0000-0000-000046340000}"/>
    <cellStyle name="Normal 3 2 2 3 8 4 2" xfId="34334" xr:uid="{4B6602E9-96D3-46F0-944C-C6A5B00B14FD}"/>
    <cellStyle name="Normal 3 2 2 3 8 5" xfId="34331" xr:uid="{93FE9343-EE88-4358-A815-909A4D26A039}"/>
    <cellStyle name="Normal 3 2 2 3 9" xfId="13383" xr:uid="{00000000-0005-0000-0000-000047340000}"/>
    <cellStyle name="Normal 3 2 2 3 9 2" xfId="34335" xr:uid="{1C7AA57E-BDFB-4F81-A22B-65C1ADF10B0A}"/>
    <cellStyle name="Normal 3 2 2 4" xfId="13384" xr:uid="{00000000-0005-0000-0000-000048340000}"/>
    <cellStyle name="Normal 3 2 2 4 10" xfId="13385" xr:uid="{00000000-0005-0000-0000-000049340000}"/>
    <cellStyle name="Normal 3 2 2 4 10 2" xfId="34337" xr:uid="{1EF35B6F-26C8-4298-B2B3-C2669C698EAD}"/>
    <cellStyle name="Normal 3 2 2 4 11" xfId="34336" xr:uid="{5EDB8E8A-BB4B-4A1A-97BA-1580D6B0D9E3}"/>
    <cellStyle name="Normal 3 2 2 4 2" xfId="13386" xr:uid="{00000000-0005-0000-0000-00004A340000}"/>
    <cellStyle name="Normal 3 2 2 4 2 2" xfId="13387" xr:uid="{00000000-0005-0000-0000-00004B340000}"/>
    <cellStyle name="Normal 3 2 2 4 2 2 2" xfId="13388" xr:uid="{00000000-0005-0000-0000-00004C340000}"/>
    <cellStyle name="Normal 3 2 2 4 2 2 2 2" xfId="13389" xr:uid="{00000000-0005-0000-0000-00004D340000}"/>
    <cellStyle name="Normal 3 2 2 4 2 2 2 2 2" xfId="13390" xr:uid="{00000000-0005-0000-0000-00004E340000}"/>
    <cellStyle name="Normal 3 2 2 4 2 2 2 2 2 2" xfId="34342" xr:uid="{414F6D22-A109-42A5-8B8F-A26E39557EBC}"/>
    <cellStyle name="Normal 3 2 2 4 2 2 2 2 3" xfId="13391" xr:uid="{00000000-0005-0000-0000-00004F340000}"/>
    <cellStyle name="Normal 3 2 2 4 2 2 2 2 3 2" xfId="34343" xr:uid="{FAE856D7-3B7C-4C0D-A94B-EA693866D21E}"/>
    <cellStyle name="Normal 3 2 2 4 2 2 2 2 4" xfId="13392" xr:uid="{00000000-0005-0000-0000-000050340000}"/>
    <cellStyle name="Normal 3 2 2 4 2 2 2 2 4 2" xfId="34344" xr:uid="{CEB5CC6C-0B71-4295-8FEE-F58B111BE667}"/>
    <cellStyle name="Normal 3 2 2 4 2 2 2 2 5" xfId="34341" xr:uid="{511E1901-E099-4AD0-95C3-8B0E78D2D1A3}"/>
    <cellStyle name="Normal 3 2 2 4 2 2 2 3" xfId="13393" xr:uid="{00000000-0005-0000-0000-000051340000}"/>
    <cellStyle name="Normal 3 2 2 4 2 2 2 3 2" xfId="34345" xr:uid="{A5BBC6C9-961B-41DF-AA0C-47E264228D9E}"/>
    <cellStyle name="Normal 3 2 2 4 2 2 2 4" xfId="13394" xr:uid="{00000000-0005-0000-0000-000052340000}"/>
    <cellStyle name="Normal 3 2 2 4 2 2 2 4 2" xfId="34346" xr:uid="{D3A35778-ED2F-4D53-8FDD-A6FADE70AB00}"/>
    <cellStyle name="Normal 3 2 2 4 2 2 2 5" xfId="13395" xr:uid="{00000000-0005-0000-0000-000053340000}"/>
    <cellStyle name="Normal 3 2 2 4 2 2 2 5 2" xfId="34347" xr:uid="{009FEC33-672C-4C77-A019-4181642E29BD}"/>
    <cellStyle name="Normal 3 2 2 4 2 2 2 6" xfId="34340" xr:uid="{BD56F370-A04F-44DD-B9E7-30D70EF594F5}"/>
    <cellStyle name="Normal 3 2 2 4 2 2 3" xfId="13396" xr:uid="{00000000-0005-0000-0000-000054340000}"/>
    <cellStyle name="Normal 3 2 2 4 2 2 3 2" xfId="13397" xr:uid="{00000000-0005-0000-0000-000055340000}"/>
    <cellStyle name="Normal 3 2 2 4 2 2 3 2 2" xfId="34349" xr:uid="{54ADE863-F252-40C1-96A6-95A8889D2703}"/>
    <cellStyle name="Normal 3 2 2 4 2 2 3 3" xfId="13398" xr:uid="{00000000-0005-0000-0000-000056340000}"/>
    <cellStyle name="Normal 3 2 2 4 2 2 3 3 2" xfId="34350" xr:uid="{6A4C76BC-1714-450C-B949-222A436BDD52}"/>
    <cellStyle name="Normal 3 2 2 4 2 2 3 4" xfId="13399" xr:uid="{00000000-0005-0000-0000-000057340000}"/>
    <cellStyle name="Normal 3 2 2 4 2 2 3 4 2" xfId="34351" xr:uid="{245ECAA3-9AAC-4AA9-93A9-00FDAB504FD7}"/>
    <cellStyle name="Normal 3 2 2 4 2 2 3 5" xfId="34348" xr:uid="{7FEC06A9-D2B7-48FB-871F-B2CC7249CF32}"/>
    <cellStyle name="Normal 3 2 2 4 2 2 4" xfId="13400" xr:uid="{00000000-0005-0000-0000-000058340000}"/>
    <cellStyle name="Normal 3 2 2 4 2 2 4 2" xfId="34352" xr:uid="{DEA18686-412E-4230-8A3B-81F41C6F22CF}"/>
    <cellStyle name="Normal 3 2 2 4 2 2 5" xfId="13401" xr:uid="{00000000-0005-0000-0000-000059340000}"/>
    <cellStyle name="Normal 3 2 2 4 2 2 5 2" xfId="34353" xr:uid="{517B0DB2-9474-4D0E-824F-7A11CA7A5716}"/>
    <cellStyle name="Normal 3 2 2 4 2 2 6" xfId="13402" xr:uid="{00000000-0005-0000-0000-00005A340000}"/>
    <cellStyle name="Normal 3 2 2 4 2 2 6 2" xfId="34354" xr:uid="{9ADD0E71-BC15-4D00-A142-176FADAD4BE1}"/>
    <cellStyle name="Normal 3 2 2 4 2 2 7" xfId="34339" xr:uid="{77883909-408A-43C5-AC54-E8CB41DF3809}"/>
    <cellStyle name="Normal 3 2 2 4 2 3" xfId="13403" xr:uid="{00000000-0005-0000-0000-00005B340000}"/>
    <cellStyle name="Normal 3 2 2 4 2 3 2" xfId="13404" xr:uid="{00000000-0005-0000-0000-00005C340000}"/>
    <cellStyle name="Normal 3 2 2 4 2 3 2 2" xfId="13405" xr:uid="{00000000-0005-0000-0000-00005D340000}"/>
    <cellStyle name="Normal 3 2 2 4 2 3 2 2 2" xfId="13406" xr:uid="{00000000-0005-0000-0000-00005E340000}"/>
    <cellStyle name="Normal 3 2 2 4 2 3 2 2 2 2" xfId="34358" xr:uid="{D7CCFCF1-B01A-4F28-926F-0057D0221142}"/>
    <cellStyle name="Normal 3 2 2 4 2 3 2 2 3" xfId="13407" xr:uid="{00000000-0005-0000-0000-00005F340000}"/>
    <cellStyle name="Normal 3 2 2 4 2 3 2 2 3 2" xfId="34359" xr:uid="{42137AC7-5047-404A-9E04-FA2728336C47}"/>
    <cellStyle name="Normal 3 2 2 4 2 3 2 2 4" xfId="13408" xr:uid="{00000000-0005-0000-0000-000060340000}"/>
    <cellStyle name="Normal 3 2 2 4 2 3 2 2 4 2" xfId="34360" xr:uid="{371E0814-7609-4119-917E-9C9C343ABEAD}"/>
    <cellStyle name="Normal 3 2 2 4 2 3 2 2 5" xfId="34357" xr:uid="{E1748BD3-D388-41E4-9FFA-7E5F83D2B052}"/>
    <cellStyle name="Normal 3 2 2 4 2 3 2 3" xfId="13409" xr:uid="{00000000-0005-0000-0000-000061340000}"/>
    <cellStyle name="Normal 3 2 2 4 2 3 2 3 2" xfId="34361" xr:uid="{44275C8F-0ED5-4C34-B066-2263F8D32F10}"/>
    <cellStyle name="Normal 3 2 2 4 2 3 2 4" xfId="13410" xr:uid="{00000000-0005-0000-0000-000062340000}"/>
    <cellStyle name="Normal 3 2 2 4 2 3 2 4 2" xfId="34362" xr:uid="{D81D5709-A530-4DF3-AA8A-FEBA7C8A723F}"/>
    <cellStyle name="Normal 3 2 2 4 2 3 2 5" xfId="13411" xr:uid="{00000000-0005-0000-0000-000063340000}"/>
    <cellStyle name="Normal 3 2 2 4 2 3 2 5 2" xfId="34363" xr:uid="{F9B4E3DE-5E16-4EA1-B7F2-7268D3AC4173}"/>
    <cellStyle name="Normal 3 2 2 4 2 3 2 6" xfId="34356" xr:uid="{F68DBAA9-BABB-4EFA-9204-4A2780E0E150}"/>
    <cellStyle name="Normal 3 2 2 4 2 3 3" xfId="13412" xr:uid="{00000000-0005-0000-0000-000064340000}"/>
    <cellStyle name="Normal 3 2 2 4 2 3 3 2" xfId="13413" xr:uid="{00000000-0005-0000-0000-000065340000}"/>
    <cellStyle name="Normal 3 2 2 4 2 3 3 2 2" xfId="34365" xr:uid="{460B9D54-8195-4CCE-9B1F-1EEB20B472D6}"/>
    <cellStyle name="Normal 3 2 2 4 2 3 3 3" xfId="13414" xr:uid="{00000000-0005-0000-0000-000066340000}"/>
    <cellStyle name="Normal 3 2 2 4 2 3 3 3 2" xfId="34366" xr:uid="{C04BCC53-48DA-400E-B9CD-C2B8952A690C}"/>
    <cellStyle name="Normal 3 2 2 4 2 3 3 4" xfId="13415" xr:uid="{00000000-0005-0000-0000-000067340000}"/>
    <cellStyle name="Normal 3 2 2 4 2 3 3 4 2" xfId="34367" xr:uid="{3936DA2F-EA43-44B1-8BF0-4E8F2866C23C}"/>
    <cellStyle name="Normal 3 2 2 4 2 3 3 5" xfId="34364" xr:uid="{4677C00E-9EC5-4496-B1E9-D1A4DB5BD842}"/>
    <cellStyle name="Normal 3 2 2 4 2 3 4" xfId="13416" xr:uid="{00000000-0005-0000-0000-000068340000}"/>
    <cellStyle name="Normal 3 2 2 4 2 3 4 2" xfId="34368" xr:uid="{9382F84E-5972-453C-A792-3BB12A09E4BE}"/>
    <cellStyle name="Normal 3 2 2 4 2 3 5" xfId="13417" xr:uid="{00000000-0005-0000-0000-000069340000}"/>
    <cellStyle name="Normal 3 2 2 4 2 3 5 2" xfId="34369" xr:uid="{F1785F09-2F0C-441B-864F-3DEE07E11C98}"/>
    <cellStyle name="Normal 3 2 2 4 2 3 6" xfId="13418" xr:uid="{00000000-0005-0000-0000-00006A340000}"/>
    <cellStyle name="Normal 3 2 2 4 2 3 6 2" xfId="34370" xr:uid="{054B57AC-4664-4CE5-97D0-3B2271493A26}"/>
    <cellStyle name="Normal 3 2 2 4 2 3 7" xfId="34355" xr:uid="{88B9F464-4608-47B8-A8D8-DA41FDA841E0}"/>
    <cellStyle name="Normal 3 2 2 4 2 4" xfId="13419" xr:uid="{00000000-0005-0000-0000-00006B340000}"/>
    <cellStyle name="Normal 3 2 2 4 2 4 2" xfId="13420" xr:uid="{00000000-0005-0000-0000-00006C340000}"/>
    <cellStyle name="Normal 3 2 2 4 2 4 2 2" xfId="13421" xr:uid="{00000000-0005-0000-0000-00006D340000}"/>
    <cellStyle name="Normal 3 2 2 4 2 4 2 2 2" xfId="34373" xr:uid="{834E2021-0356-46F3-BD15-B0EB58412FC2}"/>
    <cellStyle name="Normal 3 2 2 4 2 4 2 3" xfId="13422" xr:uid="{00000000-0005-0000-0000-00006E340000}"/>
    <cellStyle name="Normal 3 2 2 4 2 4 2 3 2" xfId="34374" xr:uid="{0398B862-1490-45BD-8CF6-248972DF7EA3}"/>
    <cellStyle name="Normal 3 2 2 4 2 4 2 4" xfId="13423" xr:uid="{00000000-0005-0000-0000-00006F340000}"/>
    <cellStyle name="Normal 3 2 2 4 2 4 2 4 2" xfId="34375" xr:uid="{DB62D384-E2A4-4EAF-9DFE-A25DFA8AD9CE}"/>
    <cellStyle name="Normal 3 2 2 4 2 4 2 5" xfId="34372" xr:uid="{4D2CBB4F-1BD4-4409-BE3F-0B24E307DA9B}"/>
    <cellStyle name="Normal 3 2 2 4 2 4 3" xfId="13424" xr:uid="{00000000-0005-0000-0000-000070340000}"/>
    <cellStyle name="Normal 3 2 2 4 2 4 3 2" xfId="34376" xr:uid="{9E0832EB-FBB5-4D44-8952-DF0D99EE8347}"/>
    <cellStyle name="Normal 3 2 2 4 2 4 4" xfId="13425" xr:uid="{00000000-0005-0000-0000-000071340000}"/>
    <cellStyle name="Normal 3 2 2 4 2 4 4 2" xfId="34377" xr:uid="{D5611E3F-10C2-4194-83E8-62AF1265F27B}"/>
    <cellStyle name="Normal 3 2 2 4 2 4 5" xfId="13426" xr:uid="{00000000-0005-0000-0000-000072340000}"/>
    <cellStyle name="Normal 3 2 2 4 2 4 5 2" xfId="34378" xr:uid="{2902D1E3-2A93-4F2E-B297-BEABAD0E840B}"/>
    <cellStyle name="Normal 3 2 2 4 2 4 6" xfId="34371" xr:uid="{4C0CEF32-A86A-49C9-9042-A0D28B76F245}"/>
    <cellStyle name="Normal 3 2 2 4 2 5" xfId="13427" xr:uid="{00000000-0005-0000-0000-000073340000}"/>
    <cellStyle name="Normal 3 2 2 4 2 5 2" xfId="13428" xr:uid="{00000000-0005-0000-0000-000074340000}"/>
    <cellStyle name="Normal 3 2 2 4 2 5 2 2" xfId="34380" xr:uid="{B1244A36-8A79-4ADD-8397-E081D48032F9}"/>
    <cellStyle name="Normal 3 2 2 4 2 5 3" xfId="13429" xr:uid="{00000000-0005-0000-0000-000075340000}"/>
    <cellStyle name="Normal 3 2 2 4 2 5 3 2" xfId="34381" xr:uid="{C5F70A59-14BE-4FB5-A015-3755F10B189D}"/>
    <cellStyle name="Normal 3 2 2 4 2 5 4" xfId="13430" xr:uid="{00000000-0005-0000-0000-000076340000}"/>
    <cellStyle name="Normal 3 2 2 4 2 5 4 2" xfId="34382" xr:uid="{2444AD19-4D06-469A-9E21-6D85ADB05ECB}"/>
    <cellStyle name="Normal 3 2 2 4 2 5 5" xfId="34379" xr:uid="{A1A6639A-1E14-4678-B775-0E1A94B55216}"/>
    <cellStyle name="Normal 3 2 2 4 2 6" xfId="13431" xr:uid="{00000000-0005-0000-0000-000077340000}"/>
    <cellStyle name="Normal 3 2 2 4 2 6 2" xfId="34383" xr:uid="{FD459AC9-27BA-4D99-9520-FD7B421AC562}"/>
    <cellStyle name="Normal 3 2 2 4 2 7" xfId="13432" xr:uid="{00000000-0005-0000-0000-000078340000}"/>
    <cellStyle name="Normal 3 2 2 4 2 7 2" xfId="34384" xr:uid="{6EC4E097-2810-471E-90C4-AC1149F16BA5}"/>
    <cellStyle name="Normal 3 2 2 4 2 8" xfId="13433" xr:uid="{00000000-0005-0000-0000-000079340000}"/>
    <cellStyle name="Normal 3 2 2 4 2 8 2" xfId="34385" xr:uid="{E4E43018-BB17-4DB6-B7D8-9115A773A6D8}"/>
    <cellStyle name="Normal 3 2 2 4 2 9" xfId="34338" xr:uid="{4FC3B12D-B777-4A78-9AD9-4547E56F4894}"/>
    <cellStyle name="Normal 3 2 2 4 3" xfId="13434" xr:uid="{00000000-0005-0000-0000-00007A340000}"/>
    <cellStyle name="Normal 3 2 2 4 3 2" xfId="13435" xr:uid="{00000000-0005-0000-0000-00007B340000}"/>
    <cellStyle name="Normal 3 2 2 4 3 2 2" xfId="13436" xr:uid="{00000000-0005-0000-0000-00007C340000}"/>
    <cellStyle name="Normal 3 2 2 4 3 2 2 2" xfId="13437" xr:uid="{00000000-0005-0000-0000-00007D340000}"/>
    <cellStyle name="Normal 3 2 2 4 3 2 2 2 2" xfId="34389" xr:uid="{C43FA5EF-5136-4CFD-8F95-24154BF55F51}"/>
    <cellStyle name="Normal 3 2 2 4 3 2 2 3" xfId="13438" xr:uid="{00000000-0005-0000-0000-00007E340000}"/>
    <cellStyle name="Normal 3 2 2 4 3 2 2 3 2" xfId="34390" xr:uid="{FF308BEC-82EC-460E-A5E1-1F7D46677384}"/>
    <cellStyle name="Normal 3 2 2 4 3 2 2 4" xfId="13439" xr:uid="{00000000-0005-0000-0000-00007F340000}"/>
    <cellStyle name="Normal 3 2 2 4 3 2 2 4 2" xfId="34391" xr:uid="{41AA8AC3-C350-40A7-B128-1D2DA42632AE}"/>
    <cellStyle name="Normal 3 2 2 4 3 2 2 5" xfId="34388" xr:uid="{4EDC27EC-8DB7-478F-8162-BA6721D76754}"/>
    <cellStyle name="Normal 3 2 2 4 3 2 3" xfId="13440" xr:uid="{00000000-0005-0000-0000-000080340000}"/>
    <cellStyle name="Normal 3 2 2 4 3 2 3 2" xfId="34392" xr:uid="{B89F1D56-5F0D-443D-B4FC-EB4FF374B823}"/>
    <cellStyle name="Normal 3 2 2 4 3 2 4" xfId="13441" xr:uid="{00000000-0005-0000-0000-000081340000}"/>
    <cellStyle name="Normal 3 2 2 4 3 2 4 2" xfId="34393" xr:uid="{83F075DF-D1AD-4891-A8CB-D640156AFDF0}"/>
    <cellStyle name="Normal 3 2 2 4 3 2 5" xfId="13442" xr:uid="{00000000-0005-0000-0000-000082340000}"/>
    <cellStyle name="Normal 3 2 2 4 3 2 5 2" xfId="34394" xr:uid="{C6D3D3F4-FFD5-47AC-9693-BEB195D23D64}"/>
    <cellStyle name="Normal 3 2 2 4 3 2 6" xfId="34387" xr:uid="{C063D8F4-64CE-4759-AFC1-7ED50D2054D7}"/>
    <cellStyle name="Normal 3 2 2 4 3 3" xfId="13443" xr:uid="{00000000-0005-0000-0000-000083340000}"/>
    <cellStyle name="Normal 3 2 2 4 3 3 2" xfId="13444" xr:uid="{00000000-0005-0000-0000-000084340000}"/>
    <cellStyle name="Normal 3 2 2 4 3 3 2 2" xfId="34396" xr:uid="{E0FE6048-DFC9-4DC4-A9A4-F94980509C36}"/>
    <cellStyle name="Normal 3 2 2 4 3 3 3" xfId="13445" xr:uid="{00000000-0005-0000-0000-000085340000}"/>
    <cellStyle name="Normal 3 2 2 4 3 3 3 2" xfId="34397" xr:uid="{A50B89F2-2C46-4630-B9D3-3C57F05BDF3E}"/>
    <cellStyle name="Normal 3 2 2 4 3 3 4" xfId="13446" xr:uid="{00000000-0005-0000-0000-000086340000}"/>
    <cellStyle name="Normal 3 2 2 4 3 3 4 2" xfId="34398" xr:uid="{1A58ACA2-1662-450D-ABBC-8D7528A827AB}"/>
    <cellStyle name="Normal 3 2 2 4 3 3 5" xfId="34395" xr:uid="{E4FDD37C-565C-4D63-8262-FADEBE7EF0D6}"/>
    <cellStyle name="Normal 3 2 2 4 3 4" xfId="13447" xr:uid="{00000000-0005-0000-0000-000087340000}"/>
    <cellStyle name="Normal 3 2 2 4 3 4 2" xfId="34399" xr:uid="{215C5A19-2579-4F21-8030-A6E36492EE20}"/>
    <cellStyle name="Normal 3 2 2 4 3 5" xfId="13448" xr:uid="{00000000-0005-0000-0000-000088340000}"/>
    <cellStyle name="Normal 3 2 2 4 3 5 2" xfId="34400" xr:uid="{91A3ABDA-7B03-454F-80F2-D8B4A8AFC1C9}"/>
    <cellStyle name="Normal 3 2 2 4 3 6" xfId="13449" xr:uid="{00000000-0005-0000-0000-000089340000}"/>
    <cellStyle name="Normal 3 2 2 4 3 6 2" xfId="34401" xr:uid="{27B0CEC0-2CC2-4938-AE46-1883232D36D3}"/>
    <cellStyle name="Normal 3 2 2 4 3 7" xfId="34386" xr:uid="{47FDFA4D-5A97-4F88-9EE7-84237DCCC8F2}"/>
    <cellStyle name="Normal 3 2 2 4 4" xfId="13450" xr:uid="{00000000-0005-0000-0000-00008A340000}"/>
    <cellStyle name="Normal 3 2 2 4 4 2" xfId="13451" xr:uid="{00000000-0005-0000-0000-00008B340000}"/>
    <cellStyle name="Normal 3 2 2 4 4 2 2" xfId="13452" xr:uid="{00000000-0005-0000-0000-00008C340000}"/>
    <cellStyle name="Normal 3 2 2 4 4 2 2 2" xfId="13453" xr:uid="{00000000-0005-0000-0000-00008D340000}"/>
    <cellStyle name="Normal 3 2 2 4 4 2 2 2 2" xfId="34405" xr:uid="{CE21ECCC-16BD-4B9F-BE8B-B906E0A27421}"/>
    <cellStyle name="Normal 3 2 2 4 4 2 2 3" xfId="13454" xr:uid="{00000000-0005-0000-0000-00008E340000}"/>
    <cellStyle name="Normal 3 2 2 4 4 2 2 3 2" xfId="34406" xr:uid="{FB4A7E2B-E9D7-4D4E-90F2-954ACE5DD2B3}"/>
    <cellStyle name="Normal 3 2 2 4 4 2 2 4" xfId="13455" xr:uid="{00000000-0005-0000-0000-00008F340000}"/>
    <cellStyle name="Normal 3 2 2 4 4 2 2 4 2" xfId="34407" xr:uid="{144F7973-0C30-4249-9D5D-5E5B9327F052}"/>
    <cellStyle name="Normal 3 2 2 4 4 2 2 5" xfId="34404" xr:uid="{1FAB6F94-FCDB-48E1-9344-DAC145E72BD5}"/>
    <cellStyle name="Normal 3 2 2 4 4 2 3" xfId="13456" xr:uid="{00000000-0005-0000-0000-000090340000}"/>
    <cellStyle name="Normal 3 2 2 4 4 2 3 2" xfId="34408" xr:uid="{19E35086-F8E4-4E17-AD07-25BEA9E1036C}"/>
    <cellStyle name="Normal 3 2 2 4 4 2 4" xfId="13457" xr:uid="{00000000-0005-0000-0000-000091340000}"/>
    <cellStyle name="Normal 3 2 2 4 4 2 4 2" xfId="34409" xr:uid="{202ABF2A-9CCE-4349-A199-A2927B1F06CD}"/>
    <cellStyle name="Normal 3 2 2 4 4 2 5" xfId="13458" xr:uid="{00000000-0005-0000-0000-000092340000}"/>
    <cellStyle name="Normal 3 2 2 4 4 2 5 2" xfId="34410" xr:uid="{432DF42B-7B4F-4A04-A913-4ACC9D82076E}"/>
    <cellStyle name="Normal 3 2 2 4 4 2 6" xfId="34403" xr:uid="{71B83F6A-3B6E-4ADF-8458-81426F0A50A1}"/>
    <cellStyle name="Normal 3 2 2 4 4 3" xfId="13459" xr:uid="{00000000-0005-0000-0000-000093340000}"/>
    <cellStyle name="Normal 3 2 2 4 4 3 2" xfId="13460" xr:uid="{00000000-0005-0000-0000-000094340000}"/>
    <cellStyle name="Normal 3 2 2 4 4 3 2 2" xfId="34412" xr:uid="{5ABC41B1-BE8E-4451-8E1F-63408B75A1BA}"/>
    <cellStyle name="Normal 3 2 2 4 4 3 3" xfId="13461" xr:uid="{00000000-0005-0000-0000-000095340000}"/>
    <cellStyle name="Normal 3 2 2 4 4 3 3 2" xfId="34413" xr:uid="{3D25CFB8-87A0-40EF-8714-9D90311B8A26}"/>
    <cellStyle name="Normal 3 2 2 4 4 3 4" xfId="13462" xr:uid="{00000000-0005-0000-0000-000096340000}"/>
    <cellStyle name="Normal 3 2 2 4 4 3 4 2" xfId="34414" xr:uid="{4E3C6C9F-2B3A-4DCE-8F22-1A930527854B}"/>
    <cellStyle name="Normal 3 2 2 4 4 3 5" xfId="34411" xr:uid="{1F177C14-02C0-4D19-BACF-90DDF09A3EA2}"/>
    <cellStyle name="Normal 3 2 2 4 4 4" xfId="13463" xr:uid="{00000000-0005-0000-0000-000097340000}"/>
    <cellStyle name="Normal 3 2 2 4 4 4 2" xfId="34415" xr:uid="{A5E244CF-2BA2-4810-BCCF-6F2E4A5B0D62}"/>
    <cellStyle name="Normal 3 2 2 4 4 5" xfId="13464" xr:uid="{00000000-0005-0000-0000-000098340000}"/>
    <cellStyle name="Normal 3 2 2 4 4 5 2" xfId="34416" xr:uid="{24E72F8F-DD6D-4085-81FD-D5791EE79C09}"/>
    <cellStyle name="Normal 3 2 2 4 4 6" xfId="13465" xr:uid="{00000000-0005-0000-0000-000099340000}"/>
    <cellStyle name="Normal 3 2 2 4 4 6 2" xfId="34417" xr:uid="{60C8F733-D267-4B6E-B471-B31AAB7CEDA2}"/>
    <cellStyle name="Normal 3 2 2 4 4 7" xfId="34402" xr:uid="{52B6A741-AAD7-4F95-8C73-CAD9DF7635F1}"/>
    <cellStyle name="Normal 3 2 2 4 5" xfId="13466" xr:uid="{00000000-0005-0000-0000-00009A340000}"/>
    <cellStyle name="Normal 3 2 2 4 5 2" xfId="34418" xr:uid="{24E93AC0-211A-401B-A8A4-53CBA4DB041A}"/>
    <cellStyle name="Normal 3 2 2 4 6" xfId="13467" xr:uid="{00000000-0005-0000-0000-00009B340000}"/>
    <cellStyle name="Normal 3 2 2 4 6 2" xfId="13468" xr:uid="{00000000-0005-0000-0000-00009C340000}"/>
    <cellStyle name="Normal 3 2 2 4 6 2 2" xfId="13469" xr:uid="{00000000-0005-0000-0000-00009D340000}"/>
    <cellStyle name="Normal 3 2 2 4 6 2 2 2" xfId="34421" xr:uid="{EA261D22-DA1A-4DD0-BC7D-5BE80D5A0D1E}"/>
    <cellStyle name="Normal 3 2 2 4 6 2 3" xfId="13470" xr:uid="{00000000-0005-0000-0000-00009E340000}"/>
    <cellStyle name="Normal 3 2 2 4 6 2 3 2" xfId="34422" xr:uid="{49635B44-A900-4CE6-B1E6-ED74165DF867}"/>
    <cellStyle name="Normal 3 2 2 4 6 2 4" xfId="13471" xr:uid="{00000000-0005-0000-0000-00009F340000}"/>
    <cellStyle name="Normal 3 2 2 4 6 2 4 2" xfId="34423" xr:uid="{D9086069-49C9-43F5-9B9F-D2A23262B76A}"/>
    <cellStyle name="Normal 3 2 2 4 6 2 5" xfId="34420" xr:uid="{07F5C6C1-1E37-47A1-A9F1-8043DD87D851}"/>
    <cellStyle name="Normal 3 2 2 4 6 3" xfId="13472" xr:uid="{00000000-0005-0000-0000-0000A0340000}"/>
    <cellStyle name="Normal 3 2 2 4 6 3 2" xfId="34424" xr:uid="{F92B6533-EF74-44A5-8D85-115321CC97B7}"/>
    <cellStyle name="Normal 3 2 2 4 6 4" xfId="13473" xr:uid="{00000000-0005-0000-0000-0000A1340000}"/>
    <cellStyle name="Normal 3 2 2 4 6 4 2" xfId="34425" xr:uid="{43A2AEC1-045B-47A6-B69A-7F4AFCE1E5D9}"/>
    <cellStyle name="Normal 3 2 2 4 6 5" xfId="13474" xr:uid="{00000000-0005-0000-0000-0000A2340000}"/>
    <cellStyle name="Normal 3 2 2 4 6 5 2" xfId="34426" xr:uid="{F4FAE1B0-2074-459E-A2BB-E6480BAD85D5}"/>
    <cellStyle name="Normal 3 2 2 4 6 6" xfId="34419" xr:uid="{BE04A830-D042-447C-BDAF-34814F1D3ECD}"/>
    <cellStyle name="Normal 3 2 2 4 7" xfId="13475" xr:uid="{00000000-0005-0000-0000-0000A3340000}"/>
    <cellStyle name="Normal 3 2 2 4 7 2" xfId="13476" xr:uid="{00000000-0005-0000-0000-0000A4340000}"/>
    <cellStyle name="Normal 3 2 2 4 7 2 2" xfId="34428" xr:uid="{5C9EC9B7-4B58-4DE3-A50E-777053F52162}"/>
    <cellStyle name="Normal 3 2 2 4 7 3" xfId="13477" xr:uid="{00000000-0005-0000-0000-0000A5340000}"/>
    <cellStyle name="Normal 3 2 2 4 7 3 2" xfId="34429" xr:uid="{565BAE4B-E5CD-430D-958B-D904856A874C}"/>
    <cellStyle name="Normal 3 2 2 4 7 4" xfId="13478" xr:uid="{00000000-0005-0000-0000-0000A6340000}"/>
    <cellStyle name="Normal 3 2 2 4 7 4 2" xfId="34430" xr:uid="{EC3FEF7E-6D02-4BCF-9A4C-AD8388ECA91D}"/>
    <cellStyle name="Normal 3 2 2 4 7 5" xfId="34427" xr:uid="{13581F88-064F-4315-9A76-49A86D535E87}"/>
    <cellStyle name="Normal 3 2 2 4 8" xfId="13479" xr:uid="{00000000-0005-0000-0000-0000A7340000}"/>
    <cellStyle name="Normal 3 2 2 4 8 2" xfId="34431" xr:uid="{F2AEF5BF-15E0-478F-AC70-B25AB32C5F69}"/>
    <cellStyle name="Normal 3 2 2 4 9" xfId="13480" xr:uid="{00000000-0005-0000-0000-0000A8340000}"/>
    <cellStyle name="Normal 3 2 2 4 9 2" xfId="34432" xr:uid="{6851D9DC-1334-4DA6-90D9-CD07C4B1BCC0}"/>
    <cellStyle name="Normal 3 2 2 5" xfId="13481" xr:uid="{00000000-0005-0000-0000-0000A9340000}"/>
    <cellStyle name="Normal 3 2 2 5 10" xfId="13482" xr:uid="{00000000-0005-0000-0000-0000AA340000}"/>
    <cellStyle name="Normal 3 2 2 5 10 2" xfId="34434" xr:uid="{4A3E36C3-4A2E-4FCA-9338-E5454206CAAD}"/>
    <cellStyle name="Normal 3 2 2 5 11" xfId="13483" xr:uid="{00000000-0005-0000-0000-0000AB340000}"/>
    <cellStyle name="Normal 3 2 2 5 11 2" xfId="34435" xr:uid="{86BA24E4-F262-4037-9B52-982599AB0477}"/>
    <cellStyle name="Normal 3 2 2 5 12" xfId="34433" xr:uid="{22EB29AE-A832-4C4B-B172-BC6BC55D5EBD}"/>
    <cellStyle name="Normal 3 2 2 5 2" xfId="13484" xr:uid="{00000000-0005-0000-0000-0000AC340000}"/>
    <cellStyle name="Normal 3 2 2 5 2 2" xfId="13485" xr:uid="{00000000-0005-0000-0000-0000AD340000}"/>
    <cellStyle name="Normal 3 2 2 5 2 2 2" xfId="13486" xr:uid="{00000000-0005-0000-0000-0000AE340000}"/>
    <cellStyle name="Normal 3 2 2 5 2 2 2 2" xfId="13487" xr:uid="{00000000-0005-0000-0000-0000AF340000}"/>
    <cellStyle name="Normal 3 2 2 5 2 2 2 2 2" xfId="13488" xr:uid="{00000000-0005-0000-0000-0000B0340000}"/>
    <cellStyle name="Normal 3 2 2 5 2 2 2 2 2 2" xfId="34440" xr:uid="{7951F67D-30E5-4503-9F05-DFEAB25FBC18}"/>
    <cellStyle name="Normal 3 2 2 5 2 2 2 2 3" xfId="13489" xr:uid="{00000000-0005-0000-0000-0000B1340000}"/>
    <cellStyle name="Normal 3 2 2 5 2 2 2 2 3 2" xfId="34441" xr:uid="{A2B25490-26D0-4968-A091-EA7DBFFD79B9}"/>
    <cellStyle name="Normal 3 2 2 5 2 2 2 2 4" xfId="13490" xr:uid="{00000000-0005-0000-0000-0000B2340000}"/>
    <cellStyle name="Normal 3 2 2 5 2 2 2 2 4 2" xfId="34442" xr:uid="{2544E86B-62CE-4C08-9D40-574D66809C9F}"/>
    <cellStyle name="Normal 3 2 2 5 2 2 2 2 5" xfId="34439" xr:uid="{07F6A307-0224-4F0B-9D3C-88133462BE97}"/>
    <cellStyle name="Normal 3 2 2 5 2 2 2 3" xfId="13491" xr:uid="{00000000-0005-0000-0000-0000B3340000}"/>
    <cellStyle name="Normal 3 2 2 5 2 2 2 3 2" xfId="34443" xr:uid="{6AC2C388-208D-4FD6-A056-0942E8F97FB3}"/>
    <cellStyle name="Normal 3 2 2 5 2 2 2 4" xfId="13492" xr:uid="{00000000-0005-0000-0000-0000B4340000}"/>
    <cellStyle name="Normal 3 2 2 5 2 2 2 4 2" xfId="34444" xr:uid="{D10CBE3F-CE4F-4AE8-A71A-B5733B7A5FA4}"/>
    <cellStyle name="Normal 3 2 2 5 2 2 2 5" xfId="13493" xr:uid="{00000000-0005-0000-0000-0000B5340000}"/>
    <cellStyle name="Normal 3 2 2 5 2 2 2 5 2" xfId="34445" xr:uid="{3D83C7E5-F0D5-4F85-9039-B8596714BD1E}"/>
    <cellStyle name="Normal 3 2 2 5 2 2 2 6" xfId="34438" xr:uid="{72787CF5-EB61-417D-9B21-4CC57F445A88}"/>
    <cellStyle name="Normal 3 2 2 5 2 2 3" xfId="13494" xr:uid="{00000000-0005-0000-0000-0000B6340000}"/>
    <cellStyle name="Normal 3 2 2 5 2 2 3 2" xfId="13495" xr:uid="{00000000-0005-0000-0000-0000B7340000}"/>
    <cellStyle name="Normal 3 2 2 5 2 2 3 2 2" xfId="34447" xr:uid="{1DB768FC-7D67-48A2-A8E2-564F7EF92C45}"/>
    <cellStyle name="Normal 3 2 2 5 2 2 3 3" xfId="13496" xr:uid="{00000000-0005-0000-0000-0000B8340000}"/>
    <cellStyle name="Normal 3 2 2 5 2 2 3 3 2" xfId="34448" xr:uid="{9F338FD4-E3B2-481B-B940-A77870764704}"/>
    <cellStyle name="Normal 3 2 2 5 2 2 3 4" xfId="13497" xr:uid="{00000000-0005-0000-0000-0000B9340000}"/>
    <cellStyle name="Normal 3 2 2 5 2 2 3 4 2" xfId="34449" xr:uid="{6A31E3C4-22B9-4254-901D-2B9C80492D93}"/>
    <cellStyle name="Normal 3 2 2 5 2 2 3 5" xfId="34446" xr:uid="{FCBD05CD-3C1A-4516-BDE4-991808BA4335}"/>
    <cellStyle name="Normal 3 2 2 5 2 2 4" xfId="13498" xr:uid="{00000000-0005-0000-0000-0000BA340000}"/>
    <cellStyle name="Normal 3 2 2 5 2 2 4 2" xfId="34450" xr:uid="{89D47051-F4C6-44AB-A08D-F591D6BE792D}"/>
    <cellStyle name="Normal 3 2 2 5 2 2 5" xfId="13499" xr:uid="{00000000-0005-0000-0000-0000BB340000}"/>
    <cellStyle name="Normal 3 2 2 5 2 2 5 2" xfId="34451" xr:uid="{BB150CB1-A66C-4A21-BA25-EDC1FD68207F}"/>
    <cellStyle name="Normal 3 2 2 5 2 2 6" xfId="13500" xr:uid="{00000000-0005-0000-0000-0000BC340000}"/>
    <cellStyle name="Normal 3 2 2 5 2 2 6 2" xfId="34452" xr:uid="{190FA77D-6239-4A36-BFB6-BABE75EC046D}"/>
    <cellStyle name="Normal 3 2 2 5 2 2 7" xfId="34437" xr:uid="{405CCF8A-F1D3-4203-BEBF-57468BAA4DF1}"/>
    <cellStyle name="Normal 3 2 2 5 2 3" xfId="13501" xr:uid="{00000000-0005-0000-0000-0000BD340000}"/>
    <cellStyle name="Normal 3 2 2 5 2 3 2" xfId="13502" xr:uid="{00000000-0005-0000-0000-0000BE340000}"/>
    <cellStyle name="Normal 3 2 2 5 2 3 2 2" xfId="13503" xr:uid="{00000000-0005-0000-0000-0000BF340000}"/>
    <cellStyle name="Normal 3 2 2 5 2 3 2 2 2" xfId="13504" xr:uid="{00000000-0005-0000-0000-0000C0340000}"/>
    <cellStyle name="Normal 3 2 2 5 2 3 2 2 2 2" xfId="34456" xr:uid="{C7C70F86-151D-44F5-9125-98E5E752E73F}"/>
    <cellStyle name="Normal 3 2 2 5 2 3 2 2 3" xfId="13505" xr:uid="{00000000-0005-0000-0000-0000C1340000}"/>
    <cellStyle name="Normal 3 2 2 5 2 3 2 2 3 2" xfId="34457" xr:uid="{2A719FA7-7928-41DC-B027-5EE791C0D4E6}"/>
    <cellStyle name="Normal 3 2 2 5 2 3 2 2 4" xfId="13506" xr:uid="{00000000-0005-0000-0000-0000C2340000}"/>
    <cellStyle name="Normal 3 2 2 5 2 3 2 2 4 2" xfId="34458" xr:uid="{16453BD9-4EEB-4EEB-9A02-7638A0C94A7D}"/>
    <cellStyle name="Normal 3 2 2 5 2 3 2 2 5" xfId="34455" xr:uid="{BAE78508-36BA-4020-8CD3-4558D43C289A}"/>
    <cellStyle name="Normal 3 2 2 5 2 3 2 3" xfId="13507" xr:uid="{00000000-0005-0000-0000-0000C3340000}"/>
    <cellStyle name="Normal 3 2 2 5 2 3 2 3 2" xfId="34459" xr:uid="{139B9632-E43C-42AA-B5AB-07826A6C81A5}"/>
    <cellStyle name="Normal 3 2 2 5 2 3 2 4" xfId="13508" xr:uid="{00000000-0005-0000-0000-0000C4340000}"/>
    <cellStyle name="Normal 3 2 2 5 2 3 2 4 2" xfId="34460" xr:uid="{E0EF652A-727E-4D47-8714-F58309C947A5}"/>
    <cellStyle name="Normal 3 2 2 5 2 3 2 5" xfId="13509" xr:uid="{00000000-0005-0000-0000-0000C5340000}"/>
    <cellStyle name="Normal 3 2 2 5 2 3 2 5 2" xfId="34461" xr:uid="{E533F4FC-12AD-4E37-AF89-47DC2A7270D2}"/>
    <cellStyle name="Normal 3 2 2 5 2 3 2 6" xfId="34454" xr:uid="{54C77E8D-3FAC-489F-9FC8-6B2FA2F3BA97}"/>
    <cellStyle name="Normal 3 2 2 5 2 3 3" xfId="13510" xr:uid="{00000000-0005-0000-0000-0000C6340000}"/>
    <cellStyle name="Normal 3 2 2 5 2 3 3 2" xfId="13511" xr:uid="{00000000-0005-0000-0000-0000C7340000}"/>
    <cellStyle name="Normal 3 2 2 5 2 3 3 2 2" xfId="34463" xr:uid="{503EE843-1D2E-4996-A9BC-3576A46A22A9}"/>
    <cellStyle name="Normal 3 2 2 5 2 3 3 3" xfId="13512" xr:uid="{00000000-0005-0000-0000-0000C8340000}"/>
    <cellStyle name="Normal 3 2 2 5 2 3 3 3 2" xfId="34464" xr:uid="{40A94B14-5247-4819-88F3-350531C81F1A}"/>
    <cellStyle name="Normal 3 2 2 5 2 3 3 4" xfId="13513" xr:uid="{00000000-0005-0000-0000-0000C9340000}"/>
    <cellStyle name="Normal 3 2 2 5 2 3 3 4 2" xfId="34465" xr:uid="{6E8ED59B-4050-48B1-810D-786F45126743}"/>
    <cellStyle name="Normal 3 2 2 5 2 3 3 5" xfId="34462" xr:uid="{EB5AFB82-C3C3-4CD4-BC78-FB83DFC6920C}"/>
    <cellStyle name="Normal 3 2 2 5 2 3 4" xfId="13514" xr:uid="{00000000-0005-0000-0000-0000CA340000}"/>
    <cellStyle name="Normal 3 2 2 5 2 3 4 2" xfId="34466" xr:uid="{0D5CAD0C-42D9-4E07-89EE-6615E0B72599}"/>
    <cellStyle name="Normal 3 2 2 5 2 3 5" xfId="13515" xr:uid="{00000000-0005-0000-0000-0000CB340000}"/>
    <cellStyle name="Normal 3 2 2 5 2 3 5 2" xfId="34467" xr:uid="{ECFC3DE7-6747-45D2-AA87-B28F9C8B17A8}"/>
    <cellStyle name="Normal 3 2 2 5 2 3 6" xfId="13516" xr:uid="{00000000-0005-0000-0000-0000CC340000}"/>
    <cellStyle name="Normal 3 2 2 5 2 3 6 2" xfId="34468" xr:uid="{73208235-1A2E-461A-8219-89D2E0352D3C}"/>
    <cellStyle name="Normal 3 2 2 5 2 3 7" xfId="34453" xr:uid="{BF9B38FE-C2B7-46B1-A7A1-301718D5C11A}"/>
    <cellStyle name="Normal 3 2 2 5 2 4" xfId="13517" xr:uid="{00000000-0005-0000-0000-0000CD340000}"/>
    <cellStyle name="Normal 3 2 2 5 2 4 2" xfId="13518" xr:uid="{00000000-0005-0000-0000-0000CE340000}"/>
    <cellStyle name="Normal 3 2 2 5 2 4 2 2" xfId="13519" xr:uid="{00000000-0005-0000-0000-0000CF340000}"/>
    <cellStyle name="Normal 3 2 2 5 2 4 2 2 2" xfId="34471" xr:uid="{E586F5BA-427E-427B-95B7-A7359ACC17B2}"/>
    <cellStyle name="Normal 3 2 2 5 2 4 2 3" xfId="13520" xr:uid="{00000000-0005-0000-0000-0000D0340000}"/>
    <cellStyle name="Normal 3 2 2 5 2 4 2 3 2" xfId="34472" xr:uid="{E71D52B2-1DC6-4F7C-B275-2D327609ED03}"/>
    <cellStyle name="Normal 3 2 2 5 2 4 2 4" xfId="13521" xr:uid="{00000000-0005-0000-0000-0000D1340000}"/>
    <cellStyle name="Normal 3 2 2 5 2 4 2 4 2" xfId="34473" xr:uid="{EF40DA71-E1F7-4B31-8062-2A8C87DBB445}"/>
    <cellStyle name="Normal 3 2 2 5 2 4 2 5" xfId="34470" xr:uid="{3DFBAD7F-5411-4009-8840-C42949B233B0}"/>
    <cellStyle name="Normal 3 2 2 5 2 4 3" xfId="13522" xr:uid="{00000000-0005-0000-0000-0000D2340000}"/>
    <cellStyle name="Normal 3 2 2 5 2 4 3 2" xfId="34474" xr:uid="{53288797-C98B-410D-96E3-2F0868AF19D9}"/>
    <cellStyle name="Normal 3 2 2 5 2 4 4" xfId="13523" xr:uid="{00000000-0005-0000-0000-0000D3340000}"/>
    <cellStyle name="Normal 3 2 2 5 2 4 4 2" xfId="34475" xr:uid="{76FB725A-AECB-4F1D-9208-92AAC49240CC}"/>
    <cellStyle name="Normal 3 2 2 5 2 4 5" xfId="13524" xr:uid="{00000000-0005-0000-0000-0000D4340000}"/>
    <cellStyle name="Normal 3 2 2 5 2 4 5 2" xfId="34476" xr:uid="{177B9D80-103D-465A-A52A-1A4B56F1265B}"/>
    <cellStyle name="Normal 3 2 2 5 2 4 6" xfId="34469" xr:uid="{5CE08958-FB9D-4F22-90F7-5925114047C3}"/>
    <cellStyle name="Normal 3 2 2 5 2 5" xfId="13525" xr:uid="{00000000-0005-0000-0000-0000D5340000}"/>
    <cellStyle name="Normal 3 2 2 5 2 5 2" xfId="13526" xr:uid="{00000000-0005-0000-0000-0000D6340000}"/>
    <cellStyle name="Normal 3 2 2 5 2 5 2 2" xfId="34478" xr:uid="{2383FD34-C374-4E7C-ACF2-BF5615C93A95}"/>
    <cellStyle name="Normal 3 2 2 5 2 5 3" xfId="13527" xr:uid="{00000000-0005-0000-0000-0000D7340000}"/>
    <cellStyle name="Normal 3 2 2 5 2 5 3 2" xfId="34479" xr:uid="{3837256A-093F-4E18-9CD9-8C74389AE771}"/>
    <cellStyle name="Normal 3 2 2 5 2 5 4" xfId="13528" xr:uid="{00000000-0005-0000-0000-0000D8340000}"/>
    <cellStyle name="Normal 3 2 2 5 2 5 4 2" xfId="34480" xr:uid="{47DB8CBD-4C70-4DF5-9CD3-5E50865A6DD1}"/>
    <cellStyle name="Normal 3 2 2 5 2 5 5" xfId="34477" xr:uid="{46DBDDEA-647A-4631-8237-DE9F47A77E9A}"/>
    <cellStyle name="Normal 3 2 2 5 2 6" xfId="13529" xr:uid="{00000000-0005-0000-0000-0000D9340000}"/>
    <cellStyle name="Normal 3 2 2 5 2 6 2" xfId="34481" xr:uid="{70BD034B-E8A3-4DF2-8325-E76295D37AB0}"/>
    <cellStyle name="Normal 3 2 2 5 2 7" xfId="13530" xr:uid="{00000000-0005-0000-0000-0000DA340000}"/>
    <cellStyle name="Normal 3 2 2 5 2 7 2" xfId="34482" xr:uid="{4FB310D1-CBCC-4CDD-9164-1D1B46DD20B2}"/>
    <cellStyle name="Normal 3 2 2 5 2 8" xfId="13531" xr:uid="{00000000-0005-0000-0000-0000DB340000}"/>
    <cellStyle name="Normal 3 2 2 5 2 8 2" xfId="34483" xr:uid="{03F2553F-E482-4763-A152-A5857D98D5A9}"/>
    <cellStyle name="Normal 3 2 2 5 2 9" xfId="34436" xr:uid="{8CAE3829-FE3D-4CEF-B8FA-6C4FD08BBD01}"/>
    <cellStyle name="Normal 3 2 2 5 3" xfId="13532" xr:uid="{00000000-0005-0000-0000-0000DC340000}"/>
    <cellStyle name="Normal 3 2 2 5 3 2" xfId="13533" xr:uid="{00000000-0005-0000-0000-0000DD340000}"/>
    <cellStyle name="Normal 3 2 2 5 3 2 2" xfId="13534" xr:uid="{00000000-0005-0000-0000-0000DE340000}"/>
    <cellStyle name="Normal 3 2 2 5 3 2 2 2" xfId="13535" xr:uid="{00000000-0005-0000-0000-0000DF340000}"/>
    <cellStyle name="Normal 3 2 2 5 3 2 2 2 2" xfId="34487" xr:uid="{8DA4B74E-17DD-4A56-A2DC-A306D2D97C2B}"/>
    <cellStyle name="Normal 3 2 2 5 3 2 2 3" xfId="13536" xr:uid="{00000000-0005-0000-0000-0000E0340000}"/>
    <cellStyle name="Normal 3 2 2 5 3 2 2 3 2" xfId="34488" xr:uid="{6D33DD7B-9881-4206-B4AE-54B052B57AB0}"/>
    <cellStyle name="Normal 3 2 2 5 3 2 2 4" xfId="13537" xr:uid="{00000000-0005-0000-0000-0000E1340000}"/>
    <cellStyle name="Normal 3 2 2 5 3 2 2 4 2" xfId="34489" xr:uid="{74E3A6DA-7AEF-4054-9F4D-CF10080EB793}"/>
    <cellStyle name="Normal 3 2 2 5 3 2 2 5" xfId="34486" xr:uid="{64F74286-BEE8-4FE8-833B-BB18EE4B7209}"/>
    <cellStyle name="Normal 3 2 2 5 3 2 3" xfId="13538" xr:uid="{00000000-0005-0000-0000-0000E2340000}"/>
    <cellStyle name="Normal 3 2 2 5 3 2 3 2" xfId="34490" xr:uid="{0CCCD470-79BA-4F9A-8D98-89EFD82E2ADB}"/>
    <cellStyle name="Normal 3 2 2 5 3 2 4" xfId="13539" xr:uid="{00000000-0005-0000-0000-0000E3340000}"/>
    <cellStyle name="Normal 3 2 2 5 3 2 4 2" xfId="34491" xr:uid="{F8CDF2D9-6327-4A26-BB29-82FC584C3198}"/>
    <cellStyle name="Normal 3 2 2 5 3 2 5" xfId="13540" xr:uid="{00000000-0005-0000-0000-0000E4340000}"/>
    <cellStyle name="Normal 3 2 2 5 3 2 5 2" xfId="34492" xr:uid="{62C6ACFF-97AD-4CEB-827C-D968E333FEF6}"/>
    <cellStyle name="Normal 3 2 2 5 3 2 6" xfId="34485" xr:uid="{2D307C2F-0593-470E-BD83-A1A70466F96F}"/>
    <cellStyle name="Normal 3 2 2 5 3 3" xfId="13541" xr:uid="{00000000-0005-0000-0000-0000E5340000}"/>
    <cellStyle name="Normal 3 2 2 5 3 3 2" xfId="13542" xr:uid="{00000000-0005-0000-0000-0000E6340000}"/>
    <cellStyle name="Normal 3 2 2 5 3 3 2 2" xfId="34494" xr:uid="{5FE625D5-C94F-4340-AB3B-881FFB92AC44}"/>
    <cellStyle name="Normal 3 2 2 5 3 3 3" xfId="13543" xr:uid="{00000000-0005-0000-0000-0000E7340000}"/>
    <cellStyle name="Normal 3 2 2 5 3 3 3 2" xfId="34495" xr:uid="{0237841C-0178-40DE-8044-4F41A3873F93}"/>
    <cellStyle name="Normal 3 2 2 5 3 3 4" xfId="13544" xr:uid="{00000000-0005-0000-0000-0000E8340000}"/>
    <cellStyle name="Normal 3 2 2 5 3 3 4 2" xfId="34496" xr:uid="{461C1BD3-077F-4CD0-BB6E-E5FCD508B3FD}"/>
    <cellStyle name="Normal 3 2 2 5 3 3 5" xfId="34493" xr:uid="{4142C8D4-D97F-4B22-94B6-4CFDE2D9760D}"/>
    <cellStyle name="Normal 3 2 2 5 3 4" xfId="13545" xr:uid="{00000000-0005-0000-0000-0000E9340000}"/>
    <cellStyle name="Normal 3 2 2 5 3 4 2" xfId="34497" xr:uid="{96A9E895-BC5F-4642-9A7B-899A6471A4BA}"/>
    <cellStyle name="Normal 3 2 2 5 3 5" xfId="13546" xr:uid="{00000000-0005-0000-0000-0000EA340000}"/>
    <cellStyle name="Normal 3 2 2 5 3 5 2" xfId="34498" xr:uid="{FB025E05-F62A-4129-A954-B2582A43ED74}"/>
    <cellStyle name="Normal 3 2 2 5 3 6" xfId="13547" xr:uid="{00000000-0005-0000-0000-0000EB340000}"/>
    <cellStyle name="Normal 3 2 2 5 3 6 2" xfId="34499" xr:uid="{4749868C-A44C-44B9-BC00-26D817B64505}"/>
    <cellStyle name="Normal 3 2 2 5 3 7" xfId="34484" xr:uid="{20E59687-C9CE-4BB1-B056-F40421A8D071}"/>
    <cellStyle name="Normal 3 2 2 5 4" xfId="13548" xr:uid="{00000000-0005-0000-0000-0000EC340000}"/>
    <cellStyle name="Normal 3 2 2 5 4 2" xfId="13549" xr:uid="{00000000-0005-0000-0000-0000ED340000}"/>
    <cellStyle name="Normal 3 2 2 5 4 2 2" xfId="13550" xr:uid="{00000000-0005-0000-0000-0000EE340000}"/>
    <cellStyle name="Normal 3 2 2 5 4 2 2 2" xfId="13551" xr:uid="{00000000-0005-0000-0000-0000EF340000}"/>
    <cellStyle name="Normal 3 2 2 5 4 2 2 2 2" xfId="34503" xr:uid="{9148D725-65AC-4228-A114-6D0761914EC1}"/>
    <cellStyle name="Normal 3 2 2 5 4 2 2 3" xfId="13552" xr:uid="{00000000-0005-0000-0000-0000F0340000}"/>
    <cellStyle name="Normal 3 2 2 5 4 2 2 3 2" xfId="34504" xr:uid="{988BDB6F-3EED-4B52-97A9-20714A1D2806}"/>
    <cellStyle name="Normal 3 2 2 5 4 2 2 4" xfId="13553" xr:uid="{00000000-0005-0000-0000-0000F1340000}"/>
    <cellStyle name="Normal 3 2 2 5 4 2 2 4 2" xfId="34505" xr:uid="{C643A3ED-784E-4B42-8E5C-2BA4B71EE681}"/>
    <cellStyle name="Normal 3 2 2 5 4 2 2 5" xfId="34502" xr:uid="{D3AC48EB-B177-4CBA-B3B8-7D104DA25F92}"/>
    <cellStyle name="Normal 3 2 2 5 4 2 3" xfId="13554" xr:uid="{00000000-0005-0000-0000-0000F2340000}"/>
    <cellStyle name="Normal 3 2 2 5 4 2 3 2" xfId="34506" xr:uid="{C501AA13-4E63-43C2-BAB6-7307F7658964}"/>
    <cellStyle name="Normal 3 2 2 5 4 2 4" xfId="13555" xr:uid="{00000000-0005-0000-0000-0000F3340000}"/>
    <cellStyle name="Normal 3 2 2 5 4 2 4 2" xfId="34507" xr:uid="{AE066541-68E5-4ED7-9413-46EAC8BABC8D}"/>
    <cellStyle name="Normal 3 2 2 5 4 2 5" xfId="13556" xr:uid="{00000000-0005-0000-0000-0000F4340000}"/>
    <cellStyle name="Normal 3 2 2 5 4 2 5 2" xfId="34508" xr:uid="{40F94B28-4F3B-4F40-8DFB-ACFDFD9428AC}"/>
    <cellStyle name="Normal 3 2 2 5 4 2 6" xfId="34501" xr:uid="{167BF7F4-F61A-4BCB-AE96-950F27D1F594}"/>
    <cellStyle name="Normal 3 2 2 5 4 3" xfId="13557" xr:uid="{00000000-0005-0000-0000-0000F5340000}"/>
    <cellStyle name="Normal 3 2 2 5 4 3 2" xfId="13558" xr:uid="{00000000-0005-0000-0000-0000F6340000}"/>
    <cellStyle name="Normal 3 2 2 5 4 3 2 2" xfId="34510" xr:uid="{2B7ECE38-9778-4512-9D31-9044471E870E}"/>
    <cellStyle name="Normal 3 2 2 5 4 3 3" xfId="13559" xr:uid="{00000000-0005-0000-0000-0000F7340000}"/>
    <cellStyle name="Normal 3 2 2 5 4 3 3 2" xfId="34511" xr:uid="{358FF7F9-5A80-4C19-8CB6-6DEEC7F2E338}"/>
    <cellStyle name="Normal 3 2 2 5 4 3 4" xfId="13560" xr:uid="{00000000-0005-0000-0000-0000F8340000}"/>
    <cellStyle name="Normal 3 2 2 5 4 3 4 2" xfId="34512" xr:uid="{10F6F5CC-FEE7-483D-92E8-6CCAAAD8CC7A}"/>
    <cellStyle name="Normal 3 2 2 5 4 3 5" xfId="34509" xr:uid="{4296EFAF-99AC-4E26-8A17-7DCEAA35B024}"/>
    <cellStyle name="Normal 3 2 2 5 4 4" xfId="13561" xr:uid="{00000000-0005-0000-0000-0000F9340000}"/>
    <cellStyle name="Normal 3 2 2 5 4 4 2" xfId="34513" xr:uid="{00F9BC2D-2EE8-4264-BA70-78969B09673D}"/>
    <cellStyle name="Normal 3 2 2 5 4 5" xfId="13562" xr:uid="{00000000-0005-0000-0000-0000FA340000}"/>
    <cellStyle name="Normal 3 2 2 5 4 5 2" xfId="34514" xr:uid="{6FBBA9E3-A869-47D1-93D2-C27CD8C417FC}"/>
    <cellStyle name="Normal 3 2 2 5 4 6" xfId="13563" xr:uid="{00000000-0005-0000-0000-0000FB340000}"/>
    <cellStyle name="Normal 3 2 2 5 4 6 2" xfId="34515" xr:uid="{729421F3-A151-45BE-A072-102876239AA0}"/>
    <cellStyle name="Normal 3 2 2 5 4 7" xfId="34500" xr:uid="{93E47434-089B-4100-B3B8-6E073E8A1496}"/>
    <cellStyle name="Normal 3 2 2 5 5" xfId="13564" xr:uid="{00000000-0005-0000-0000-0000FC340000}"/>
    <cellStyle name="Normal 3 2 2 5 5 2" xfId="34516" xr:uid="{7123055C-E497-4B64-A6FC-28A7CBE42101}"/>
    <cellStyle name="Normal 3 2 2 5 6" xfId="13565" xr:uid="{00000000-0005-0000-0000-0000FD340000}"/>
    <cellStyle name="Normal 3 2 2 5 6 2" xfId="13566" xr:uid="{00000000-0005-0000-0000-0000FE340000}"/>
    <cellStyle name="Normal 3 2 2 5 6 2 2" xfId="13567" xr:uid="{00000000-0005-0000-0000-0000FF340000}"/>
    <cellStyle name="Normal 3 2 2 5 6 2 2 2" xfId="34519" xr:uid="{7129F1FE-8213-4F10-948F-CDC557A8B902}"/>
    <cellStyle name="Normal 3 2 2 5 6 2 3" xfId="13568" xr:uid="{00000000-0005-0000-0000-000000350000}"/>
    <cellStyle name="Normal 3 2 2 5 6 2 3 2" xfId="34520" xr:uid="{F8A744F5-9D4C-4E84-AAAE-7A37F7EDECFD}"/>
    <cellStyle name="Normal 3 2 2 5 6 2 4" xfId="13569" xr:uid="{00000000-0005-0000-0000-000001350000}"/>
    <cellStyle name="Normal 3 2 2 5 6 2 4 2" xfId="34521" xr:uid="{F35E8B7A-FFD1-4E59-9128-A34FA5A435FD}"/>
    <cellStyle name="Normal 3 2 2 5 6 2 5" xfId="34518" xr:uid="{A5F5BEB2-EB8D-43AD-B2C5-AC46D03FD9B2}"/>
    <cellStyle name="Normal 3 2 2 5 6 3" xfId="13570" xr:uid="{00000000-0005-0000-0000-000002350000}"/>
    <cellStyle name="Normal 3 2 2 5 6 3 2" xfId="34522" xr:uid="{6AC34C4E-C1F4-4A57-B4C9-4F2F0E80499A}"/>
    <cellStyle name="Normal 3 2 2 5 6 4" xfId="13571" xr:uid="{00000000-0005-0000-0000-000003350000}"/>
    <cellStyle name="Normal 3 2 2 5 6 4 2" xfId="34523" xr:uid="{BCCC64DD-95F8-43E0-B49B-7AF1128BE55C}"/>
    <cellStyle name="Normal 3 2 2 5 6 5" xfId="13572" xr:uid="{00000000-0005-0000-0000-000004350000}"/>
    <cellStyle name="Normal 3 2 2 5 6 5 2" xfId="34524" xr:uid="{E00B390B-5E69-49F5-8BDD-4FD17AB8F879}"/>
    <cellStyle name="Normal 3 2 2 5 6 6" xfId="34517" xr:uid="{662D0F6F-F7AE-48CB-A05A-B73CB359AB8E}"/>
    <cellStyle name="Normal 3 2 2 5 7" xfId="13573" xr:uid="{00000000-0005-0000-0000-000005350000}"/>
    <cellStyle name="Normal 3 2 2 5 7 2" xfId="34525" xr:uid="{587C0CF9-7F5B-4D45-AEDC-CF09545F3F29}"/>
    <cellStyle name="Normal 3 2 2 5 8" xfId="13574" xr:uid="{00000000-0005-0000-0000-000006350000}"/>
    <cellStyle name="Normal 3 2 2 5 8 2" xfId="13575" xr:uid="{00000000-0005-0000-0000-000007350000}"/>
    <cellStyle name="Normal 3 2 2 5 8 2 2" xfId="34527" xr:uid="{7D86B1A4-7105-4EE9-9F3A-BEE254C5DCE7}"/>
    <cellStyle name="Normal 3 2 2 5 8 3" xfId="13576" xr:uid="{00000000-0005-0000-0000-000008350000}"/>
    <cellStyle name="Normal 3 2 2 5 8 3 2" xfId="34528" xr:uid="{9AB32D7D-334C-4354-A1D8-22A94F7C6136}"/>
    <cellStyle name="Normal 3 2 2 5 8 4" xfId="13577" xr:uid="{00000000-0005-0000-0000-000009350000}"/>
    <cellStyle name="Normal 3 2 2 5 8 4 2" xfId="34529" xr:uid="{BFA00532-9FC1-4579-8CCE-027EA77F1C6A}"/>
    <cellStyle name="Normal 3 2 2 5 8 5" xfId="34526" xr:uid="{57D683B4-1901-4649-9FB2-4D9BB92035EC}"/>
    <cellStyle name="Normal 3 2 2 5 9" xfId="13578" xr:uid="{00000000-0005-0000-0000-00000A350000}"/>
    <cellStyle name="Normal 3 2 2 5 9 2" xfId="34530" xr:uid="{CC055383-E976-4734-811E-C957CD84C761}"/>
    <cellStyle name="Normal 3 2 2 6" xfId="13579" xr:uid="{00000000-0005-0000-0000-00000B350000}"/>
    <cellStyle name="Normal 3 2 2 6 10" xfId="34531" xr:uid="{33AA873E-CB2E-40CE-90B0-171A75C0D180}"/>
    <cellStyle name="Normal 3 2 2 6 2" xfId="13580" xr:uid="{00000000-0005-0000-0000-00000C350000}"/>
    <cellStyle name="Normal 3 2 2 6 2 2" xfId="13581" xr:uid="{00000000-0005-0000-0000-00000D350000}"/>
    <cellStyle name="Normal 3 2 2 6 2 2 2" xfId="13582" xr:uid="{00000000-0005-0000-0000-00000E350000}"/>
    <cellStyle name="Normal 3 2 2 6 2 2 2 2" xfId="13583" xr:uid="{00000000-0005-0000-0000-00000F350000}"/>
    <cellStyle name="Normal 3 2 2 6 2 2 2 2 2" xfId="34535" xr:uid="{85801BBF-65C5-4EE4-B8A9-E836E2F33C03}"/>
    <cellStyle name="Normal 3 2 2 6 2 2 2 3" xfId="13584" xr:uid="{00000000-0005-0000-0000-000010350000}"/>
    <cellStyle name="Normal 3 2 2 6 2 2 2 3 2" xfId="34536" xr:uid="{CD9DC441-9986-487A-B5C9-28D0FAF5DA58}"/>
    <cellStyle name="Normal 3 2 2 6 2 2 2 4" xfId="13585" xr:uid="{00000000-0005-0000-0000-000011350000}"/>
    <cellStyle name="Normal 3 2 2 6 2 2 2 4 2" xfId="34537" xr:uid="{090821A7-08F8-4928-9CC7-636C8616DC05}"/>
    <cellStyle name="Normal 3 2 2 6 2 2 2 5" xfId="34534" xr:uid="{91191321-FA4E-4D4B-8502-ACB5CBF06593}"/>
    <cellStyle name="Normal 3 2 2 6 2 2 3" xfId="13586" xr:uid="{00000000-0005-0000-0000-000012350000}"/>
    <cellStyle name="Normal 3 2 2 6 2 2 3 2" xfId="34538" xr:uid="{F8518D50-4028-4B5F-9300-FB02FDA6085C}"/>
    <cellStyle name="Normal 3 2 2 6 2 2 4" xfId="13587" xr:uid="{00000000-0005-0000-0000-000013350000}"/>
    <cellStyle name="Normal 3 2 2 6 2 2 4 2" xfId="34539" xr:uid="{05DC65AC-CC7C-4EBA-A237-589CFD7EA12B}"/>
    <cellStyle name="Normal 3 2 2 6 2 2 5" xfId="13588" xr:uid="{00000000-0005-0000-0000-000014350000}"/>
    <cellStyle name="Normal 3 2 2 6 2 2 5 2" xfId="34540" xr:uid="{3842E968-9367-4DE6-9B12-3903A382AAC4}"/>
    <cellStyle name="Normal 3 2 2 6 2 2 6" xfId="34533" xr:uid="{27354709-8AC5-449E-A479-7350A792F181}"/>
    <cellStyle name="Normal 3 2 2 6 2 3" xfId="13589" xr:uid="{00000000-0005-0000-0000-000015350000}"/>
    <cellStyle name="Normal 3 2 2 6 2 3 2" xfId="13590" xr:uid="{00000000-0005-0000-0000-000016350000}"/>
    <cellStyle name="Normal 3 2 2 6 2 3 2 2" xfId="34542" xr:uid="{A9549831-ADCB-4594-96C7-216049CA22CE}"/>
    <cellStyle name="Normal 3 2 2 6 2 3 3" xfId="13591" xr:uid="{00000000-0005-0000-0000-000017350000}"/>
    <cellStyle name="Normal 3 2 2 6 2 3 3 2" xfId="34543" xr:uid="{A9870521-25CE-43E8-9F35-0DFBBC3CC31D}"/>
    <cellStyle name="Normal 3 2 2 6 2 3 4" xfId="13592" xr:uid="{00000000-0005-0000-0000-000018350000}"/>
    <cellStyle name="Normal 3 2 2 6 2 3 4 2" xfId="34544" xr:uid="{5FEE12AB-D6D5-4240-BAEC-9CB8562B54BB}"/>
    <cellStyle name="Normal 3 2 2 6 2 3 5" xfId="34541" xr:uid="{5BC17D7A-1738-4B65-AD6F-D818A3922751}"/>
    <cellStyle name="Normal 3 2 2 6 2 4" xfId="13593" xr:uid="{00000000-0005-0000-0000-000019350000}"/>
    <cellStyle name="Normal 3 2 2 6 2 4 2" xfId="34545" xr:uid="{498E364F-5674-4784-B12B-B57C0F7320B0}"/>
    <cellStyle name="Normal 3 2 2 6 2 5" xfId="13594" xr:uid="{00000000-0005-0000-0000-00001A350000}"/>
    <cellStyle name="Normal 3 2 2 6 2 5 2" xfId="34546" xr:uid="{2238E49C-A3DA-40D0-B150-29F1B91DD8EF}"/>
    <cellStyle name="Normal 3 2 2 6 2 6" xfId="13595" xr:uid="{00000000-0005-0000-0000-00001B350000}"/>
    <cellStyle name="Normal 3 2 2 6 2 6 2" xfId="34547" xr:uid="{4FBF497E-A47F-4268-B3C1-F9AA948FAD93}"/>
    <cellStyle name="Normal 3 2 2 6 2 7" xfId="34532" xr:uid="{0DE11B3D-5A22-4F10-B5B4-98E346BA3200}"/>
    <cellStyle name="Normal 3 2 2 6 3" xfId="13596" xr:uid="{00000000-0005-0000-0000-00001C350000}"/>
    <cellStyle name="Normal 3 2 2 6 3 2" xfId="13597" xr:uid="{00000000-0005-0000-0000-00001D350000}"/>
    <cellStyle name="Normal 3 2 2 6 3 2 2" xfId="13598" xr:uid="{00000000-0005-0000-0000-00001E350000}"/>
    <cellStyle name="Normal 3 2 2 6 3 2 2 2" xfId="13599" xr:uid="{00000000-0005-0000-0000-00001F350000}"/>
    <cellStyle name="Normal 3 2 2 6 3 2 2 2 2" xfId="34551" xr:uid="{BBBD20EE-C282-4F94-B839-E4D6E4176E8E}"/>
    <cellStyle name="Normal 3 2 2 6 3 2 2 3" xfId="13600" xr:uid="{00000000-0005-0000-0000-000020350000}"/>
    <cellStyle name="Normal 3 2 2 6 3 2 2 3 2" xfId="34552" xr:uid="{B96F6711-8A06-4379-8D8B-625D20929DC1}"/>
    <cellStyle name="Normal 3 2 2 6 3 2 2 4" xfId="13601" xr:uid="{00000000-0005-0000-0000-000021350000}"/>
    <cellStyle name="Normal 3 2 2 6 3 2 2 4 2" xfId="34553" xr:uid="{4E028CB6-276F-4A4F-A5AB-991F7A249A06}"/>
    <cellStyle name="Normal 3 2 2 6 3 2 2 5" xfId="34550" xr:uid="{E648E2A0-558D-4AC4-ADFD-317852111079}"/>
    <cellStyle name="Normal 3 2 2 6 3 2 3" xfId="13602" xr:uid="{00000000-0005-0000-0000-000022350000}"/>
    <cellStyle name="Normal 3 2 2 6 3 2 3 2" xfId="34554" xr:uid="{F2207214-6429-48FE-8C39-B4E1E2A7A5B7}"/>
    <cellStyle name="Normal 3 2 2 6 3 2 4" xfId="13603" xr:uid="{00000000-0005-0000-0000-000023350000}"/>
    <cellStyle name="Normal 3 2 2 6 3 2 4 2" xfId="34555" xr:uid="{3E60A83F-3366-4BD0-A4CB-61B459FFA2BE}"/>
    <cellStyle name="Normal 3 2 2 6 3 2 5" xfId="13604" xr:uid="{00000000-0005-0000-0000-000024350000}"/>
    <cellStyle name="Normal 3 2 2 6 3 2 5 2" xfId="34556" xr:uid="{27E7A993-4B23-4962-9EB0-BB36BD4544B2}"/>
    <cellStyle name="Normal 3 2 2 6 3 2 6" xfId="34549" xr:uid="{E77CAB9C-AEB2-437F-BF92-C8A97308ADD1}"/>
    <cellStyle name="Normal 3 2 2 6 3 3" xfId="13605" xr:uid="{00000000-0005-0000-0000-000025350000}"/>
    <cellStyle name="Normal 3 2 2 6 3 3 2" xfId="13606" xr:uid="{00000000-0005-0000-0000-000026350000}"/>
    <cellStyle name="Normal 3 2 2 6 3 3 2 2" xfId="34558" xr:uid="{DDF0D27B-8763-4313-BCD5-67D26EF06589}"/>
    <cellStyle name="Normal 3 2 2 6 3 3 3" xfId="13607" xr:uid="{00000000-0005-0000-0000-000027350000}"/>
    <cellStyle name="Normal 3 2 2 6 3 3 3 2" xfId="34559" xr:uid="{AC228E65-0816-4742-B5C5-F56BE2D96C92}"/>
    <cellStyle name="Normal 3 2 2 6 3 3 4" xfId="13608" xr:uid="{00000000-0005-0000-0000-000028350000}"/>
    <cellStyle name="Normal 3 2 2 6 3 3 4 2" xfId="34560" xr:uid="{4C96BCD2-F8E2-4AF3-9B5F-CEDD5EF17DB6}"/>
    <cellStyle name="Normal 3 2 2 6 3 3 5" xfId="34557" xr:uid="{7E33D0F2-E677-4983-93E1-535FC9938BC6}"/>
    <cellStyle name="Normal 3 2 2 6 3 4" xfId="13609" xr:uid="{00000000-0005-0000-0000-000029350000}"/>
    <cellStyle name="Normal 3 2 2 6 3 4 2" xfId="34561" xr:uid="{B58721F3-5434-44AB-841F-0564F077C9A7}"/>
    <cellStyle name="Normal 3 2 2 6 3 5" xfId="13610" xr:uid="{00000000-0005-0000-0000-00002A350000}"/>
    <cellStyle name="Normal 3 2 2 6 3 5 2" xfId="34562" xr:uid="{84E8B18F-4AE2-4992-AE55-78E3BCBE0B0D}"/>
    <cellStyle name="Normal 3 2 2 6 3 6" xfId="13611" xr:uid="{00000000-0005-0000-0000-00002B350000}"/>
    <cellStyle name="Normal 3 2 2 6 3 6 2" xfId="34563" xr:uid="{5B21004E-3BD7-48F1-B3E3-809476DDB853}"/>
    <cellStyle name="Normal 3 2 2 6 3 7" xfId="34548" xr:uid="{31B509DD-E18D-48B4-BB8F-6B5538F55039}"/>
    <cellStyle name="Normal 3 2 2 6 4" xfId="13612" xr:uid="{00000000-0005-0000-0000-00002C350000}"/>
    <cellStyle name="Normal 3 2 2 6 4 2" xfId="34564" xr:uid="{FDDB6339-F172-46B1-9608-72702E4A298B}"/>
    <cellStyle name="Normal 3 2 2 6 5" xfId="13613" xr:uid="{00000000-0005-0000-0000-00002D350000}"/>
    <cellStyle name="Normal 3 2 2 6 5 2" xfId="13614" xr:uid="{00000000-0005-0000-0000-00002E350000}"/>
    <cellStyle name="Normal 3 2 2 6 5 2 2" xfId="13615" xr:uid="{00000000-0005-0000-0000-00002F350000}"/>
    <cellStyle name="Normal 3 2 2 6 5 2 2 2" xfId="34567" xr:uid="{278FDA2D-CC08-4820-B49A-E02B7648C271}"/>
    <cellStyle name="Normal 3 2 2 6 5 2 3" xfId="13616" xr:uid="{00000000-0005-0000-0000-000030350000}"/>
    <cellStyle name="Normal 3 2 2 6 5 2 3 2" xfId="34568" xr:uid="{43C5BEB8-D0B1-4FD6-97F4-C9654A04F764}"/>
    <cellStyle name="Normal 3 2 2 6 5 2 4" xfId="13617" xr:uid="{00000000-0005-0000-0000-000031350000}"/>
    <cellStyle name="Normal 3 2 2 6 5 2 4 2" xfId="34569" xr:uid="{0E772B9F-D652-4BD1-BE8B-87CD55DE4810}"/>
    <cellStyle name="Normal 3 2 2 6 5 2 5" xfId="34566" xr:uid="{C4347A4A-C81D-4DDE-B344-2C7FE9813E30}"/>
    <cellStyle name="Normal 3 2 2 6 5 3" xfId="13618" xr:uid="{00000000-0005-0000-0000-000032350000}"/>
    <cellStyle name="Normal 3 2 2 6 5 3 2" xfId="34570" xr:uid="{73DA1349-010E-4E84-B29F-C5843EE29848}"/>
    <cellStyle name="Normal 3 2 2 6 5 4" xfId="13619" xr:uid="{00000000-0005-0000-0000-000033350000}"/>
    <cellStyle name="Normal 3 2 2 6 5 4 2" xfId="34571" xr:uid="{3CCFD950-A2C8-4C43-9DEB-C821029BF741}"/>
    <cellStyle name="Normal 3 2 2 6 5 5" xfId="13620" xr:uid="{00000000-0005-0000-0000-000034350000}"/>
    <cellStyle name="Normal 3 2 2 6 5 5 2" xfId="34572" xr:uid="{AE8F7BFF-E6C0-4FF9-8514-97050D4B15E8}"/>
    <cellStyle name="Normal 3 2 2 6 5 6" xfId="34565" xr:uid="{C06604F8-DAA5-42FB-BDC1-DC9482DE962C}"/>
    <cellStyle name="Normal 3 2 2 6 6" xfId="13621" xr:uid="{00000000-0005-0000-0000-000035350000}"/>
    <cellStyle name="Normal 3 2 2 6 6 2" xfId="13622" xr:uid="{00000000-0005-0000-0000-000036350000}"/>
    <cellStyle name="Normal 3 2 2 6 6 2 2" xfId="34574" xr:uid="{BA2CF9D7-928B-4F3C-ACAB-56EE4B06F042}"/>
    <cellStyle name="Normal 3 2 2 6 6 3" xfId="13623" xr:uid="{00000000-0005-0000-0000-000037350000}"/>
    <cellStyle name="Normal 3 2 2 6 6 3 2" xfId="34575" xr:uid="{3100716E-132C-4A5A-A86D-12520E7149CA}"/>
    <cellStyle name="Normal 3 2 2 6 6 4" xfId="13624" xr:uid="{00000000-0005-0000-0000-000038350000}"/>
    <cellStyle name="Normal 3 2 2 6 6 4 2" xfId="34576" xr:uid="{CD4F076F-A501-4DE3-BD0F-2633F59FF805}"/>
    <cellStyle name="Normal 3 2 2 6 6 5" xfId="34573" xr:uid="{503535D1-CEEE-4377-BD25-EBE6A68BA96E}"/>
    <cellStyle name="Normal 3 2 2 6 7" xfId="13625" xr:uid="{00000000-0005-0000-0000-000039350000}"/>
    <cellStyle name="Normal 3 2 2 6 7 2" xfId="34577" xr:uid="{3BB59752-B9AA-4CF0-A168-8EA081AFC763}"/>
    <cellStyle name="Normal 3 2 2 6 8" xfId="13626" xr:uid="{00000000-0005-0000-0000-00003A350000}"/>
    <cellStyle name="Normal 3 2 2 6 8 2" xfId="34578" xr:uid="{F057DFFC-523E-4F47-AC1D-C5807D10B006}"/>
    <cellStyle name="Normal 3 2 2 6 9" xfId="13627" xr:uid="{00000000-0005-0000-0000-00003B350000}"/>
    <cellStyle name="Normal 3 2 2 6 9 2" xfId="34579" xr:uid="{CA3584FE-A1FC-45A7-BFF7-6BE7C1F24EE0}"/>
    <cellStyle name="Normal 3 2 2 7" xfId="13628" xr:uid="{00000000-0005-0000-0000-00003C350000}"/>
    <cellStyle name="Normal 3 2 2 7 10" xfId="34580" xr:uid="{F28DB612-EE83-4DF7-83B4-1BB16D2C0DDE}"/>
    <cellStyle name="Normal 3 2 2 7 2" xfId="13629" xr:uid="{00000000-0005-0000-0000-00003D350000}"/>
    <cellStyle name="Normal 3 2 2 7 2 2" xfId="13630" xr:uid="{00000000-0005-0000-0000-00003E350000}"/>
    <cellStyle name="Normal 3 2 2 7 2 2 2" xfId="13631" xr:uid="{00000000-0005-0000-0000-00003F350000}"/>
    <cellStyle name="Normal 3 2 2 7 2 2 2 2" xfId="13632" xr:uid="{00000000-0005-0000-0000-000040350000}"/>
    <cellStyle name="Normal 3 2 2 7 2 2 2 2 2" xfId="34584" xr:uid="{4F18FBF5-DACA-44A7-9994-D8F65CEF2687}"/>
    <cellStyle name="Normal 3 2 2 7 2 2 2 3" xfId="13633" xr:uid="{00000000-0005-0000-0000-000041350000}"/>
    <cellStyle name="Normal 3 2 2 7 2 2 2 3 2" xfId="34585" xr:uid="{F7C43C09-EEE7-441A-998F-BF4C75457E1C}"/>
    <cellStyle name="Normal 3 2 2 7 2 2 2 4" xfId="13634" xr:uid="{00000000-0005-0000-0000-000042350000}"/>
    <cellStyle name="Normal 3 2 2 7 2 2 2 4 2" xfId="34586" xr:uid="{8D81F1AC-F4C0-409E-9F7A-BB18FCAD1352}"/>
    <cellStyle name="Normal 3 2 2 7 2 2 2 5" xfId="34583" xr:uid="{2E835085-00FB-461D-B2D6-644CCB9D1976}"/>
    <cellStyle name="Normal 3 2 2 7 2 2 3" xfId="13635" xr:uid="{00000000-0005-0000-0000-000043350000}"/>
    <cellStyle name="Normal 3 2 2 7 2 2 3 2" xfId="34587" xr:uid="{56275B97-BD07-4D10-B23B-2C3A67A4466F}"/>
    <cellStyle name="Normal 3 2 2 7 2 2 4" xfId="13636" xr:uid="{00000000-0005-0000-0000-000044350000}"/>
    <cellStyle name="Normal 3 2 2 7 2 2 4 2" xfId="34588" xr:uid="{9B6EE06E-1EE4-4C0A-8B85-F26C6F7D19DC}"/>
    <cellStyle name="Normal 3 2 2 7 2 2 5" xfId="13637" xr:uid="{00000000-0005-0000-0000-000045350000}"/>
    <cellStyle name="Normal 3 2 2 7 2 2 5 2" xfId="34589" xr:uid="{41EC4B33-05EA-4FE1-868E-0316A1598568}"/>
    <cellStyle name="Normal 3 2 2 7 2 2 6" xfId="34582" xr:uid="{3C7E61BD-14AD-442C-8F6E-8FFD32C377A6}"/>
    <cellStyle name="Normal 3 2 2 7 2 3" xfId="13638" xr:uid="{00000000-0005-0000-0000-000046350000}"/>
    <cellStyle name="Normal 3 2 2 7 2 3 2" xfId="13639" xr:uid="{00000000-0005-0000-0000-000047350000}"/>
    <cellStyle name="Normal 3 2 2 7 2 3 2 2" xfId="34591" xr:uid="{F1F399CC-2CD4-4B19-82AE-08C3EA434F9E}"/>
    <cellStyle name="Normal 3 2 2 7 2 3 3" xfId="13640" xr:uid="{00000000-0005-0000-0000-000048350000}"/>
    <cellStyle name="Normal 3 2 2 7 2 3 3 2" xfId="34592" xr:uid="{B032C2D0-BB54-4BDE-9BA0-B310A827DAD5}"/>
    <cellStyle name="Normal 3 2 2 7 2 3 4" xfId="13641" xr:uid="{00000000-0005-0000-0000-000049350000}"/>
    <cellStyle name="Normal 3 2 2 7 2 3 4 2" xfId="34593" xr:uid="{A58AB925-F2EA-449A-8209-6EAD5A0C4AEE}"/>
    <cellStyle name="Normal 3 2 2 7 2 3 5" xfId="34590" xr:uid="{AD52BACD-8429-471C-8248-1A02CCBD9B5C}"/>
    <cellStyle name="Normal 3 2 2 7 2 4" xfId="13642" xr:uid="{00000000-0005-0000-0000-00004A350000}"/>
    <cellStyle name="Normal 3 2 2 7 2 4 2" xfId="34594" xr:uid="{4D94AEED-608A-4B67-8E17-C1D67C35620D}"/>
    <cellStyle name="Normal 3 2 2 7 2 5" xfId="13643" xr:uid="{00000000-0005-0000-0000-00004B350000}"/>
    <cellStyle name="Normal 3 2 2 7 2 5 2" xfId="34595" xr:uid="{B46F6963-DFDC-4C3D-AEFC-1ED19976299C}"/>
    <cellStyle name="Normal 3 2 2 7 2 6" xfId="13644" xr:uid="{00000000-0005-0000-0000-00004C350000}"/>
    <cellStyle name="Normal 3 2 2 7 2 6 2" xfId="34596" xr:uid="{3087F938-FE79-4943-B8BE-7DEDCDFAC779}"/>
    <cellStyle name="Normal 3 2 2 7 2 7" xfId="34581" xr:uid="{148E4502-19F6-48F1-B876-93041E7CA9CC}"/>
    <cellStyle name="Normal 3 2 2 7 3" xfId="13645" xr:uid="{00000000-0005-0000-0000-00004D350000}"/>
    <cellStyle name="Normal 3 2 2 7 3 2" xfId="13646" xr:uid="{00000000-0005-0000-0000-00004E350000}"/>
    <cellStyle name="Normal 3 2 2 7 3 2 2" xfId="13647" xr:uid="{00000000-0005-0000-0000-00004F350000}"/>
    <cellStyle name="Normal 3 2 2 7 3 2 2 2" xfId="13648" xr:uid="{00000000-0005-0000-0000-000050350000}"/>
    <cellStyle name="Normal 3 2 2 7 3 2 2 2 2" xfId="34600" xr:uid="{4C5A5485-4849-4B66-A2F5-6FECA345A9D2}"/>
    <cellStyle name="Normal 3 2 2 7 3 2 2 3" xfId="13649" xr:uid="{00000000-0005-0000-0000-000051350000}"/>
    <cellStyle name="Normal 3 2 2 7 3 2 2 3 2" xfId="34601" xr:uid="{9A93A2FC-3453-4633-9B72-25C5FF387BE7}"/>
    <cellStyle name="Normal 3 2 2 7 3 2 2 4" xfId="13650" xr:uid="{00000000-0005-0000-0000-000052350000}"/>
    <cellStyle name="Normal 3 2 2 7 3 2 2 4 2" xfId="34602" xr:uid="{7BA619C1-7A75-48C8-A5F6-24B2A454FE27}"/>
    <cellStyle name="Normal 3 2 2 7 3 2 2 5" xfId="34599" xr:uid="{0971F044-8C22-4B1D-8F86-D20E005F49D5}"/>
    <cellStyle name="Normal 3 2 2 7 3 2 3" xfId="13651" xr:uid="{00000000-0005-0000-0000-000053350000}"/>
    <cellStyle name="Normal 3 2 2 7 3 2 3 2" xfId="34603" xr:uid="{D86E80F3-52F0-4F62-BFC4-7273346EE7C3}"/>
    <cellStyle name="Normal 3 2 2 7 3 2 4" xfId="13652" xr:uid="{00000000-0005-0000-0000-000054350000}"/>
    <cellStyle name="Normal 3 2 2 7 3 2 4 2" xfId="34604" xr:uid="{77F5A83A-6B2D-4C7D-BF9D-3FFCB7DC88F6}"/>
    <cellStyle name="Normal 3 2 2 7 3 2 5" xfId="13653" xr:uid="{00000000-0005-0000-0000-000055350000}"/>
    <cellStyle name="Normal 3 2 2 7 3 2 5 2" xfId="34605" xr:uid="{78E0638C-7E79-417C-B8A1-B267EC5621C0}"/>
    <cellStyle name="Normal 3 2 2 7 3 2 6" xfId="34598" xr:uid="{0666F733-B1B9-4EB4-9A86-39BB1B032519}"/>
    <cellStyle name="Normal 3 2 2 7 3 3" xfId="13654" xr:uid="{00000000-0005-0000-0000-000056350000}"/>
    <cellStyle name="Normal 3 2 2 7 3 3 2" xfId="13655" xr:uid="{00000000-0005-0000-0000-000057350000}"/>
    <cellStyle name="Normal 3 2 2 7 3 3 2 2" xfId="34607" xr:uid="{7207CD70-02B8-4EE2-B4A8-A72106E90695}"/>
    <cellStyle name="Normal 3 2 2 7 3 3 3" xfId="13656" xr:uid="{00000000-0005-0000-0000-000058350000}"/>
    <cellStyle name="Normal 3 2 2 7 3 3 3 2" xfId="34608" xr:uid="{0DABF7FD-57C2-4B59-A83F-6E25301497DD}"/>
    <cellStyle name="Normal 3 2 2 7 3 3 4" xfId="13657" xr:uid="{00000000-0005-0000-0000-000059350000}"/>
    <cellStyle name="Normal 3 2 2 7 3 3 4 2" xfId="34609" xr:uid="{0252D491-9E75-4ADC-B2F3-31FFBDA7499C}"/>
    <cellStyle name="Normal 3 2 2 7 3 3 5" xfId="34606" xr:uid="{682FD629-9D00-41A9-8F8C-2A5C6E1BE73F}"/>
    <cellStyle name="Normal 3 2 2 7 3 4" xfId="13658" xr:uid="{00000000-0005-0000-0000-00005A350000}"/>
    <cellStyle name="Normal 3 2 2 7 3 4 2" xfId="34610" xr:uid="{18F564A6-0673-4083-95F5-ADE4B4CB5DAD}"/>
    <cellStyle name="Normal 3 2 2 7 3 5" xfId="13659" xr:uid="{00000000-0005-0000-0000-00005B350000}"/>
    <cellStyle name="Normal 3 2 2 7 3 5 2" xfId="34611" xr:uid="{D2FA2896-9904-4B6C-B959-2C1CFF9A42E2}"/>
    <cellStyle name="Normal 3 2 2 7 3 6" xfId="13660" xr:uid="{00000000-0005-0000-0000-00005C350000}"/>
    <cellStyle name="Normal 3 2 2 7 3 6 2" xfId="34612" xr:uid="{6C510D32-8BAD-45AD-9F43-17D930C86191}"/>
    <cellStyle name="Normal 3 2 2 7 3 7" xfId="34597" xr:uid="{6D6D67A0-628D-4AD4-AED3-204262818D41}"/>
    <cellStyle name="Normal 3 2 2 7 4" xfId="13661" xr:uid="{00000000-0005-0000-0000-00005D350000}"/>
    <cellStyle name="Normal 3 2 2 7 4 2" xfId="34613" xr:uid="{EDEF947F-A62C-47B2-A9B2-12BB2AC8B79E}"/>
    <cellStyle name="Normal 3 2 2 7 5" xfId="13662" xr:uid="{00000000-0005-0000-0000-00005E350000}"/>
    <cellStyle name="Normal 3 2 2 7 5 2" xfId="13663" xr:uid="{00000000-0005-0000-0000-00005F350000}"/>
    <cellStyle name="Normal 3 2 2 7 5 2 2" xfId="13664" xr:uid="{00000000-0005-0000-0000-000060350000}"/>
    <cellStyle name="Normal 3 2 2 7 5 2 2 2" xfId="34616" xr:uid="{3A594B2C-98D3-4DFD-BAAB-4514F23A163E}"/>
    <cellStyle name="Normal 3 2 2 7 5 2 3" xfId="13665" xr:uid="{00000000-0005-0000-0000-000061350000}"/>
    <cellStyle name="Normal 3 2 2 7 5 2 3 2" xfId="34617" xr:uid="{119EBAC4-677A-400E-A1BD-27C8CBB79BA2}"/>
    <cellStyle name="Normal 3 2 2 7 5 2 4" xfId="13666" xr:uid="{00000000-0005-0000-0000-000062350000}"/>
    <cellStyle name="Normal 3 2 2 7 5 2 4 2" xfId="34618" xr:uid="{E4F3A80F-71FC-4FF2-8272-C69F09C0A9CC}"/>
    <cellStyle name="Normal 3 2 2 7 5 2 5" xfId="34615" xr:uid="{74ADC999-49EE-4705-AD1E-88535DB37541}"/>
    <cellStyle name="Normal 3 2 2 7 5 3" xfId="13667" xr:uid="{00000000-0005-0000-0000-000063350000}"/>
    <cellStyle name="Normal 3 2 2 7 5 3 2" xfId="34619" xr:uid="{6032F44A-6F73-49F3-B70E-1B48A2FB43B7}"/>
    <cellStyle name="Normal 3 2 2 7 5 4" xfId="13668" xr:uid="{00000000-0005-0000-0000-000064350000}"/>
    <cellStyle name="Normal 3 2 2 7 5 4 2" xfId="34620" xr:uid="{062C7A75-DBF9-4DDB-BA73-605D24311AAA}"/>
    <cellStyle name="Normal 3 2 2 7 5 5" xfId="13669" xr:uid="{00000000-0005-0000-0000-000065350000}"/>
    <cellStyle name="Normal 3 2 2 7 5 5 2" xfId="34621" xr:uid="{E3654A0F-462B-4AFF-A826-1947961F0426}"/>
    <cellStyle name="Normal 3 2 2 7 5 6" xfId="34614" xr:uid="{3E7AA24A-6B1F-4179-B375-CE9CE07938C5}"/>
    <cellStyle name="Normal 3 2 2 7 6" xfId="13670" xr:uid="{00000000-0005-0000-0000-000066350000}"/>
    <cellStyle name="Normal 3 2 2 7 6 2" xfId="13671" xr:uid="{00000000-0005-0000-0000-000067350000}"/>
    <cellStyle name="Normal 3 2 2 7 6 2 2" xfId="34623" xr:uid="{9C502F93-7BAB-40BC-BA4F-70D8D98F2B13}"/>
    <cellStyle name="Normal 3 2 2 7 6 3" xfId="13672" xr:uid="{00000000-0005-0000-0000-000068350000}"/>
    <cellStyle name="Normal 3 2 2 7 6 3 2" xfId="34624" xr:uid="{E7EBB373-F5C7-4E8B-A74B-D5A6C15FE9F7}"/>
    <cellStyle name="Normal 3 2 2 7 6 4" xfId="13673" xr:uid="{00000000-0005-0000-0000-000069350000}"/>
    <cellStyle name="Normal 3 2 2 7 6 4 2" xfId="34625" xr:uid="{EE3FBCA0-D917-44CE-9611-CCA03CD4A7EF}"/>
    <cellStyle name="Normal 3 2 2 7 6 5" xfId="34622" xr:uid="{1A1908B8-C2F2-4DF9-9536-E2EA6CF160B4}"/>
    <cellStyle name="Normal 3 2 2 7 7" xfId="13674" xr:uid="{00000000-0005-0000-0000-00006A350000}"/>
    <cellStyle name="Normal 3 2 2 7 7 2" xfId="34626" xr:uid="{B650D46A-4AAC-4B35-A707-E4D5A6C143A2}"/>
    <cellStyle name="Normal 3 2 2 7 8" xfId="13675" xr:uid="{00000000-0005-0000-0000-00006B350000}"/>
    <cellStyle name="Normal 3 2 2 7 8 2" xfId="34627" xr:uid="{59348686-65F3-4309-BC9F-D7DB500E1941}"/>
    <cellStyle name="Normal 3 2 2 7 9" xfId="13676" xr:uid="{00000000-0005-0000-0000-00006C350000}"/>
    <cellStyle name="Normal 3 2 2 7 9 2" xfId="34628" xr:uid="{11195DB1-51AD-4C0F-A4F6-DA6C765C2F3B}"/>
    <cellStyle name="Normal 3 2 2 8" xfId="13677" xr:uid="{00000000-0005-0000-0000-00006D350000}"/>
    <cellStyle name="Normal 3 2 2 8 2" xfId="13678" xr:uid="{00000000-0005-0000-0000-00006E350000}"/>
    <cellStyle name="Normal 3 2 2 8 2 2" xfId="13679" xr:uid="{00000000-0005-0000-0000-00006F350000}"/>
    <cellStyle name="Normal 3 2 2 8 2 2 2" xfId="13680" xr:uid="{00000000-0005-0000-0000-000070350000}"/>
    <cellStyle name="Normal 3 2 2 8 2 2 2 2" xfId="34632" xr:uid="{60CC37B5-0264-4527-A757-6DD3699CB4A9}"/>
    <cellStyle name="Normal 3 2 2 8 2 2 3" xfId="13681" xr:uid="{00000000-0005-0000-0000-000071350000}"/>
    <cellStyle name="Normal 3 2 2 8 2 2 3 2" xfId="34633" xr:uid="{25DC3305-FE59-4989-90B4-4832D62EBB94}"/>
    <cellStyle name="Normal 3 2 2 8 2 2 4" xfId="13682" xr:uid="{00000000-0005-0000-0000-000072350000}"/>
    <cellStyle name="Normal 3 2 2 8 2 2 4 2" xfId="34634" xr:uid="{F0BBB9A2-CA3C-47A1-AAE6-15BFD79FAB30}"/>
    <cellStyle name="Normal 3 2 2 8 2 2 5" xfId="34631" xr:uid="{63F0818E-5C18-466B-AE78-CCDB886D5062}"/>
    <cellStyle name="Normal 3 2 2 8 2 3" xfId="13683" xr:uid="{00000000-0005-0000-0000-000073350000}"/>
    <cellStyle name="Normal 3 2 2 8 2 3 2" xfId="34635" xr:uid="{AF7E1C38-0FA5-4774-91FA-A49F94F836F4}"/>
    <cellStyle name="Normal 3 2 2 8 2 4" xfId="13684" xr:uid="{00000000-0005-0000-0000-000074350000}"/>
    <cellStyle name="Normal 3 2 2 8 2 4 2" xfId="34636" xr:uid="{62C28F7B-AEE2-4F70-861F-CB353F6F7B18}"/>
    <cellStyle name="Normal 3 2 2 8 2 5" xfId="13685" xr:uid="{00000000-0005-0000-0000-000075350000}"/>
    <cellStyle name="Normal 3 2 2 8 2 5 2" xfId="34637" xr:uid="{D0FC8715-5130-4994-A926-907365D767E9}"/>
    <cellStyle name="Normal 3 2 2 8 2 6" xfId="34630" xr:uid="{482D136E-859B-40A1-BCDB-C98EC1DDBEBF}"/>
    <cellStyle name="Normal 3 2 2 8 3" xfId="13686" xr:uid="{00000000-0005-0000-0000-000076350000}"/>
    <cellStyle name="Normal 3 2 2 8 3 2" xfId="13687" xr:uid="{00000000-0005-0000-0000-000077350000}"/>
    <cellStyle name="Normal 3 2 2 8 3 2 2" xfId="34639" xr:uid="{C6219388-F9ED-44A4-A3D3-728789C9BE94}"/>
    <cellStyle name="Normal 3 2 2 8 3 3" xfId="13688" xr:uid="{00000000-0005-0000-0000-000078350000}"/>
    <cellStyle name="Normal 3 2 2 8 3 3 2" xfId="34640" xr:uid="{DBA2EDDF-E508-4EFA-9EC0-BCC5BCAA4292}"/>
    <cellStyle name="Normal 3 2 2 8 3 4" xfId="13689" xr:uid="{00000000-0005-0000-0000-000079350000}"/>
    <cellStyle name="Normal 3 2 2 8 3 4 2" xfId="34641" xr:uid="{CF574BBE-BB68-4561-9BC7-CAF10B9F1638}"/>
    <cellStyle name="Normal 3 2 2 8 3 5" xfId="34638" xr:uid="{198F2576-5616-4FB5-A2ED-4AAFB0F60132}"/>
    <cellStyle name="Normal 3 2 2 8 4" xfId="13690" xr:uid="{00000000-0005-0000-0000-00007A350000}"/>
    <cellStyle name="Normal 3 2 2 8 4 2" xfId="34642" xr:uid="{E30908EC-A8AA-4432-B946-C73129FCBC55}"/>
    <cellStyle name="Normal 3 2 2 8 5" xfId="13691" xr:uid="{00000000-0005-0000-0000-00007B350000}"/>
    <cellStyle name="Normal 3 2 2 8 5 2" xfId="34643" xr:uid="{264CBC5E-3A92-4E04-B839-AE145D8B6EAF}"/>
    <cellStyle name="Normal 3 2 2 8 6" xfId="13692" xr:uid="{00000000-0005-0000-0000-00007C350000}"/>
    <cellStyle name="Normal 3 2 2 8 6 2" xfId="34644" xr:uid="{FA75C080-ACF9-4234-BF74-C1A2F8291408}"/>
    <cellStyle name="Normal 3 2 2 8 7" xfId="34629" xr:uid="{7B7AA429-AF7A-4246-86A9-6EC0D11FE51B}"/>
    <cellStyle name="Normal 3 2 2 9" xfId="13693" xr:uid="{00000000-0005-0000-0000-00007D350000}"/>
    <cellStyle name="Normal 3 2 2 9 2" xfId="13694" xr:uid="{00000000-0005-0000-0000-00007E350000}"/>
    <cellStyle name="Normal 3 2 2 9 2 2" xfId="13695" xr:uid="{00000000-0005-0000-0000-00007F350000}"/>
    <cellStyle name="Normal 3 2 2 9 2 2 2" xfId="13696" xr:uid="{00000000-0005-0000-0000-000080350000}"/>
    <cellStyle name="Normal 3 2 2 9 2 2 2 2" xfId="34648" xr:uid="{21088D55-0A79-4FBB-97B1-847157F078CA}"/>
    <cellStyle name="Normal 3 2 2 9 2 2 3" xfId="13697" xr:uid="{00000000-0005-0000-0000-000081350000}"/>
    <cellStyle name="Normal 3 2 2 9 2 2 3 2" xfId="34649" xr:uid="{471F612D-606E-427E-8292-85D0012B2BE0}"/>
    <cellStyle name="Normal 3 2 2 9 2 2 4" xfId="13698" xr:uid="{00000000-0005-0000-0000-000082350000}"/>
    <cellStyle name="Normal 3 2 2 9 2 2 4 2" xfId="34650" xr:uid="{57D9BFA9-BD92-4B77-99A4-B5727738464F}"/>
    <cellStyle name="Normal 3 2 2 9 2 2 5" xfId="34647" xr:uid="{BCB15DA2-A051-41EE-9ECC-DB7B980ABB73}"/>
    <cellStyle name="Normal 3 2 2 9 2 3" xfId="13699" xr:uid="{00000000-0005-0000-0000-000083350000}"/>
    <cellStyle name="Normal 3 2 2 9 2 3 2" xfId="34651" xr:uid="{2C09930B-1BA2-4E02-9EAB-280049CEE661}"/>
    <cellStyle name="Normal 3 2 2 9 2 4" xfId="13700" xr:uid="{00000000-0005-0000-0000-000084350000}"/>
    <cellStyle name="Normal 3 2 2 9 2 4 2" xfId="34652" xr:uid="{D5BC5C35-4585-4FD9-857E-1FFF565E9546}"/>
    <cellStyle name="Normal 3 2 2 9 2 5" xfId="13701" xr:uid="{00000000-0005-0000-0000-000085350000}"/>
    <cellStyle name="Normal 3 2 2 9 2 5 2" xfId="34653" xr:uid="{77E864A2-8DA2-48A3-82A7-FE60CFD9A75F}"/>
    <cellStyle name="Normal 3 2 2 9 2 6" xfId="34646" xr:uid="{5E95EF50-ED29-476D-8671-A93ABB8663A0}"/>
    <cellStyle name="Normal 3 2 2 9 3" xfId="13702" xr:uid="{00000000-0005-0000-0000-000086350000}"/>
    <cellStyle name="Normal 3 2 2 9 3 2" xfId="13703" xr:uid="{00000000-0005-0000-0000-000087350000}"/>
    <cellStyle name="Normal 3 2 2 9 3 2 2" xfId="34655" xr:uid="{00167AB2-B290-4570-A5ED-6569400C28E3}"/>
    <cellStyle name="Normal 3 2 2 9 3 3" xfId="13704" xr:uid="{00000000-0005-0000-0000-000088350000}"/>
    <cellStyle name="Normal 3 2 2 9 3 3 2" xfId="34656" xr:uid="{B387D451-4C5C-4C8E-B65E-5EDF72B44008}"/>
    <cellStyle name="Normal 3 2 2 9 3 4" xfId="13705" xr:uid="{00000000-0005-0000-0000-000089350000}"/>
    <cellStyle name="Normal 3 2 2 9 3 4 2" xfId="34657" xr:uid="{2EF22D5E-40DA-490B-9B04-A88912C6B4A1}"/>
    <cellStyle name="Normal 3 2 2 9 3 5" xfId="34654" xr:uid="{581B9B3F-E325-4545-B79E-4A00C8115EF1}"/>
    <cellStyle name="Normal 3 2 2 9 4" xfId="13706" xr:uid="{00000000-0005-0000-0000-00008A350000}"/>
    <cellStyle name="Normal 3 2 2 9 4 2" xfId="34658" xr:uid="{6BD888DE-DE9C-4593-BE0E-759C4498E309}"/>
    <cellStyle name="Normal 3 2 2 9 5" xfId="13707" xr:uid="{00000000-0005-0000-0000-00008B350000}"/>
    <cellStyle name="Normal 3 2 2 9 5 2" xfId="34659" xr:uid="{5B1AB186-9C54-4910-A79F-26CF8A1BDCF7}"/>
    <cellStyle name="Normal 3 2 2 9 6" xfId="13708" xr:uid="{00000000-0005-0000-0000-00008C350000}"/>
    <cellStyle name="Normal 3 2 2 9 6 2" xfId="34660" xr:uid="{5A68F0FF-98A5-4F8F-B968-4ACE406AAB3F}"/>
    <cellStyle name="Normal 3 2 2 9 7" xfId="34645" xr:uid="{F1B95DC1-40CF-4FCF-ABDC-F37A44E37D54}"/>
    <cellStyle name="Normal 3 2 20" xfId="13709" xr:uid="{00000000-0005-0000-0000-00008D350000}"/>
    <cellStyle name="Normal 3 2 20 2" xfId="13710" xr:uid="{00000000-0005-0000-0000-00008E350000}"/>
    <cellStyle name="Normal 3 2 20 2 2" xfId="13711" xr:uid="{00000000-0005-0000-0000-00008F350000}"/>
    <cellStyle name="Normal 3 2 20 2 2 2" xfId="13712" xr:uid="{00000000-0005-0000-0000-000090350000}"/>
    <cellStyle name="Normal 3 2 20 2 2 2 2" xfId="34664" xr:uid="{AA9017BA-93AD-42FE-94D6-B6DD907FD10C}"/>
    <cellStyle name="Normal 3 2 20 2 2 3" xfId="13713" xr:uid="{00000000-0005-0000-0000-000091350000}"/>
    <cellStyle name="Normal 3 2 20 2 2 3 2" xfId="34665" xr:uid="{DBDE78BF-1411-45F6-8648-1096063E6800}"/>
    <cellStyle name="Normal 3 2 20 2 2 4" xfId="13714" xr:uid="{00000000-0005-0000-0000-000092350000}"/>
    <cellStyle name="Normal 3 2 20 2 2 4 2" xfId="34666" xr:uid="{375A429B-28DA-4C3B-B7F8-4BD5A2B964D6}"/>
    <cellStyle name="Normal 3 2 20 2 2 5" xfId="34663" xr:uid="{381404F0-DBD7-4F09-96FE-F58822EB1943}"/>
    <cellStyle name="Normal 3 2 20 2 3" xfId="13715" xr:uid="{00000000-0005-0000-0000-000093350000}"/>
    <cellStyle name="Normal 3 2 20 2 3 2" xfId="34667" xr:uid="{722D6986-C916-4EB8-BE4D-1D0D3BAE8E2A}"/>
    <cellStyle name="Normal 3 2 20 2 4" xfId="13716" xr:uid="{00000000-0005-0000-0000-000094350000}"/>
    <cellStyle name="Normal 3 2 20 2 4 2" xfId="34668" xr:uid="{F088C1EB-9E13-4D3D-8A68-FC4255F30FE1}"/>
    <cellStyle name="Normal 3 2 20 2 5" xfId="13717" xr:uid="{00000000-0005-0000-0000-000095350000}"/>
    <cellStyle name="Normal 3 2 20 2 5 2" xfId="34669" xr:uid="{2D01C6D5-E89E-47A3-A950-5625890CC702}"/>
    <cellStyle name="Normal 3 2 20 2 6" xfId="34662" xr:uid="{94E232C7-48E4-40C4-A35F-6026C58557D0}"/>
    <cellStyle name="Normal 3 2 20 3" xfId="13718" xr:uid="{00000000-0005-0000-0000-000096350000}"/>
    <cellStyle name="Normal 3 2 20 3 2" xfId="34670" xr:uid="{05697B3D-375B-4C40-8FB0-6B2777610449}"/>
    <cellStyle name="Normal 3 2 20 4" xfId="13719" xr:uid="{00000000-0005-0000-0000-000097350000}"/>
    <cellStyle name="Normal 3 2 20 4 2" xfId="13720" xr:uid="{00000000-0005-0000-0000-000098350000}"/>
    <cellStyle name="Normal 3 2 20 4 2 2" xfId="34672" xr:uid="{16CACE23-A8AF-4658-9687-B271BF478ED0}"/>
    <cellStyle name="Normal 3 2 20 4 3" xfId="13721" xr:uid="{00000000-0005-0000-0000-000099350000}"/>
    <cellStyle name="Normal 3 2 20 4 3 2" xfId="34673" xr:uid="{DFF2D108-E434-497E-845C-429EAED384AC}"/>
    <cellStyle name="Normal 3 2 20 4 4" xfId="13722" xr:uid="{00000000-0005-0000-0000-00009A350000}"/>
    <cellStyle name="Normal 3 2 20 4 4 2" xfId="34674" xr:uid="{9807F4D1-BAFE-4EB7-BB1A-C40D701A0F98}"/>
    <cellStyle name="Normal 3 2 20 4 5" xfId="34671" xr:uid="{22E2CC8D-7E64-4434-971D-00FF88D96582}"/>
    <cellStyle name="Normal 3 2 20 5" xfId="13723" xr:uid="{00000000-0005-0000-0000-00009B350000}"/>
    <cellStyle name="Normal 3 2 20 5 2" xfId="34675" xr:uid="{1EB1C05F-7529-402D-9D2C-834531F490EE}"/>
    <cellStyle name="Normal 3 2 20 6" xfId="13724" xr:uid="{00000000-0005-0000-0000-00009C350000}"/>
    <cellStyle name="Normal 3 2 20 6 2" xfId="34676" xr:uid="{FD0EAEED-5788-4C5D-ABE0-B85FB37E4021}"/>
    <cellStyle name="Normal 3 2 20 7" xfId="13725" xr:uid="{00000000-0005-0000-0000-00009D350000}"/>
    <cellStyle name="Normal 3 2 20 7 2" xfId="34677" xr:uid="{E90CF36D-242A-4B0E-B50A-38E29B70C44D}"/>
    <cellStyle name="Normal 3 2 20 8" xfId="34661" xr:uid="{1F61C833-86D0-4F6A-94CE-E7C922721910}"/>
    <cellStyle name="Normal 3 2 21" xfId="13726" xr:uid="{00000000-0005-0000-0000-00009E350000}"/>
    <cellStyle name="Normal 3 2 21 2" xfId="13727" xr:uid="{00000000-0005-0000-0000-00009F350000}"/>
    <cellStyle name="Normal 3 2 21 2 2" xfId="34679" xr:uid="{5C9C151A-D1A9-490D-B894-27F75617248D}"/>
    <cellStyle name="Normal 3 2 21 3" xfId="13728" xr:uid="{00000000-0005-0000-0000-0000A0350000}"/>
    <cellStyle name="Normal 3 2 21 3 2" xfId="13729" xr:uid="{00000000-0005-0000-0000-0000A1350000}"/>
    <cellStyle name="Normal 3 2 21 3 2 2" xfId="34681" xr:uid="{F599F438-4CA1-4DDF-AE17-52DAFADA8286}"/>
    <cellStyle name="Normal 3 2 21 3 3" xfId="13730" xr:uid="{00000000-0005-0000-0000-0000A2350000}"/>
    <cellStyle name="Normal 3 2 21 3 3 2" xfId="34682" xr:uid="{F65582E4-8A96-4A10-ACB4-0D4971B0AFA2}"/>
    <cellStyle name="Normal 3 2 21 3 4" xfId="13731" xr:uid="{00000000-0005-0000-0000-0000A3350000}"/>
    <cellStyle name="Normal 3 2 21 3 4 2" xfId="34683" xr:uid="{FA41425E-5663-4367-B96E-43193BF7E562}"/>
    <cellStyle name="Normal 3 2 21 3 5" xfId="34680" xr:uid="{BDB1DE11-8E7E-4BC3-BFDF-7549C2999509}"/>
    <cellStyle name="Normal 3 2 21 4" xfId="13732" xr:uid="{00000000-0005-0000-0000-0000A4350000}"/>
    <cellStyle name="Normal 3 2 21 4 2" xfId="34684" xr:uid="{F9E05A62-7652-4096-903B-D69ED58A05E1}"/>
    <cellStyle name="Normal 3 2 21 5" xfId="13733" xr:uid="{00000000-0005-0000-0000-0000A5350000}"/>
    <cellStyle name="Normal 3 2 21 5 2" xfId="34685" xr:uid="{2282CD6A-B09B-4823-844A-15B9E01F9E93}"/>
    <cellStyle name="Normal 3 2 21 6" xfId="13734" xr:uid="{00000000-0005-0000-0000-0000A6350000}"/>
    <cellStyle name="Normal 3 2 21 6 2" xfId="34686" xr:uid="{48883732-6994-42E9-B366-A5A3340058B4}"/>
    <cellStyle name="Normal 3 2 21 7" xfId="34678" xr:uid="{99D49807-39F6-427C-B675-41CB69D0E2A5}"/>
    <cellStyle name="Normal 3 2 22" xfId="13735" xr:uid="{00000000-0005-0000-0000-0000A7350000}"/>
    <cellStyle name="Normal 3 2 22 2" xfId="13736" xr:uid="{00000000-0005-0000-0000-0000A8350000}"/>
    <cellStyle name="Normal 3 2 22 2 2" xfId="34688" xr:uid="{E59E8FB0-10F0-457B-92D1-647F21D391ED}"/>
    <cellStyle name="Normal 3 2 22 3" xfId="13737" xr:uid="{00000000-0005-0000-0000-0000A9350000}"/>
    <cellStyle name="Normal 3 2 22 3 2" xfId="34689" xr:uid="{AC50DA84-A0BF-4FED-8082-2D063AF52015}"/>
    <cellStyle name="Normal 3 2 22 4" xfId="13738" xr:uid="{00000000-0005-0000-0000-0000AA350000}"/>
    <cellStyle name="Normal 3 2 22 4 2" xfId="34690" xr:uid="{7F43B732-4A71-4823-A4B1-F9431BAE193D}"/>
    <cellStyle name="Normal 3 2 22 5" xfId="34687" xr:uid="{1F545023-AABE-4F63-9021-9D560CB2256A}"/>
    <cellStyle name="Normal 3 2 23" xfId="13739" xr:uid="{00000000-0005-0000-0000-0000AB350000}"/>
    <cellStyle name="Normal 3 2 23 2" xfId="34691" xr:uid="{4E6AC520-CCFB-4718-9F35-EE473490DCF1}"/>
    <cellStyle name="Normal 3 2 24" xfId="13740" xr:uid="{00000000-0005-0000-0000-0000AC350000}"/>
    <cellStyle name="Normal 3 2 24 2" xfId="34692" xr:uid="{E0D486EF-F21B-4E8D-95CB-14D788FEE04A}"/>
    <cellStyle name="Normal 3 2 25" xfId="13741" xr:uid="{00000000-0005-0000-0000-0000AD350000}"/>
    <cellStyle name="Normal 3 2 25 2" xfId="34693" xr:uid="{5BC4A35A-4592-494E-AFDF-B9FE72808385}"/>
    <cellStyle name="Normal 3 2 26" xfId="33741" xr:uid="{A3204E13-B357-4628-99AC-FAA2F63371A0}"/>
    <cellStyle name="Normal 3 2 3" xfId="13742" xr:uid="{00000000-0005-0000-0000-0000AE350000}"/>
    <cellStyle name="Normal 3 2 3 10" xfId="13743" xr:uid="{00000000-0005-0000-0000-0000AF350000}"/>
    <cellStyle name="Normal 3 2 3 10 2" xfId="13744" xr:uid="{00000000-0005-0000-0000-0000B0350000}"/>
    <cellStyle name="Normal 3 2 3 10 2 2" xfId="13745" xr:uid="{00000000-0005-0000-0000-0000B1350000}"/>
    <cellStyle name="Normal 3 2 3 10 2 2 2" xfId="34697" xr:uid="{0883C6CE-2E1D-4ED3-B904-8F742B546DBA}"/>
    <cellStyle name="Normal 3 2 3 10 2 3" xfId="13746" xr:uid="{00000000-0005-0000-0000-0000B2350000}"/>
    <cellStyle name="Normal 3 2 3 10 2 3 2" xfId="34698" xr:uid="{88415D00-5254-44E0-8BFB-D07775B6FD5B}"/>
    <cellStyle name="Normal 3 2 3 10 2 4" xfId="13747" xr:uid="{00000000-0005-0000-0000-0000B3350000}"/>
    <cellStyle name="Normal 3 2 3 10 2 4 2" xfId="34699" xr:uid="{E03B01CB-1441-4717-AB4E-28346DECA114}"/>
    <cellStyle name="Normal 3 2 3 10 2 5" xfId="34696" xr:uid="{0BD826CC-E800-4C6C-A65D-33C29D57AA05}"/>
    <cellStyle name="Normal 3 2 3 10 3" xfId="13748" xr:uid="{00000000-0005-0000-0000-0000B4350000}"/>
    <cellStyle name="Normal 3 2 3 10 3 2" xfId="34700" xr:uid="{8B43847D-0884-48A6-91A2-68FABFED9B91}"/>
    <cellStyle name="Normal 3 2 3 10 4" xfId="13749" xr:uid="{00000000-0005-0000-0000-0000B5350000}"/>
    <cellStyle name="Normal 3 2 3 10 4 2" xfId="34701" xr:uid="{4F8A81AB-8CB0-47E5-B547-4531C3512E64}"/>
    <cellStyle name="Normal 3 2 3 10 5" xfId="13750" xr:uid="{00000000-0005-0000-0000-0000B6350000}"/>
    <cellStyle name="Normal 3 2 3 10 5 2" xfId="34702" xr:uid="{7F605716-2586-4A29-827A-F540F29FD946}"/>
    <cellStyle name="Normal 3 2 3 10 6" xfId="34695" xr:uid="{B54693B9-8431-4594-8D0E-749A7BC1F56C}"/>
    <cellStyle name="Normal 3 2 3 11" xfId="13751" xr:uid="{00000000-0005-0000-0000-0000B7350000}"/>
    <cellStyle name="Normal 3 2 3 11 2" xfId="13752" xr:uid="{00000000-0005-0000-0000-0000B8350000}"/>
    <cellStyle name="Normal 3 2 3 11 2 2" xfId="34704" xr:uid="{8F436E63-7F5F-4A13-84E2-40390D3EAB64}"/>
    <cellStyle name="Normal 3 2 3 11 3" xfId="13753" xr:uid="{00000000-0005-0000-0000-0000B9350000}"/>
    <cellStyle name="Normal 3 2 3 11 3 2" xfId="34705" xr:uid="{4D595762-AC69-4573-BFEC-B2DD1540E0FB}"/>
    <cellStyle name="Normal 3 2 3 11 4" xfId="13754" xr:uid="{00000000-0005-0000-0000-0000BA350000}"/>
    <cellStyle name="Normal 3 2 3 11 4 2" xfId="34706" xr:uid="{CB1EEAF7-AF45-49CF-AD15-97F895A517C1}"/>
    <cellStyle name="Normal 3 2 3 11 5" xfId="34703" xr:uid="{42FBA261-52CD-4EF4-A80B-29E0E44E4382}"/>
    <cellStyle name="Normal 3 2 3 12" xfId="13755" xr:uid="{00000000-0005-0000-0000-0000BB350000}"/>
    <cellStyle name="Normal 3 2 3 12 2" xfId="34707" xr:uid="{CA68332B-43EB-4C4F-84A4-54F0F6935709}"/>
    <cellStyle name="Normal 3 2 3 13" xfId="13756" xr:uid="{00000000-0005-0000-0000-0000BC350000}"/>
    <cellStyle name="Normal 3 2 3 13 2" xfId="34708" xr:uid="{5231E8F5-2ACD-49E7-BE53-B8FC3F13C4D1}"/>
    <cellStyle name="Normal 3 2 3 14" xfId="13757" xr:uid="{00000000-0005-0000-0000-0000BD350000}"/>
    <cellStyle name="Normal 3 2 3 14 2" xfId="34709" xr:uid="{5D1399ED-C2E6-476D-A994-BC1BED0B8A41}"/>
    <cellStyle name="Normal 3 2 3 15" xfId="34694" xr:uid="{0189D335-D276-417E-8C94-E4B276D96B10}"/>
    <cellStyle name="Normal 3 2 3 2" xfId="13758" xr:uid="{00000000-0005-0000-0000-0000BE350000}"/>
    <cellStyle name="Normal 3 2 3 2 10" xfId="13759" xr:uid="{00000000-0005-0000-0000-0000BF350000}"/>
    <cellStyle name="Normal 3 2 3 2 10 2" xfId="34711" xr:uid="{8CBDD149-45FB-4DC2-B404-8532DDA3D33F}"/>
    <cellStyle name="Normal 3 2 3 2 11" xfId="34710" xr:uid="{B4A24E13-F0AC-4437-BF47-FF22A4172E54}"/>
    <cellStyle name="Normal 3 2 3 2 2" xfId="13760" xr:uid="{00000000-0005-0000-0000-0000C0350000}"/>
    <cellStyle name="Normal 3 2 3 2 2 10" xfId="34712" xr:uid="{9115BCD2-2716-48A6-BF7C-7F5601FECE55}"/>
    <cellStyle name="Normal 3 2 3 2 2 2" xfId="13761" xr:uid="{00000000-0005-0000-0000-0000C1350000}"/>
    <cellStyle name="Normal 3 2 3 2 2 2 2" xfId="13762" xr:uid="{00000000-0005-0000-0000-0000C2350000}"/>
    <cellStyle name="Normal 3 2 3 2 2 2 2 2" xfId="13763" xr:uid="{00000000-0005-0000-0000-0000C3350000}"/>
    <cellStyle name="Normal 3 2 3 2 2 2 2 2 2" xfId="13764" xr:uid="{00000000-0005-0000-0000-0000C4350000}"/>
    <cellStyle name="Normal 3 2 3 2 2 2 2 2 2 2" xfId="34716" xr:uid="{5F62C7BE-C9F3-4BBD-B1D2-749E8835B090}"/>
    <cellStyle name="Normal 3 2 3 2 2 2 2 2 3" xfId="13765" xr:uid="{00000000-0005-0000-0000-0000C5350000}"/>
    <cellStyle name="Normal 3 2 3 2 2 2 2 2 3 2" xfId="34717" xr:uid="{A0D24306-A4B2-4F9A-BC68-17CF1C1268F4}"/>
    <cellStyle name="Normal 3 2 3 2 2 2 2 2 4" xfId="13766" xr:uid="{00000000-0005-0000-0000-0000C6350000}"/>
    <cellStyle name="Normal 3 2 3 2 2 2 2 2 4 2" xfId="34718" xr:uid="{506781C9-F9FA-4DE6-95D4-8ACCF5D90E26}"/>
    <cellStyle name="Normal 3 2 3 2 2 2 2 2 5" xfId="34715" xr:uid="{F3990E1D-2295-4342-8181-248DADAE52CA}"/>
    <cellStyle name="Normal 3 2 3 2 2 2 2 3" xfId="13767" xr:uid="{00000000-0005-0000-0000-0000C7350000}"/>
    <cellStyle name="Normal 3 2 3 2 2 2 2 3 2" xfId="34719" xr:uid="{5E59ED0B-E014-46B1-83D7-12E1B8067EA2}"/>
    <cellStyle name="Normal 3 2 3 2 2 2 2 4" xfId="13768" xr:uid="{00000000-0005-0000-0000-0000C8350000}"/>
    <cellStyle name="Normal 3 2 3 2 2 2 2 4 2" xfId="34720" xr:uid="{9A79E97E-B7B6-476F-99C9-8A7FEAF23178}"/>
    <cellStyle name="Normal 3 2 3 2 2 2 2 5" xfId="13769" xr:uid="{00000000-0005-0000-0000-0000C9350000}"/>
    <cellStyle name="Normal 3 2 3 2 2 2 2 5 2" xfId="34721" xr:uid="{FC413471-E8DD-4BD8-8F09-B87245AA6B59}"/>
    <cellStyle name="Normal 3 2 3 2 2 2 2 6" xfId="34714" xr:uid="{AFEF4E5C-1F53-4831-A4BF-01A23D3E17F9}"/>
    <cellStyle name="Normal 3 2 3 2 2 2 3" xfId="13770" xr:uid="{00000000-0005-0000-0000-0000CA350000}"/>
    <cellStyle name="Normal 3 2 3 2 2 2 3 2" xfId="13771" xr:uid="{00000000-0005-0000-0000-0000CB350000}"/>
    <cellStyle name="Normal 3 2 3 2 2 2 3 2 2" xfId="34723" xr:uid="{3A964D00-1AEA-47A9-8360-F32BAC780379}"/>
    <cellStyle name="Normal 3 2 3 2 2 2 3 3" xfId="13772" xr:uid="{00000000-0005-0000-0000-0000CC350000}"/>
    <cellStyle name="Normal 3 2 3 2 2 2 3 3 2" xfId="34724" xr:uid="{8BC15A96-E43E-4CF7-9D3E-7C53131DF7B0}"/>
    <cellStyle name="Normal 3 2 3 2 2 2 3 4" xfId="13773" xr:uid="{00000000-0005-0000-0000-0000CD350000}"/>
    <cellStyle name="Normal 3 2 3 2 2 2 3 4 2" xfId="34725" xr:uid="{9DE20957-E6DB-43FA-B1CB-61D568BED5FC}"/>
    <cellStyle name="Normal 3 2 3 2 2 2 3 5" xfId="34722" xr:uid="{35567447-29F0-4A7B-ADE3-7ACE78E93C1C}"/>
    <cellStyle name="Normal 3 2 3 2 2 2 4" xfId="13774" xr:uid="{00000000-0005-0000-0000-0000CE350000}"/>
    <cellStyle name="Normal 3 2 3 2 2 2 4 2" xfId="34726" xr:uid="{C2BABFBD-C48E-48A8-AC94-1476CD79E8D7}"/>
    <cellStyle name="Normal 3 2 3 2 2 2 5" xfId="13775" xr:uid="{00000000-0005-0000-0000-0000CF350000}"/>
    <cellStyle name="Normal 3 2 3 2 2 2 5 2" xfId="34727" xr:uid="{95029671-90CC-49C5-A95A-159E5C2F5CF2}"/>
    <cellStyle name="Normal 3 2 3 2 2 2 6" xfId="13776" xr:uid="{00000000-0005-0000-0000-0000D0350000}"/>
    <cellStyle name="Normal 3 2 3 2 2 2 6 2" xfId="34728" xr:uid="{405537BF-26B1-428D-A61A-28572584ED51}"/>
    <cellStyle name="Normal 3 2 3 2 2 2 7" xfId="34713" xr:uid="{B5CB8B27-EAFC-428F-AE98-5B3DB25EA822}"/>
    <cellStyle name="Normal 3 2 3 2 2 3" xfId="13777" xr:uid="{00000000-0005-0000-0000-0000D1350000}"/>
    <cellStyle name="Normal 3 2 3 2 2 3 2" xfId="13778" xr:uid="{00000000-0005-0000-0000-0000D2350000}"/>
    <cellStyle name="Normal 3 2 3 2 2 3 2 2" xfId="13779" xr:uid="{00000000-0005-0000-0000-0000D3350000}"/>
    <cellStyle name="Normal 3 2 3 2 2 3 2 2 2" xfId="13780" xr:uid="{00000000-0005-0000-0000-0000D4350000}"/>
    <cellStyle name="Normal 3 2 3 2 2 3 2 2 2 2" xfId="34732" xr:uid="{FD720697-433F-4FA1-A6DD-5AC937C1FAF0}"/>
    <cellStyle name="Normal 3 2 3 2 2 3 2 2 3" xfId="13781" xr:uid="{00000000-0005-0000-0000-0000D5350000}"/>
    <cellStyle name="Normal 3 2 3 2 2 3 2 2 3 2" xfId="34733" xr:uid="{2392FC25-C372-4E22-BE48-55B2AC37079C}"/>
    <cellStyle name="Normal 3 2 3 2 2 3 2 2 4" xfId="13782" xr:uid="{00000000-0005-0000-0000-0000D6350000}"/>
    <cellStyle name="Normal 3 2 3 2 2 3 2 2 4 2" xfId="34734" xr:uid="{9C1EAAB3-B4DA-40AA-A1DE-BB28A8A85DF6}"/>
    <cellStyle name="Normal 3 2 3 2 2 3 2 2 5" xfId="34731" xr:uid="{D830A83D-9F4C-4E1F-A70C-965C9EE8461E}"/>
    <cellStyle name="Normal 3 2 3 2 2 3 2 3" xfId="13783" xr:uid="{00000000-0005-0000-0000-0000D7350000}"/>
    <cellStyle name="Normal 3 2 3 2 2 3 2 3 2" xfId="34735" xr:uid="{EF6597A3-D7A6-4168-BB22-8B1D89112722}"/>
    <cellStyle name="Normal 3 2 3 2 2 3 2 4" xfId="13784" xr:uid="{00000000-0005-0000-0000-0000D8350000}"/>
    <cellStyle name="Normal 3 2 3 2 2 3 2 4 2" xfId="34736" xr:uid="{420BE8B5-59E6-42A1-A842-2ABF832482E2}"/>
    <cellStyle name="Normal 3 2 3 2 2 3 2 5" xfId="13785" xr:uid="{00000000-0005-0000-0000-0000D9350000}"/>
    <cellStyle name="Normal 3 2 3 2 2 3 2 5 2" xfId="34737" xr:uid="{0E854372-5D9E-4CDC-A97E-BCB1F1A9A848}"/>
    <cellStyle name="Normal 3 2 3 2 2 3 2 6" xfId="34730" xr:uid="{14C2D8BB-A607-4817-8C47-D4D646175D97}"/>
    <cellStyle name="Normal 3 2 3 2 2 3 3" xfId="13786" xr:uid="{00000000-0005-0000-0000-0000DA350000}"/>
    <cellStyle name="Normal 3 2 3 2 2 3 3 2" xfId="13787" xr:uid="{00000000-0005-0000-0000-0000DB350000}"/>
    <cellStyle name="Normal 3 2 3 2 2 3 3 2 2" xfId="34739" xr:uid="{0B93DEF6-3E10-4736-A55B-E760890604BA}"/>
    <cellStyle name="Normal 3 2 3 2 2 3 3 3" xfId="13788" xr:uid="{00000000-0005-0000-0000-0000DC350000}"/>
    <cellStyle name="Normal 3 2 3 2 2 3 3 3 2" xfId="34740" xr:uid="{60888907-E845-4438-BB7E-AA7BA4167C72}"/>
    <cellStyle name="Normal 3 2 3 2 2 3 3 4" xfId="13789" xr:uid="{00000000-0005-0000-0000-0000DD350000}"/>
    <cellStyle name="Normal 3 2 3 2 2 3 3 4 2" xfId="34741" xr:uid="{C52D84D3-32E3-4C3C-83EF-E670BF48F9FC}"/>
    <cellStyle name="Normal 3 2 3 2 2 3 3 5" xfId="34738" xr:uid="{10F564D1-459C-48EB-A39A-67777EAB23CA}"/>
    <cellStyle name="Normal 3 2 3 2 2 3 4" xfId="13790" xr:uid="{00000000-0005-0000-0000-0000DE350000}"/>
    <cellStyle name="Normal 3 2 3 2 2 3 4 2" xfId="34742" xr:uid="{1856AD04-CB5D-47F7-BF6C-777CB73B0FA6}"/>
    <cellStyle name="Normal 3 2 3 2 2 3 5" xfId="13791" xr:uid="{00000000-0005-0000-0000-0000DF350000}"/>
    <cellStyle name="Normal 3 2 3 2 2 3 5 2" xfId="34743" xr:uid="{ABC6B630-B049-4EED-865C-D759D970600D}"/>
    <cellStyle name="Normal 3 2 3 2 2 3 6" xfId="13792" xr:uid="{00000000-0005-0000-0000-0000E0350000}"/>
    <cellStyle name="Normal 3 2 3 2 2 3 6 2" xfId="34744" xr:uid="{DD9D0A65-EF33-4767-BCF2-BC137710A225}"/>
    <cellStyle name="Normal 3 2 3 2 2 3 7" xfId="34729" xr:uid="{4B2D9F05-46A1-49B0-8EBD-9BA0BFCF21ED}"/>
    <cellStyle name="Normal 3 2 3 2 2 4" xfId="13793" xr:uid="{00000000-0005-0000-0000-0000E1350000}"/>
    <cellStyle name="Normal 3 2 3 2 2 4 2" xfId="34745" xr:uid="{F9791759-C30C-4274-9BBD-A59F26A2FF60}"/>
    <cellStyle name="Normal 3 2 3 2 2 5" xfId="13794" xr:uid="{00000000-0005-0000-0000-0000E2350000}"/>
    <cellStyle name="Normal 3 2 3 2 2 5 2" xfId="13795" xr:uid="{00000000-0005-0000-0000-0000E3350000}"/>
    <cellStyle name="Normal 3 2 3 2 2 5 2 2" xfId="13796" xr:uid="{00000000-0005-0000-0000-0000E4350000}"/>
    <cellStyle name="Normal 3 2 3 2 2 5 2 2 2" xfId="34748" xr:uid="{384D762A-5484-4F48-8538-CA2AAFBAF06C}"/>
    <cellStyle name="Normal 3 2 3 2 2 5 2 3" xfId="13797" xr:uid="{00000000-0005-0000-0000-0000E5350000}"/>
    <cellStyle name="Normal 3 2 3 2 2 5 2 3 2" xfId="34749" xr:uid="{BDFA3121-2436-4611-B615-FD48F6C55B98}"/>
    <cellStyle name="Normal 3 2 3 2 2 5 2 4" xfId="13798" xr:uid="{00000000-0005-0000-0000-0000E6350000}"/>
    <cellStyle name="Normal 3 2 3 2 2 5 2 4 2" xfId="34750" xr:uid="{89607315-8315-4C16-9184-042F84F7F842}"/>
    <cellStyle name="Normal 3 2 3 2 2 5 2 5" xfId="34747" xr:uid="{57E30EDB-9A67-4BA4-8AF7-0A6744B9860D}"/>
    <cellStyle name="Normal 3 2 3 2 2 5 3" xfId="13799" xr:uid="{00000000-0005-0000-0000-0000E7350000}"/>
    <cellStyle name="Normal 3 2 3 2 2 5 3 2" xfId="34751" xr:uid="{1B1D11E5-CA11-44B9-B5E6-5E43C60D5FB5}"/>
    <cellStyle name="Normal 3 2 3 2 2 5 4" xfId="13800" xr:uid="{00000000-0005-0000-0000-0000E8350000}"/>
    <cellStyle name="Normal 3 2 3 2 2 5 4 2" xfId="34752" xr:uid="{023BE2FB-99E2-43E9-8554-76DE2260F438}"/>
    <cellStyle name="Normal 3 2 3 2 2 5 5" xfId="13801" xr:uid="{00000000-0005-0000-0000-0000E9350000}"/>
    <cellStyle name="Normal 3 2 3 2 2 5 5 2" xfId="34753" xr:uid="{135402EC-33D5-4DDB-9C32-2AAF38EB74B8}"/>
    <cellStyle name="Normal 3 2 3 2 2 5 6" xfId="34746" xr:uid="{8B67A333-54E0-4B31-95BB-960D7186908D}"/>
    <cellStyle name="Normal 3 2 3 2 2 6" xfId="13802" xr:uid="{00000000-0005-0000-0000-0000EA350000}"/>
    <cellStyle name="Normal 3 2 3 2 2 6 2" xfId="13803" xr:uid="{00000000-0005-0000-0000-0000EB350000}"/>
    <cellStyle name="Normal 3 2 3 2 2 6 2 2" xfId="34755" xr:uid="{BD183B11-D70E-4D75-AE11-0DE58CB51DB4}"/>
    <cellStyle name="Normal 3 2 3 2 2 6 3" xfId="13804" xr:uid="{00000000-0005-0000-0000-0000EC350000}"/>
    <cellStyle name="Normal 3 2 3 2 2 6 3 2" xfId="34756" xr:uid="{125D423D-ADAA-4103-97D7-FB3842AA4690}"/>
    <cellStyle name="Normal 3 2 3 2 2 6 4" xfId="13805" xr:uid="{00000000-0005-0000-0000-0000ED350000}"/>
    <cellStyle name="Normal 3 2 3 2 2 6 4 2" xfId="34757" xr:uid="{A0CB2C59-597E-42F2-B9FB-4E502BCE5D41}"/>
    <cellStyle name="Normal 3 2 3 2 2 6 5" xfId="34754" xr:uid="{6B27BCD9-BE39-4396-95E2-6239BAEB7751}"/>
    <cellStyle name="Normal 3 2 3 2 2 7" xfId="13806" xr:uid="{00000000-0005-0000-0000-0000EE350000}"/>
    <cellStyle name="Normal 3 2 3 2 2 7 2" xfId="34758" xr:uid="{317D205A-60AC-4E2A-A60E-4886227B4DF4}"/>
    <cellStyle name="Normal 3 2 3 2 2 8" xfId="13807" xr:uid="{00000000-0005-0000-0000-0000EF350000}"/>
    <cellStyle name="Normal 3 2 3 2 2 8 2" xfId="34759" xr:uid="{963A1BAC-72F4-46F6-8247-C7BFFE6A6B7B}"/>
    <cellStyle name="Normal 3 2 3 2 2 9" xfId="13808" xr:uid="{00000000-0005-0000-0000-0000F0350000}"/>
    <cellStyle name="Normal 3 2 3 2 2 9 2" xfId="34760" xr:uid="{0F87C681-D32E-47B7-89AF-5CE54E86B5B7}"/>
    <cellStyle name="Normal 3 2 3 2 3" xfId="13809" xr:uid="{00000000-0005-0000-0000-0000F1350000}"/>
    <cellStyle name="Normal 3 2 3 2 3 2" xfId="13810" xr:uid="{00000000-0005-0000-0000-0000F2350000}"/>
    <cellStyle name="Normal 3 2 3 2 3 2 2" xfId="13811" xr:uid="{00000000-0005-0000-0000-0000F3350000}"/>
    <cellStyle name="Normal 3 2 3 2 3 2 2 2" xfId="13812" xr:uid="{00000000-0005-0000-0000-0000F4350000}"/>
    <cellStyle name="Normal 3 2 3 2 3 2 2 2 2" xfId="34764" xr:uid="{021FA674-E418-4375-A5DE-210616277DB5}"/>
    <cellStyle name="Normal 3 2 3 2 3 2 2 3" xfId="13813" xr:uid="{00000000-0005-0000-0000-0000F5350000}"/>
    <cellStyle name="Normal 3 2 3 2 3 2 2 3 2" xfId="34765" xr:uid="{B649F9E0-8D92-4F15-9F3B-8001EF3D0297}"/>
    <cellStyle name="Normal 3 2 3 2 3 2 2 4" xfId="13814" xr:uid="{00000000-0005-0000-0000-0000F6350000}"/>
    <cellStyle name="Normal 3 2 3 2 3 2 2 4 2" xfId="34766" xr:uid="{896E752F-57E3-4289-9DEF-2144AEB7B6D2}"/>
    <cellStyle name="Normal 3 2 3 2 3 2 2 5" xfId="34763" xr:uid="{9E64BB95-DF6D-4596-8895-FCBDDC35919C}"/>
    <cellStyle name="Normal 3 2 3 2 3 2 3" xfId="13815" xr:uid="{00000000-0005-0000-0000-0000F7350000}"/>
    <cellStyle name="Normal 3 2 3 2 3 2 3 2" xfId="34767" xr:uid="{5682C503-3F4F-4F6A-9F88-A8BDE79DE3CF}"/>
    <cellStyle name="Normal 3 2 3 2 3 2 4" xfId="13816" xr:uid="{00000000-0005-0000-0000-0000F8350000}"/>
    <cellStyle name="Normal 3 2 3 2 3 2 4 2" xfId="34768" xr:uid="{77DC976C-0C6E-4E5A-AB4E-E29014AC6994}"/>
    <cellStyle name="Normal 3 2 3 2 3 2 5" xfId="13817" xr:uid="{00000000-0005-0000-0000-0000F9350000}"/>
    <cellStyle name="Normal 3 2 3 2 3 2 5 2" xfId="34769" xr:uid="{A34B3CB0-1ECB-4CCC-95E9-28C18D3193C0}"/>
    <cellStyle name="Normal 3 2 3 2 3 2 6" xfId="34762" xr:uid="{60B10BF0-1EA0-4861-9ABF-02800D33881E}"/>
    <cellStyle name="Normal 3 2 3 2 3 3" xfId="13818" xr:uid="{00000000-0005-0000-0000-0000FA350000}"/>
    <cellStyle name="Normal 3 2 3 2 3 3 2" xfId="13819" xr:uid="{00000000-0005-0000-0000-0000FB350000}"/>
    <cellStyle name="Normal 3 2 3 2 3 3 2 2" xfId="34771" xr:uid="{7615AC90-9D7B-4D10-AC78-4A7653C9B852}"/>
    <cellStyle name="Normal 3 2 3 2 3 3 3" xfId="13820" xr:uid="{00000000-0005-0000-0000-0000FC350000}"/>
    <cellStyle name="Normal 3 2 3 2 3 3 3 2" xfId="34772" xr:uid="{6270B108-E146-43D3-9C79-DC7CFB5555EF}"/>
    <cellStyle name="Normal 3 2 3 2 3 3 4" xfId="13821" xr:uid="{00000000-0005-0000-0000-0000FD350000}"/>
    <cellStyle name="Normal 3 2 3 2 3 3 4 2" xfId="34773" xr:uid="{BF294451-D8CB-4FF8-AFA9-A72C4AE66EB0}"/>
    <cellStyle name="Normal 3 2 3 2 3 3 5" xfId="34770" xr:uid="{378738F7-4D46-4123-AE2C-0F7AC1E740EC}"/>
    <cellStyle name="Normal 3 2 3 2 3 4" xfId="13822" xr:uid="{00000000-0005-0000-0000-0000FE350000}"/>
    <cellStyle name="Normal 3 2 3 2 3 4 2" xfId="34774" xr:uid="{10D12CD6-38CB-4D17-A143-948A86FBBE1F}"/>
    <cellStyle name="Normal 3 2 3 2 3 5" xfId="13823" xr:uid="{00000000-0005-0000-0000-0000FF350000}"/>
    <cellStyle name="Normal 3 2 3 2 3 5 2" xfId="34775" xr:uid="{ABD8B667-0AE0-43B5-82CB-7A8B90152393}"/>
    <cellStyle name="Normal 3 2 3 2 3 6" xfId="13824" xr:uid="{00000000-0005-0000-0000-000000360000}"/>
    <cellStyle name="Normal 3 2 3 2 3 6 2" xfId="34776" xr:uid="{B0DC4659-1495-43B8-B071-1C5CB5BED4F9}"/>
    <cellStyle name="Normal 3 2 3 2 3 7" xfId="34761" xr:uid="{5BC3BE62-AA69-4960-A41E-D930A25E3EAF}"/>
    <cellStyle name="Normal 3 2 3 2 4" xfId="13825" xr:uid="{00000000-0005-0000-0000-000001360000}"/>
    <cellStyle name="Normal 3 2 3 2 4 2" xfId="13826" xr:uid="{00000000-0005-0000-0000-000002360000}"/>
    <cellStyle name="Normal 3 2 3 2 4 2 2" xfId="13827" xr:uid="{00000000-0005-0000-0000-000003360000}"/>
    <cellStyle name="Normal 3 2 3 2 4 2 2 2" xfId="13828" xr:uid="{00000000-0005-0000-0000-000004360000}"/>
    <cellStyle name="Normal 3 2 3 2 4 2 2 2 2" xfId="34780" xr:uid="{3E51A271-52A7-4F0F-B31C-7814386B6F76}"/>
    <cellStyle name="Normal 3 2 3 2 4 2 2 3" xfId="13829" xr:uid="{00000000-0005-0000-0000-000005360000}"/>
    <cellStyle name="Normal 3 2 3 2 4 2 2 3 2" xfId="34781" xr:uid="{062B239E-468B-4D4E-B2E3-829130788FA3}"/>
    <cellStyle name="Normal 3 2 3 2 4 2 2 4" xfId="13830" xr:uid="{00000000-0005-0000-0000-000006360000}"/>
    <cellStyle name="Normal 3 2 3 2 4 2 2 4 2" xfId="34782" xr:uid="{7868D99B-FF6D-445B-A027-682C5668FF10}"/>
    <cellStyle name="Normal 3 2 3 2 4 2 2 5" xfId="34779" xr:uid="{53AD8DE7-836C-4702-BCB6-D61C93BD2F99}"/>
    <cellStyle name="Normal 3 2 3 2 4 2 3" xfId="13831" xr:uid="{00000000-0005-0000-0000-000007360000}"/>
    <cellStyle name="Normal 3 2 3 2 4 2 3 2" xfId="34783" xr:uid="{365D52FD-1A24-4237-B9C5-685766522506}"/>
    <cellStyle name="Normal 3 2 3 2 4 2 4" xfId="13832" xr:uid="{00000000-0005-0000-0000-000008360000}"/>
    <cellStyle name="Normal 3 2 3 2 4 2 4 2" xfId="34784" xr:uid="{D6A81B48-A5E2-4116-9BF1-BF34D1FB576D}"/>
    <cellStyle name="Normal 3 2 3 2 4 2 5" xfId="13833" xr:uid="{00000000-0005-0000-0000-000009360000}"/>
    <cellStyle name="Normal 3 2 3 2 4 2 5 2" xfId="34785" xr:uid="{39361BFB-4C0C-43DC-BDBA-97DE00FB704E}"/>
    <cellStyle name="Normal 3 2 3 2 4 2 6" xfId="34778" xr:uid="{18BDC558-5597-431F-8765-06FC3D3FA389}"/>
    <cellStyle name="Normal 3 2 3 2 4 3" xfId="13834" xr:uid="{00000000-0005-0000-0000-00000A360000}"/>
    <cellStyle name="Normal 3 2 3 2 4 3 2" xfId="13835" xr:uid="{00000000-0005-0000-0000-00000B360000}"/>
    <cellStyle name="Normal 3 2 3 2 4 3 2 2" xfId="34787" xr:uid="{CC61D216-CF75-406C-8827-0D2F71574BC2}"/>
    <cellStyle name="Normal 3 2 3 2 4 3 3" xfId="13836" xr:uid="{00000000-0005-0000-0000-00000C360000}"/>
    <cellStyle name="Normal 3 2 3 2 4 3 3 2" xfId="34788" xr:uid="{13D17C52-D71B-4013-BB0C-5AECE0E3C670}"/>
    <cellStyle name="Normal 3 2 3 2 4 3 4" xfId="13837" xr:uid="{00000000-0005-0000-0000-00000D360000}"/>
    <cellStyle name="Normal 3 2 3 2 4 3 4 2" xfId="34789" xr:uid="{32FD4637-8AB9-40FD-B145-330ACA0D021F}"/>
    <cellStyle name="Normal 3 2 3 2 4 3 5" xfId="34786" xr:uid="{E277CD35-0587-4BB0-BD93-31C5EE41CFB8}"/>
    <cellStyle name="Normal 3 2 3 2 4 4" xfId="13838" xr:uid="{00000000-0005-0000-0000-00000E360000}"/>
    <cellStyle name="Normal 3 2 3 2 4 4 2" xfId="34790" xr:uid="{E906967C-D38E-4577-BD02-BF3B18FABADB}"/>
    <cellStyle name="Normal 3 2 3 2 4 5" xfId="13839" xr:uid="{00000000-0005-0000-0000-00000F360000}"/>
    <cellStyle name="Normal 3 2 3 2 4 5 2" xfId="34791" xr:uid="{50B04D6E-EF53-4A6C-89D4-7305FB0F956E}"/>
    <cellStyle name="Normal 3 2 3 2 4 6" xfId="13840" xr:uid="{00000000-0005-0000-0000-000010360000}"/>
    <cellStyle name="Normal 3 2 3 2 4 6 2" xfId="34792" xr:uid="{3F7C035A-6D4F-4EC4-BFE9-2EE47D18DFD9}"/>
    <cellStyle name="Normal 3 2 3 2 4 7" xfId="34777" xr:uid="{60583347-95AE-416A-A799-CE8A1E9B3298}"/>
    <cellStyle name="Normal 3 2 3 2 5" xfId="13841" xr:uid="{00000000-0005-0000-0000-000011360000}"/>
    <cellStyle name="Normal 3 2 3 2 5 2" xfId="34793" xr:uid="{4066A7D9-E52B-4B38-B79A-8D2A5125E162}"/>
    <cellStyle name="Normal 3 2 3 2 6" xfId="13842" xr:uid="{00000000-0005-0000-0000-000012360000}"/>
    <cellStyle name="Normal 3 2 3 2 6 2" xfId="13843" xr:uid="{00000000-0005-0000-0000-000013360000}"/>
    <cellStyle name="Normal 3 2 3 2 6 2 2" xfId="13844" xr:uid="{00000000-0005-0000-0000-000014360000}"/>
    <cellStyle name="Normal 3 2 3 2 6 2 2 2" xfId="34796" xr:uid="{C6BA2E9D-56FF-4399-945C-CB9BD4E008D3}"/>
    <cellStyle name="Normal 3 2 3 2 6 2 3" xfId="13845" xr:uid="{00000000-0005-0000-0000-000015360000}"/>
    <cellStyle name="Normal 3 2 3 2 6 2 3 2" xfId="34797" xr:uid="{7EBDD64E-0840-4C1C-8CEF-C14C5A73B62C}"/>
    <cellStyle name="Normal 3 2 3 2 6 2 4" xfId="13846" xr:uid="{00000000-0005-0000-0000-000016360000}"/>
    <cellStyle name="Normal 3 2 3 2 6 2 4 2" xfId="34798" xr:uid="{F33795A8-6A3B-4E16-9947-969ACCDDCAAF}"/>
    <cellStyle name="Normal 3 2 3 2 6 2 5" xfId="34795" xr:uid="{FE48E11A-410C-4D7D-BA63-2813C498B57E}"/>
    <cellStyle name="Normal 3 2 3 2 6 3" xfId="13847" xr:uid="{00000000-0005-0000-0000-000017360000}"/>
    <cellStyle name="Normal 3 2 3 2 6 3 2" xfId="34799" xr:uid="{231665F1-4C0A-412D-83BE-E8DCE9BC3A9A}"/>
    <cellStyle name="Normal 3 2 3 2 6 4" xfId="13848" xr:uid="{00000000-0005-0000-0000-000018360000}"/>
    <cellStyle name="Normal 3 2 3 2 6 4 2" xfId="34800" xr:uid="{0549B438-4FC6-4993-91D6-311B83F547CB}"/>
    <cellStyle name="Normal 3 2 3 2 6 5" xfId="13849" xr:uid="{00000000-0005-0000-0000-000019360000}"/>
    <cellStyle name="Normal 3 2 3 2 6 5 2" xfId="34801" xr:uid="{3635CFC3-7A64-4BE7-AEA7-8908FEE2997E}"/>
    <cellStyle name="Normal 3 2 3 2 6 6" xfId="34794" xr:uid="{51624FD0-8553-4E8C-A365-483732FCE039}"/>
    <cellStyle name="Normal 3 2 3 2 7" xfId="13850" xr:uid="{00000000-0005-0000-0000-00001A360000}"/>
    <cellStyle name="Normal 3 2 3 2 7 2" xfId="13851" xr:uid="{00000000-0005-0000-0000-00001B360000}"/>
    <cellStyle name="Normal 3 2 3 2 7 2 2" xfId="34803" xr:uid="{2F48EAE7-C6BE-40B2-808F-AA8838EAE9E3}"/>
    <cellStyle name="Normal 3 2 3 2 7 3" xfId="13852" xr:uid="{00000000-0005-0000-0000-00001C360000}"/>
    <cellStyle name="Normal 3 2 3 2 7 3 2" xfId="34804" xr:uid="{430B3066-F87D-4A9C-AF3C-6D40543270F2}"/>
    <cellStyle name="Normal 3 2 3 2 7 4" xfId="13853" xr:uid="{00000000-0005-0000-0000-00001D360000}"/>
    <cellStyle name="Normal 3 2 3 2 7 4 2" xfId="34805" xr:uid="{D0DA186A-B086-4CEC-8ACD-6A7D4FEB50A8}"/>
    <cellStyle name="Normal 3 2 3 2 7 5" xfId="34802" xr:uid="{9646C53E-3768-4A03-9D2D-141971CDAA4F}"/>
    <cellStyle name="Normal 3 2 3 2 8" xfId="13854" xr:uid="{00000000-0005-0000-0000-00001E360000}"/>
    <cellStyle name="Normal 3 2 3 2 8 2" xfId="34806" xr:uid="{3E774A21-22D3-461D-A363-04577FC70FC3}"/>
    <cellStyle name="Normal 3 2 3 2 9" xfId="13855" xr:uid="{00000000-0005-0000-0000-00001F360000}"/>
    <cellStyle name="Normal 3 2 3 2 9 2" xfId="34807" xr:uid="{E3126113-738E-490B-AC02-7E1C1A59CCF6}"/>
    <cellStyle name="Normal 3 2 3 3" xfId="13856" xr:uid="{00000000-0005-0000-0000-000020360000}"/>
    <cellStyle name="Normal 3 2 3 3 10" xfId="13857" xr:uid="{00000000-0005-0000-0000-000021360000}"/>
    <cellStyle name="Normal 3 2 3 3 10 2" xfId="34809" xr:uid="{D7B9F0F7-871C-4D00-8C4A-E7CCC1A56FC2}"/>
    <cellStyle name="Normal 3 2 3 3 11" xfId="34808" xr:uid="{78481454-01E2-40F1-9356-80C3935AB3D7}"/>
    <cellStyle name="Normal 3 2 3 3 2" xfId="13858" xr:uid="{00000000-0005-0000-0000-000022360000}"/>
    <cellStyle name="Normal 3 2 3 3 2 2" xfId="13859" xr:uid="{00000000-0005-0000-0000-000023360000}"/>
    <cellStyle name="Normal 3 2 3 3 2 2 2" xfId="13860" xr:uid="{00000000-0005-0000-0000-000024360000}"/>
    <cellStyle name="Normal 3 2 3 3 2 2 2 2" xfId="13861" xr:uid="{00000000-0005-0000-0000-000025360000}"/>
    <cellStyle name="Normal 3 2 3 3 2 2 2 2 2" xfId="13862" xr:uid="{00000000-0005-0000-0000-000026360000}"/>
    <cellStyle name="Normal 3 2 3 3 2 2 2 2 2 2" xfId="34814" xr:uid="{301A0283-306C-4516-BF13-9D0A28363ECD}"/>
    <cellStyle name="Normal 3 2 3 3 2 2 2 2 3" xfId="13863" xr:uid="{00000000-0005-0000-0000-000027360000}"/>
    <cellStyle name="Normal 3 2 3 3 2 2 2 2 3 2" xfId="34815" xr:uid="{77B26951-57F7-41F6-B907-901C0AB73277}"/>
    <cellStyle name="Normal 3 2 3 3 2 2 2 2 4" xfId="13864" xr:uid="{00000000-0005-0000-0000-000028360000}"/>
    <cellStyle name="Normal 3 2 3 3 2 2 2 2 4 2" xfId="34816" xr:uid="{A57F378A-B7D6-46CB-9FAD-8AFD50E26D3D}"/>
    <cellStyle name="Normal 3 2 3 3 2 2 2 2 5" xfId="34813" xr:uid="{CF0E47E0-6506-46D6-9A79-D7F35FD4A099}"/>
    <cellStyle name="Normal 3 2 3 3 2 2 2 3" xfId="13865" xr:uid="{00000000-0005-0000-0000-000029360000}"/>
    <cellStyle name="Normal 3 2 3 3 2 2 2 3 2" xfId="34817" xr:uid="{2116C725-0BDE-48B2-A113-A8CA778E0198}"/>
    <cellStyle name="Normal 3 2 3 3 2 2 2 4" xfId="13866" xr:uid="{00000000-0005-0000-0000-00002A360000}"/>
    <cellStyle name="Normal 3 2 3 3 2 2 2 4 2" xfId="34818" xr:uid="{05C8E91F-497D-4D23-8FC4-136D485B7373}"/>
    <cellStyle name="Normal 3 2 3 3 2 2 2 5" xfId="13867" xr:uid="{00000000-0005-0000-0000-00002B360000}"/>
    <cellStyle name="Normal 3 2 3 3 2 2 2 5 2" xfId="34819" xr:uid="{961FE698-1C4F-479F-85AD-BFF1D25D175B}"/>
    <cellStyle name="Normal 3 2 3 3 2 2 2 6" xfId="34812" xr:uid="{E28504D4-D7E0-400E-AE58-B9982320074C}"/>
    <cellStyle name="Normal 3 2 3 3 2 2 3" xfId="13868" xr:uid="{00000000-0005-0000-0000-00002C360000}"/>
    <cellStyle name="Normal 3 2 3 3 2 2 3 2" xfId="13869" xr:uid="{00000000-0005-0000-0000-00002D360000}"/>
    <cellStyle name="Normal 3 2 3 3 2 2 3 2 2" xfId="34821" xr:uid="{F95D965A-0D91-4FAD-96CC-5DA5FF13D2CD}"/>
    <cellStyle name="Normal 3 2 3 3 2 2 3 3" xfId="13870" xr:uid="{00000000-0005-0000-0000-00002E360000}"/>
    <cellStyle name="Normal 3 2 3 3 2 2 3 3 2" xfId="34822" xr:uid="{60D5783C-1621-4A78-A908-6E8218556583}"/>
    <cellStyle name="Normal 3 2 3 3 2 2 3 4" xfId="13871" xr:uid="{00000000-0005-0000-0000-00002F360000}"/>
    <cellStyle name="Normal 3 2 3 3 2 2 3 4 2" xfId="34823" xr:uid="{0F740B1D-DC14-458D-8AF7-F3E71BA78C1F}"/>
    <cellStyle name="Normal 3 2 3 3 2 2 3 5" xfId="34820" xr:uid="{2C14AA6A-C092-4C98-A958-6D67F171F5A5}"/>
    <cellStyle name="Normal 3 2 3 3 2 2 4" xfId="13872" xr:uid="{00000000-0005-0000-0000-000030360000}"/>
    <cellStyle name="Normal 3 2 3 3 2 2 4 2" xfId="34824" xr:uid="{EE7570FB-399A-4161-A216-566FCF7AE381}"/>
    <cellStyle name="Normal 3 2 3 3 2 2 5" xfId="13873" xr:uid="{00000000-0005-0000-0000-000031360000}"/>
    <cellStyle name="Normal 3 2 3 3 2 2 5 2" xfId="34825" xr:uid="{0F0061D7-BF13-4886-A797-2978C1B753B0}"/>
    <cellStyle name="Normal 3 2 3 3 2 2 6" xfId="13874" xr:uid="{00000000-0005-0000-0000-000032360000}"/>
    <cellStyle name="Normal 3 2 3 3 2 2 6 2" xfId="34826" xr:uid="{193DD31A-1FE7-40D5-992E-FC729FF6A618}"/>
    <cellStyle name="Normal 3 2 3 3 2 2 7" xfId="34811" xr:uid="{45B3BE2D-2F51-485F-B9DA-74130F1CDDD9}"/>
    <cellStyle name="Normal 3 2 3 3 2 3" xfId="13875" xr:uid="{00000000-0005-0000-0000-000033360000}"/>
    <cellStyle name="Normal 3 2 3 3 2 3 2" xfId="13876" xr:uid="{00000000-0005-0000-0000-000034360000}"/>
    <cellStyle name="Normal 3 2 3 3 2 3 2 2" xfId="13877" xr:uid="{00000000-0005-0000-0000-000035360000}"/>
    <cellStyle name="Normal 3 2 3 3 2 3 2 2 2" xfId="13878" xr:uid="{00000000-0005-0000-0000-000036360000}"/>
    <cellStyle name="Normal 3 2 3 3 2 3 2 2 2 2" xfId="34830" xr:uid="{1A230E8D-BD81-4A31-B250-D1204081C46F}"/>
    <cellStyle name="Normal 3 2 3 3 2 3 2 2 3" xfId="13879" xr:uid="{00000000-0005-0000-0000-000037360000}"/>
    <cellStyle name="Normal 3 2 3 3 2 3 2 2 3 2" xfId="34831" xr:uid="{0E8D998D-BF6B-4242-81B6-19E93C2874FB}"/>
    <cellStyle name="Normal 3 2 3 3 2 3 2 2 4" xfId="13880" xr:uid="{00000000-0005-0000-0000-000038360000}"/>
    <cellStyle name="Normal 3 2 3 3 2 3 2 2 4 2" xfId="34832" xr:uid="{8D8DF8EB-8FA8-4FAD-A374-9F5738D341B1}"/>
    <cellStyle name="Normal 3 2 3 3 2 3 2 2 5" xfId="34829" xr:uid="{D60DBCFB-CA46-4BD3-BF20-19698E53D605}"/>
    <cellStyle name="Normal 3 2 3 3 2 3 2 3" xfId="13881" xr:uid="{00000000-0005-0000-0000-000039360000}"/>
    <cellStyle name="Normal 3 2 3 3 2 3 2 3 2" xfId="34833" xr:uid="{0103BC59-517B-4773-BC3F-182ED7FA24F0}"/>
    <cellStyle name="Normal 3 2 3 3 2 3 2 4" xfId="13882" xr:uid="{00000000-0005-0000-0000-00003A360000}"/>
    <cellStyle name="Normal 3 2 3 3 2 3 2 4 2" xfId="34834" xr:uid="{16D108C7-2C30-46E7-891F-A261B4AE472F}"/>
    <cellStyle name="Normal 3 2 3 3 2 3 2 5" xfId="13883" xr:uid="{00000000-0005-0000-0000-00003B360000}"/>
    <cellStyle name="Normal 3 2 3 3 2 3 2 5 2" xfId="34835" xr:uid="{E1CDD0C9-3C58-4B4C-9DC8-49B92E7A6351}"/>
    <cellStyle name="Normal 3 2 3 3 2 3 2 6" xfId="34828" xr:uid="{9F79C89A-001D-4579-8D93-303610A1AEC5}"/>
    <cellStyle name="Normal 3 2 3 3 2 3 3" xfId="13884" xr:uid="{00000000-0005-0000-0000-00003C360000}"/>
    <cellStyle name="Normal 3 2 3 3 2 3 3 2" xfId="13885" xr:uid="{00000000-0005-0000-0000-00003D360000}"/>
    <cellStyle name="Normal 3 2 3 3 2 3 3 2 2" xfId="34837" xr:uid="{ACC7028D-A5E5-49FB-A51C-FA6219B6F9A5}"/>
    <cellStyle name="Normal 3 2 3 3 2 3 3 3" xfId="13886" xr:uid="{00000000-0005-0000-0000-00003E360000}"/>
    <cellStyle name="Normal 3 2 3 3 2 3 3 3 2" xfId="34838" xr:uid="{208E57CD-B5C8-4E3E-8038-145222E15B4A}"/>
    <cellStyle name="Normal 3 2 3 3 2 3 3 4" xfId="13887" xr:uid="{00000000-0005-0000-0000-00003F360000}"/>
    <cellStyle name="Normal 3 2 3 3 2 3 3 4 2" xfId="34839" xr:uid="{E48FAAA5-0E2B-4C5F-A70B-ECDD03DCDE4B}"/>
    <cellStyle name="Normal 3 2 3 3 2 3 3 5" xfId="34836" xr:uid="{D51C3BE8-CE70-4661-8537-7ED40F78A65A}"/>
    <cellStyle name="Normal 3 2 3 3 2 3 4" xfId="13888" xr:uid="{00000000-0005-0000-0000-000040360000}"/>
    <cellStyle name="Normal 3 2 3 3 2 3 4 2" xfId="34840" xr:uid="{1B89AAF8-97A4-4CE0-9EB1-492EC63E685A}"/>
    <cellStyle name="Normal 3 2 3 3 2 3 5" xfId="13889" xr:uid="{00000000-0005-0000-0000-000041360000}"/>
    <cellStyle name="Normal 3 2 3 3 2 3 5 2" xfId="34841" xr:uid="{87B3868A-E673-4AE8-878C-24A1C08DF473}"/>
    <cellStyle name="Normal 3 2 3 3 2 3 6" xfId="13890" xr:uid="{00000000-0005-0000-0000-000042360000}"/>
    <cellStyle name="Normal 3 2 3 3 2 3 6 2" xfId="34842" xr:uid="{49269A9A-6A2D-4EF9-A430-66159A9FBC93}"/>
    <cellStyle name="Normal 3 2 3 3 2 3 7" xfId="34827" xr:uid="{07BF8671-AAF4-4D1A-A10F-A07AA5A64988}"/>
    <cellStyle name="Normal 3 2 3 3 2 4" xfId="13891" xr:uid="{00000000-0005-0000-0000-000043360000}"/>
    <cellStyle name="Normal 3 2 3 3 2 4 2" xfId="13892" xr:uid="{00000000-0005-0000-0000-000044360000}"/>
    <cellStyle name="Normal 3 2 3 3 2 4 2 2" xfId="13893" xr:uid="{00000000-0005-0000-0000-000045360000}"/>
    <cellStyle name="Normal 3 2 3 3 2 4 2 2 2" xfId="34845" xr:uid="{91FF235D-866C-454A-A347-B7ECF86F7F9A}"/>
    <cellStyle name="Normal 3 2 3 3 2 4 2 3" xfId="13894" xr:uid="{00000000-0005-0000-0000-000046360000}"/>
    <cellStyle name="Normal 3 2 3 3 2 4 2 3 2" xfId="34846" xr:uid="{A1BC1720-D836-4187-BFD5-A8B59CBB8C91}"/>
    <cellStyle name="Normal 3 2 3 3 2 4 2 4" xfId="13895" xr:uid="{00000000-0005-0000-0000-000047360000}"/>
    <cellStyle name="Normal 3 2 3 3 2 4 2 4 2" xfId="34847" xr:uid="{86B17B73-781D-4C67-9EA7-7AA157D2AEFF}"/>
    <cellStyle name="Normal 3 2 3 3 2 4 2 5" xfId="34844" xr:uid="{66F110BF-F296-46F1-848B-866027E2DB91}"/>
    <cellStyle name="Normal 3 2 3 3 2 4 3" xfId="13896" xr:uid="{00000000-0005-0000-0000-000048360000}"/>
    <cellStyle name="Normal 3 2 3 3 2 4 3 2" xfId="34848" xr:uid="{428F8CB1-3261-4718-85E9-5399EF8A1A09}"/>
    <cellStyle name="Normal 3 2 3 3 2 4 4" xfId="13897" xr:uid="{00000000-0005-0000-0000-000049360000}"/>
    <cellStyle name="Normal 3 2 3 3 2 4 4 2" xfId="34849" xr:uid="{611D765D-BB30-4E94-A59A-850B97BF5C34}"/>
    <cellStyle name="Normal 3 2 3 3 2 4 5" xfId="13898" xr:uid="{00000000-0005-0000-0000-00004A360000}"/>
    <cellStyle name="Normal 3 2 3 3 2 4 5 2" xfId="34850" xr:uid="{220970C1-DDA9-4895-9E7E-3ECF72CA9448}"/>
    <cellStyle name="Normal 3 2 3 3 2 4 6" xfId="34843" xr:uid="{EEBC4BEC-2D4C-45C7-9893-95EC573B3629}"/>
    <cellStyle name="Normal 3 2 3 3 2 5" xfId="13899" xr:uid="{00000000-0005-0000-0000-00004B360000}"/>
    <cellStyle name="Normal 3 2 3 3 2 5 2" xfId="13900" xr:uid="{00000000-0005-0000-0000-00004C360000}"/>
    <cellStyle name="Normal 3 2 3 3 2 5 2 2" xfId="34852" xr:uid="{C2AC2E07-D2AB-4173-A381-AFDEAB9F0F12}"/>
    <cellStyle name="Normal 3 2 3 3 2 5 3" xfId="13901" xr:uid="{00000000-0005-0000-0000-00004D360000}"/>
    <cellStyle name="Normal 3 2 3 3 2 5 3 2" xfId="34853" xr:uid="{B48D14CE-A223-4677-8037-81A2D53F3359}"/>
    <cellStyle name="Normal 3 2 3 3 2 5 4" xfId="13902" xr:uid="{00000000-0005-0000-0000-00004E360000}"/>
    <cellStyle name="Normal 3 2 3 3 2 5 4 2" xfId="34854" xr:uid="{6537A345-A190-42D4-9255-9F796EC717A0}"/>
    <cellStyle name="Normal 3 2 3 3 2 5 5" xfId="34851" xr:uid="{C4797E1B-168B-4780-A691-B8D57944C2C3}"/>
    <cellStyle name="Normal 3 2 3 3 2 6" xfId="13903" xr:uid="{00000000-0005-0000-0000-00004F360000}"/>
    <cellStyle name="Normal 3 2 3 3 2 6 2" xfId="34855" xr:uid="{4AA9D0DF-1A00-47DC-908B-F8690C45CC32}"/>
    <cellStyle name="Normal 3 2 3 3 2 7" xfId="13904" xr:uid="{00000000-0005-0000-0000-000050360000}"/>
    <cellStyle name="Normal 3 2 3 3 2 7 2" xfId="34856" xr:uid="{9FCA44DD-7449-4062-8A3B-8066E77DB333}"/>
    <cellStyle name="Normal 3 2 3 3 2 8" xfId="13905" xr:uid="{00000000-0005-0000-0000-000051360000}"/>
    <cellStyle name="Normal 3 2 3 3 2 8 2" xfId="34857" xr:uid="{C44AD581-76A6-409F-95CD-B934E71137F5}"/>
    <cellStyle name="Normal 3 2 3 3 2 9" xfId="34810" xr:uid="{FAB72517-01A7-4FCC-AAC8-1B42F55A9348}"/>
    <cellStyle name="Normal 3 2 3 3 3" xfId="13906" xr:uid="{00000000-0005-0000-0000-000052360000}"/>
    <cellStyle name="Normal 3 2 3 3 3 2" xfId="13907" xr:uid="{00000000-0005-0000-0000-000053360000}"/>
    <cellStyle name="Normal 3 2 3 3 3 2 2" xfId="13908" xr:uid="{00000000-0005-0000-0000-000054360000}"/>
    <cellStyle name="Normal 3 2 3 3 3 2 2 2" xfId="13909" xr:uid="{00000000-0005-0000-0000-000055360000}"/>
    <cellStyle name="Normal 3 2 3 3 3 2 2 2 2" xfId="34861" xr:uid="{4202CCFD-F508-47C7-9D46-08BC95BBD6C2}"/>
    <cellStyle name="Normal 3 2 3 3 3 2 2 3" xfId="13910" xr:uid="{00000000-0005-0000-0000-000056360000}"/>
    <cellStyle name="Normal 3 2 3 3 3 2 2 3 2" xfId="34862" xr:uid="{DA83819B-33B1-4914-BC79-259B84D1AFEE}"/>
    <cellStyle name="Normal 3 2 3 3 3 2 2 4" xfId="13911" xr:uid="{00000000-0005-0000-0000-000057360000}"/>
    <cellStyle name="Normal 3 2 3 3 3 2 2 4 2" xfId="34863" xr:uid="{57C5334B-789B-4138-93FD-555E84585AB7}"/>
    <cellStyle name="Normal 3 2 3 3 3 2 2 5" xfId="34860" xr:uid="{A2D30B72-1623-4C40-9E69-E4FE26B2B315}"/>
    <cellStyle name="Normal 3 2 3 3 3 2 3" xfId="13912" xr:uid="{00000000-0005-0000-0000-000058360000}"/>
    <cellStyle name="Normal 3 2 3 3 3 2 3 2" xfId="34864" xr:uid="{7EEFEB35-BC54-4755-A276-48101636A288}"/>
    <cellStyle name="Normal 3 2 3 3 3 2 4" xfId="13913" xr:uid="{00000000-0005-0000-0000-000059360000}"/>
    <cellStyle name="Normal 3 2 3 3 3 2 4 2" xfId="34865" xr:uid="{07DDFB84-8552-4242-85BF-8FD8BC0AC9A1}"/>
    <cellStyle name="Normal 3 2 3 3 3 2 5" xfId="13914" xr:uid="{00000000-0005-0000-0000-00005A360000}"/>
    <cellStyle name="Normal 3 2 3 3 3 2 5 2" xfId="34866" xr:uid="{AFB989FA-AAD0-4530-805B-C0AE733FE94D}"/>
    <cellStyle name="Normal 3 2 3 3 3 2 6" xfId="34859" xr:uid="{6A697D9E-9363-4AF6-9149-2E98D0870911}"/>
    <cellStyle name="Normal 3 2 3 3 3 3" xfId="13915" xr:uid="{00000000-0005-0000-0000-00005B360000}"/>
    <cellStyle name="Normal 3 2 3 3 3 3 2" xfId="13916" xr:uid="{00000000-0005-0000-0000-00005C360000}"/>
    <cellStyle name="Normal 3 2 3 3 3 3 2 2" xfId="34868" xr:uid="{A06897A8-1596-4AB0-BFE7-5FE4E3183E00}"/>
    <cellStyle name="Normal 3 2 3 3 3 3 3" xfId="13917" xr:uid="{00000000-0005-0000-0000-00005D360000}"/>
    <cellStyle name="Normal 3 2 3 3 3 3 3 2" xfId="34869" xr:uid="{328EFCBC-6CE8-442C-A127-AEB9D19541F5}"/>
    <cellStyle name="Normal 3 2 3 3 3 3 4" xfId="13918" xr:uid="{00000000-0005-0000-0000-00005E360000}"/>
    <cellStyle name="Normal 3 2 3 3 3 3 4 2" xfId="34870" xr:uid="{92D53A1A-9DF7-453C-99B6-407F9A6BD674}"/>
    <cellStyle name="Normal 3 2 3 3 3 3 5" xfId="34867" xr:uid="{AA571954-35F2-4E56-9D41-DED561536394}"/>
    <cellStyle name="Normal 3 2 3 3 3 4" xfId="13919" xr:uid="{00000000-0005-0000-0000-00005F360000}"/>
    <cellStyle name="Normal 3 2 3 3 3 4 2" xfId="34871" xr:uid="{EA7FFC48-94E1-4BF6-BF4E-14D7BE6F26B6}"/>
    <cellStyle name="Normal 3 2 3 3 3 5" xfId="13920" xr:uid="{00000000-0005-0000-0000-000060360000}"/>
    <cellStyle name="Normal 3 2 3 3 3 5 2" xfId="34872" xr:uid="{CD5DF9A8-B33D-4D2E-812D-1C5A93FE5C29}"/>
    <cellStyle name="Normal 3 2 3 3 3 6" xfId="13921" xr:uid="{00000000-0005-0000-0000-000061360000}"/>
    <cellStyle name="Normal 3 2 3 3 3 6 2" xfId="34873" xr:uid="{0E44F6B7-A12D-4F6D-AB0F-C4ED3F26676C}"/>
    <cellStyle name="Normal 3 2 3 3 3 7" xfId="34858" xr:uid="{AF0E08AB-314C-490E-AA4F-0EA101ABC214}"/>
    <cellStyle name="Normal 3 2 3 3 4" xfId="13922" xr:uid="{00000000-0005-0000-0000-000062360000}"/>
    <cellStyle name="Normal 3 2 3 3 4 2" xfId="13923" xr:uid="{00000000-0005-0000-0000-000063360000}"/>
    <cellStyle name="Normal 3 2 3 3 4 2 2" xfId="13924" xr:uid="{00000000-0005-0000-0000-000064360000}"/>
    <cellStyle name="Normal 3 2 3 3 4 2 2 2" xfId="13925" xr:uid="{00000000-0005-0000-0000-000065360000}"/>
    <cellStyle name="Normal 3 2 3 3 4 2 2 2 2" xfId="34877" xr:uid="{637626CB-7759-4053-B3FA-6B5F949A7344}"/>
    <cellStyle name="Normal 3 2 3 3 4 2 2 3" xfId="13926" xr:uid="{00000000-0005-0000-0000-000066360000}"/>
    <cellStyle name="Normal 3 2 3 3 4 2 2 3 2" xfId="34878" xr:uid="{EB591520-35EC-463C-97A1-B3205AF61B0A}"/>
    <cellStyle name="Normal 3 2 3 3 4 2 2 4" xfId="13927" xr:uid="{00000000-0005-0000-0000-000067360000}"/>
    <cellStyle name="Normal 3 2 3 3 4 2 2 4 2" xfId="34879" xr:uid="{7A38A479-713B-4DEA-B636-C54ACC3388C3}"/>
    <cellStyle name="Normal 3 2 3 3 4 2 2 5" xfId="34876" xr:uid="{C713D744-66C8-4308-98CA-1385CB09CBBC}"/>
    <cellStyle name="Normal 3 2 3 3 4 2 3" xfId="13928" xr:uid="{00000000-0005-0000-0000-000068360000}"/>
    <cellStyle name="Normal 3 2 3 3 4 2 3 2" xfId="34880" xr:uid="{4D52D231-4B6F-4C63-A226-396D6367B28E}"/>
    <cellStyle name="Normal 3 2 3 3 4 2 4" xfId="13929" xr:uid="{00000000-0005-0000-0000-000069360000}"/>
    <cellStyle name="Normal 3 2 3 3 4 2 4 2" xfId="34881" xr:uid="{509FDC9D-4FBD-4CB4-B5A9-70C22064B652}"/>
    <cellStyle name="Normal 3 2 3 3 4 2 5" xfId="13930" xr:uid="{00000000-0005-0000-0000-00006A360000}"/>
    <cellStyle name="Normal 3 2 3 3 4 2 5 2" xfId="34882" xr:uid="{014D2F56-486D-40F6-AC22-447C8FB3D435}"/>
    <cellStyle name="Normal 3 2 3 3 4 2 6" xfId="34875" xr:uid="{D9D040E0-860A-4E22-9ED4-2A58BCBEEA02}"/>
    <cellStyle name="Normal 3 2 3 3 4 3" xfId="13931" xr:uid="{00000000-0005-0000-0000-00006B360000}"/>
    <cellStyle name="Normal 3 2 3 3 4 3 2" xfId="13932" xr:uid="{00000000-0005-0000-0000-00006C360000}"/>
    <cellStyle name="Normal 3 2 3 3 4 3 2 2" xfId="34884" xr:uid="{FAB99F85-9F4D-481A-A5BD-8C54F7A0C1B1}"/>
    <cellStyle name="Normal 3 2 3 3 4 3 3" xfId="13933" xr:uid="{00000000-0005-0000-0000-00006D360000}"/>
    <cellStyle name="Normal 3 2 3 3 4 3 3 2" xfId="34885" xr:uid="{067D094B-CC4A-4634-A73F-7B4B1B74D386}"/>
    <cellStyle name="Normal 3 2 3 3 4 3 4" xfId="13934" xr:uid="{00000000-0005-0000-0000-00006E360000}"/>
    <cellStyle name="Normal 3 2 3 3 4 3 4 2" xfId="34886" xr:uid="{1C28FA91-E0D2-485D-B964-8859BA6BC9EE}"/>
    <cellStyle name="Normal 3 2 3 3 4 3 5" xfId="34883" xr:uid="{4E149147-9958-4ABD-AD10-235A367B357E}"/>
    <cellStyle name="Normal 3 2 3 3 4 4" xfId="13935" xr:uid="{00000000-0005-0000-0000-00006F360000}"/>
    <cellStyle name="Normal 3 2 3 3 4 4 2" xfId="34887" xr:uid="{3FCDFFB9-4993-47AB-9E1A-C1B772BF3CA5}"/>
    <cellStyle name="Normal 3 2 3 3 4 5" xfId="13936" xr:uid="{00000000-0005-0000-0000-000070360000}"/>
    <cellStyle name="Normal 3 2 3 3 4 5 2" xfId="34888" xr:uid="{BF503C96-45A5-4A25-81EF-9F946C9CC8E7}"/>
    <cellStyle name="Normal 3 2 3 3 4 6" xfId="13937" xr:uid="{00000000-0005-0000-0000-000071360000}"/>
    <cellStyle name="Normal 3 2 3 3 4 6 2" xfId="34889" xr:uid="{AB2FD683-4F4F-4712-A7DD-D2990B1A521A}"/>
    <cellStyle name="Normal 3 2 3 3 4 7" xfId="34874" xr:uid="{5EE5C628-5900-42EE-8BE1-27E786D8879B}"/>
    <cellStyle name="Normal 3 2 3 3 5" xfId="13938" xr:uid="{00000000-0005-0000-0000-000072360000}"/>
    <cellStyle name="Normal 3 2 3 3 5 2" xfId="34890" xr:uid="{7D511DF0-9ADC-4EE8-B794-0119DEF1753B}"/>
    <cellStyle name="Normal 3 2 3 3 6" xfId="13939" xr:uid="{00000000-0005-0000-0000-000073360000}"/>
    <cellStyle name="Normal 3 2 3 3 6 2" xfId="13940" xr:uid="{00000000-0005-0000-0000-000074360000}"/>
    <cellStyle name="Normal 3 2 3 3 6 2 2" xfId="13941" xr:uid="{00000000-0005-0000-0000-000075360000}"/>
    <cellStyle name="Normal 3 2 3 3 6 2 2 2" xfId="34893" xr:uid="{F4D9A252-6C7D-4A16-94CB-2E9ACA5F363F}"/>
    <cellStyle name="Normal 3 2 3 3 6 2 3" xfId="13942" xr:uid="{00000000-0005-0000-0000-000076360000}"/>
    <cellStyle name="Normal 3 2 3 3 6 2 3 2" xfId="34894" xr:uid="{279F52D1-5527-42AF-98DD-659AAF0F3E1C}"/>
    <cellStyle name="Normal 3 2 3 3 6 2 4" xfId="13943" xr:uid="{00000000-0005-0000-0000-000077360000}"/>
    <cellStyle name="Normal 3 2 3 3 6 2 4 2" xfId="34895" xr:uid="{1613305C-7FBD-4B13-A342-4415E8146274}"/>
    <cellStyle name="Normal 3 2 3 3 6 2 5" xfId="34892" xr:uid="{A79A8F56-94CC-42A8-82CB-5C24C61FC163}"/>
    <cellStyle name="Normal 3 2 3 3 6 3" xfId="13944" xr:uid="{00000000-0005-0000-0000-000078360000}"/>
    <cellStyle name="Normal 3 2 3 3 6 3 2" xfId="34896" xr:uid="{0C4991DF-65BF-4763-81AB-DC60D32FC04F}"/>
    <cellStyle name="Normal 3 2 3 3 6 4" xfId="13945" xr:uid="{00000000-0005-0000-0000-000079360000}"/>
    <cellStyle name="Normal 3 2 3 3 6 4 2" xfId="34897" xr:uid="{1536DAF5-3FCB-43F2-B1B7-333CE438FE55}"/>
    <cellStyle name="Normal 3 2 3 3 6 5" xfId="13946" xr:uid="{00000000-0005-0000-0000-00007A360000}"/>
    <cellStyle name="Normal 3 2 3 3 6 5 2" xfId="34898" xr:uid="{1CAEDD3E-C53F-456E-8706-CA5412EE65EE}"/>
    <cellStyle name="Normal 3 2 3 3 6 6" xfId="34891" xr:uid="{0B031F4A-22F8-4BF1-98A0-E52B74FCCF99}"/>
    <cellStyle name="Normal 3 2 3 3 7" xfId="13947" xr:uid="{00000000-0005-0000-0000-00007B360000}"/>
    <cellStyle name="Normal 3 2 3 3 7 2" xfId="13948" xr:uid="{00000000-0005-0000-0000-00007C360000}"/>
    <cellStyle name="Normal 3 2 3 3 7 2 2" xfId="34900" xr:uid="{C8B58E8C-702B-4EF4-85F2-2B29D017D273}"/>
    <cellStyle name="Normal 3 2 3 3 7 3" xfId="13949" xr:uid="{00000000-0005-0000-0000-00007D360000}"/>
    <cellStyle name="Normal 3 2 3 3 7 3 2" xfId="34901" xr:uid="{3BFC1F10-6140-4D10-B0DB-8C29336BFA7F}"/>
    <cellStyle name="Normal 3 2 3 3 7 4" xfId="13950" xr:uid="{00000000-0005-0000-0000-00007E360000}"/>
    <cellStyle name="Normal 3 2 3 3 7 4 2" xfId="34902" xr:uid="{30D58DA8-EBF5-4852-907D-819EE12B9316}"/>
    <cellStyle name="Normal 3 2 3 3 7 5" xfId="34899" xr:uid="{55CFED2D-D4C8-4530-8ABD-759B1CE98B79}"/>
    <cellStyle name="Normal 3 2 3 3 8" xfId="13951" xr:uid="{00000000-0005-0000-0000-00007F360000}"/>
    <cellStyle name="Normal 3 2 3 3 8 2" xfId="34903" xr:uid="{0D7A6E31-970D-4A07-A4C3-45BB7948D77A}"/>
    <cellStyle name="Normal 3 2 3 3 9" xfId="13952" xr:uid="{00000000-0005-0000-0000-000080360000}"/>
    <cellStyle name="Normal 3 2 3 3 9 2" xfId="34904" xr:uid="{4835DD14-CDEC-4755-A604-E5C80686EE10}"/>
    <cellStyle name="Normal 3 2 3 4" xfId="13953" xr:uid="{00000000-0005-0000-0000-000081360000}"/>
    <cellStyle name="Normal 3 2 3 4 10" xfId="13954" xr:uid="{00000000-0005-0000-0000-000082360000}"/>
    <cellStyle name="Normal 3 2 3 4 10 2" xfId="34906" xr:uid="{1632ADAA-BEE7-4D8A-AE69-1A56129F4586}"/>
    <cellStyle name="Normal 3 2 3 4 11" xfId="34905" xr:uid="{81A9B80C-CAA1-4E25-9505-4494F10E16F5}"/>
    <cellStyle name="Normal 3 2 3 4 2" xfId="13955" xr:uid="{00000000-0005-0000-0000-000083360000}"/>
    <cellStyle name="Normal 3 2 3 4 2 2" xfId="13956" xr:uid="{00000000-0005-0000-0000-000084360000}"/>
    <cellStyle name="Normal 3 2 3 4 2 2 2" xfId="13957" xr:uid="{00000000-0005-0000-0000-000085360000}"/>
    <cellStyle name="Normal 3 2 3 4 2 2 2 2" xfId="13958" xr:uid="{00000000-0005-0000-0000-000086360000}"/>
    <cellStyle name="Normal 3 2 3 4 2 2 2 2 2" xfId="13959" xr:uid="{00000000-0005-0000-0000-000087360000}"/>
    <cellStyle name="Normal 3 2 3 4 2 2 2 2 2 2" xfId="34911" xr:uid="{9327236F-AAD0-45FE-AAB2-F19EAAC02801}"/>
    <cellStyle name="Normal 3 2 3 4 2 2 2 2 3" xfId="13960" xr:uid="{00000000-0005-0000-0000-000088360000}"/>
    <cellStyle name="Normal 3 2 3 4 2 2 2 2 3 2" xfId="34912" xr:uid="{A97CF78C-4B10-4AF5-BA5C-71B47A5BE175}"/>
    <cellStyle name="Normal 3 2 3 4 2 2 2 2 4" xfId="13961" xr:uid="{00000000-0005-0000-0000-000089360000}"/>
    <cellStyle name="Normal 3 2 3 4 2 2 2 2 4 2" xfId="34913" xr:uid="{6E107B89-303F-47C0-8FC4-C6C711036A96}"/>
    <cellStyle name="Normal 3 2 3 4 2 2 2 2 5" xfId="34910" xr:uid="{15FB1DA8-9CCA-458A-BB7F-AFC3C924DACE}"/>
    <cellStyle name="Normal 3 2 3 4 2 2 2 3" xfId="13962" xr:uid="{00000000-0005-0000-0000-00008A360000}"/>
    <cellStyle name="Normal 3 2 3 4 2 2 2 3 2" xfId="34914" xr:uid="{DF8EA30F-C9CA-4303-88DC-831525053FC2}"/>
    <cellStyle name="Normal 3 2 3 4 2 2 2 4" xfId="13963" xr:uid="{00000000-0005-0000-0000-00008B360000}"/>
    <cellStyle name="Normal 3 2 3 4 2 2 2 4 2" xfId="34915" xr:uid="{84D62B7D-126A-4E60-81B8-C85342DFABA4}"/>
    <cellStyle name="Normal 3 2 3 4 2 2 2 5" xfId="13964" xr:uid="{00000000-0005-0000-0000-00008C360000}"/>
    <cellStyle name="Normal 3 2 3 4 2 2 2 5 2" xfId="34916" xr:uid="{FFFA94BA-23AA-4860-9245-B7FBDFF6552F}"/>
    <cellStyle name="Normal 3 2 3 4 2 2 2 6" xfId="34909" xr:uid="{0CB67D3F-F499-4AB4-A95D-918A734A779F}"/>
    <cellStyle name="Normal 3 2 3 4 2 2 3" xfId="13965" xr:uid="{00000000-0005-0000-0000-00008D360000}"/>
    <cellStyle name="Normal 3 2 3 4 2 2 3 2" xfId="13966" xr:uid="{00000000-0005-0000-0000-00008E360000}"/>
    <cellStyle name="Normal 3 2 3 4 2 2 3 2 2" xfId="34918" xr:uid="{A059F95F-EDC3-40B5-88C3-1D6C005D464E}"/>
    <cellStyle name="Normal 3 2 3 4 2 2 3 3" xfId="13967" xr:uid="{00000000-0005-0000-0000-00008F360000}"/>
    <cellStyle name="Normal 3 2 3 4 2 2 3 3 2" xfId="34919" xr:uid="{6E775E40-85E5-4158-B42E-994E30594FA3}"/>
    <cellStyle name="Normal 3 2 3 4 2 2 3 4" xfId="13968" xr:uid="{00000000-0005-0000-0000-000090360000}"/>
    <cellStyle name="Normal 3 2 3 4 2 2 3 4 2" xfId="34920" xr:uid="{C169B1B3-2B47-49EF-AFB1-6DD106CCCD46}"/>
    <cellStyle name="Normal 3 2 3 4 2 2 3 5" xfId="34917" xr:uid="{492AB550-4F78-4886-9A77-9E72C7B940CB}"/>
    <cellStyle name="Normal 3 2 3 4 2 2 4" xfId="13969" xr:uid="{00000000-0005-0000-0000-000091360000}"/>
    <cellStyle name="Normal 3 2 3 4 2 2 4 2" xfId="34921" xr:uid="{C196BA43-6F4B-452C-AB6E-70459AE8AD4B}"/>
    <cellStyle name="Normal 3 2 3 4 2 2 5" xfId="13970" xr:uid="{00000000-0005-0000-0000-000092360000}"/>
    <cellStyle name="Normal 3 2 3 4 2 2 5 2" xfId="34922" xr:uid="{1861025E-7E18-4E0C-A457-44CB9EDC4895}"/>
    <cellStyle name="Normal 3 2 3 4 2 2 6" xfId="13971" xr:uid="{00000000-0005-0000-0000-000093360000}"/>
    <cellStyle name="Normal 3 2 3 4 2 2 6 2" xfId="34923" xr:uid="{0CEEB24A-2B16-4868-95CD-F956C696530E}"/>
    <cellStyle name="Normal 3 2 3 4 2 2 7" xfId="34908" xr:uid="{B94D2BFB-CFCA-424D-A8F8-880776641258}"/>
    <cellStyle name="Normal 3 2 3 4 2 3" xfId="13972" xr:uid="{00000000-0005-0000-0000-000094360000}"/>
    <cellStyle name="Normal 3 2 3 4 2 3 2" xfId="13973" xr:uid="{00000000-0005-0000-0000-000095360000}"/>
    <cellStyle name="Normal 3 2 3 4 2 3 2 2" xfId="13974" xr:uid="{00000000-0005-0000-0000-000096360000}"/>
    <cellStyle name="Normal 3 2 3 4 2 3 2 2 2" xfId="13975" xr:uid="{00000000-0005-0000-0000-000097360000}"/>
    <cellStyle name="Normal 3 2 3 4 2 3 2 2 2 2" xfId="34927" xr:uid="{6F1B06D0-43E9-405D-8E5B-0F4937D556BD}"/>
    <cellStyle name="Normal 3 2 3 4 2 3 2 2 3" xfId="13976" xr:uid="{00000000-0005-0000-0000-000098360000}"/>
    <cellStyle name="Normal 3 2 3 4 2 3 2 2 3 2" xfId="34928" xr:uid="{16967178-4816-40DD-87FB-C720DEDDDA5D}"/>
    <cellStyle name="Normal 3 2 3 4 2 3 2 2 4" xfId="13977" xr:uid="{00000000-0005-0000-0000-000099360000}"/>
    <cellStyle name="Normal 3 2 3 4 2 3 2 2 4 2" xfId="34929" xr:uid="{E4DA4B6E-48F7-4712-97C1-5BD59E6EA802}"/>
    <cellStyle name="Normal 3 2 3 4 2 3 2 2 5" xfId="34926" xr:uid="{31928397-9BEF-4A3B-A261-9A0D982E0378}"/>
    <cellStyle name="Normal 3 2 3 4 2 3 2 3" xfId="13978" xr:uid="{00000000-0005-0000-0000-00009A360000}"/>
    <cellStyle name="Normal 3 2 3 4 2 3 2 3 2" xfId="34930" xr:uid="{DF2AD60B-88D5-4440-A152-8EE32102D299}"/>
    <cellStyle name="Normal 3 2 3 4 2 3 2 4" xfId="13979" xr:uid="{00000000-0005-0000-0000-00009B360000}"/>
    <cellStyle name="Normal 3 2 3 4 2 3 2 4 2" xfId="34931" xr:uid="{C10E00B0-2959-4F37-BDE7-9767ABE69EB3}"/>
    <cellStyle name="Normal 3 2 3 4 2 3 2 5" xfId="13980" xr:uid="{00000000-0005-0000-0000-00009C360000}"/>
    <cellStyle name="Normal 3 2 3 4 2 3 2 5 2" xfId="34932" xr:uid="{D52EAFE0-D94E-49FA-A989-05F86F894CCD}"/>
    <cellStyle name="Normal 3 2 3 4 2 3 2 6" xfId="34925" xr:uid="{7346DDCC-E25B-40BD-8BF8-54B433C7D8F5}"/>
    <cellStyle name="Normal 3 2 3 4 2 3 3" xfId="13981" xr:uid="{00000000-0005-0000-0000-00009D360000}"/>
    <cellStyle name="Normal 3 2 3 4 2 3 3 2" xfId="13982" xr:uid="{00000000-0005-0000-0000-00009E360000}"/>
    <cellStyle name="Normal 3 2 3 4 2 3 3 2 2" xfId="34934" xr:uid="{336C66C4-ECC6-4E70-BC4E-00B2F700C29A}"/>
    <cellStyle name="Normal 3 2 3 4 2 3 3 3" xfId="13983" xr:uid="{00000000-0005-0000-0000-00009F360000}"/>
    <cellStyle name="Normal 3 2 3 4 2 3 3 3 2" xfId="34935" xr:uid="{1DFD23B3-70D8-4835-848B-6BC19E6DB173}"/>
    <cellStyle name="Normal 3 2 3 4 2 3 3 4" xfId="13984" xr:uid="{00000000-0005-0000-0000-0000A0360000}"/>
    <cellStyle name="Normal 3 2 3 4 2 3 3 4 2" xfId="34936" xr:uid="{8031688B-3FF3-4BF6-B288-02680C25647E}"/>
    <cellStyle name="Normal 3 2 3 4 2 3 3 5" xfId="34933" xr:uid="{E3C6FDB2-F48F-497B-B984-9D43C653519B}"/>
    <cellStyle name="Normal 3 2 3 4 2 3 4" xfId="13985" xr:uid="{00000000-0005-0000-0000-0000A1360000}"/>
    <cellStyle name="Normal 3 2 3 4 2 3 4 2" xfId="34937" xr:uid="{ECAF2214-AD61-490E-9E8A-155FE50CD707}"/>
    <cellStyle name="Normal 3 2 3 4 2 3 5" xfId="13986" xr:uid="{00000000-0005-0000-0000-0000A2360000}"/>
    <cellStyle name="Normal 3 2 3 4 2 3 5 2" xfId="34938" xr:uid="{8B186378-AF62-4EE3-86A7-E2623E7D4AD7}"/>
    <cellStyle name="Normal 3 2 3 4 2 3 6" xfId="13987" xr:uid="{00000000-0005-0000-0000-0000A3360000}"/>
    <cellStyle name="Normal 3 2 3 4 2 3 6 2" xfId="34939" xr:uid="{3EEDBD20-F97E-46FA-8F1F-0A1FCDDA2049}"/>
    <cellStyle name="Normal 3 2 3 4 2 3 7" xfId="34924" xr:uid="{519D8700-DE9D-4091-86B8-39F07EEBF0CD}"/>
    <cellStyle name="Normal 3 2 3 4 2 4" xfId="13988" xr:uid="{00000000-0005-0000-0000-0000A4360000}"/>
    <cellStyle name="Normal 3 2 3 4 2 4 2" xfId="13989" xr:uid="{00000000-0005-0000-0000-0000A5360000}"/>
    <cellStyle name="Normal 3 2 3 4 2 4 2 2" xfId="13990" xr:uid="{00000000-0005-0000-0000-0000A6360000}"/>
    <cellStyle name="Normal 3 2 3 4 2 4 2 2 2" xfId="34942" xr:uid="{A5C60BC3-AD4F-4480-8773-F5F1F8BDFF41}"/>
    <cellStyle name="Normal 3 2 3 4 2 4 2 3" xfId="13991" xr:uid="{00000000-0005-0000-0000-0000A7360000}"/>
    <cellStyle name="Normal 3 2 3 4 2 4 2 3 2" xfId="34943" xr:uid="{9E46AB3D-3522-4C17-AE50-AEE458002E88}"/>
    <cellStyle name="Normal 3 2 3 4 2 4 2 4" xfId="13992" xr:uid="{00000000-0005-0000-0000-0000A8360000}"/>
    <cellStyle name="Normal 3 2 3 4 2 4 2 4 2" xfId="34944" xr:uid="{231352F1-98CA-404F-B257-8B86135D6B2E}"/>
    <cellStyle name="Normal 3 2 3 4 2 4 2 5" xfId="34941" xr:uid="{637BE247-A047-4353-9089-12BA56E09D3F}"/>
    <cellStyle name="Normal 3 2 3 4 2 4 3" xfId="13993" xr:uid="{00000000-0005-0000-0000-0000A9360000}"/>
    <cellStyle name="Normal 3 2 3 4 2 4 3 2" xfId="34945" xr:uid="{F3393276-826E-40CD-B536-9AFC7144BF05}"/>
    <cellStyle name="Normal 3 2 3 4 2 4 4" xfId="13994" xr:uid="{00000000-0005-0000-0000-0000AA360000}"/>
    <cellStyle name="Normal 3 2 3 4 2 4 4 2" xfId="34946" xr:uid="{A527606E-C9C9-4A65-A89F-31F278839A22}"/>
    <cellStyle name="Normal 3 2 3 4 2 4 5" xfId="13995" xr:uid="{00000000-0005-0000-0000-0000AB360000}"/>
    <cellStyle name="Normal 3 2 3 4 2 4 5 2" xfId="34947" xr:uid="{B73B8C45-3E30-4121-BD96-92529D5D0520}"/>
    <cellStyle name="Normal 3 2 3 4 2 4 6" xfId="34940" xr:uid="{DA699973-C8A0-4BF1-ABD6-805B5C87F0AB}"/>
    <cellStyle name="Normal 3 2 3 4 2 5" xfId="13996" xr:uid="{00000000-0005-0000-0000-0000AC360000}"/>
    <cellStyle name="Normal 3 2 3 4 2 5 2" xfId="13997" xr:uid="{00000000-0005-0000-0000-0000AD360000}"/>
    <cellStyle name="Normal 3 2 3 4 2 5 2 2" xfId="34949" xr:uid="{FF4ED001-214F-477C-A76C-A54344777C80}"/>
    <cellStyle name="Normal 3 2 3 4 2 5 3" xfId="13998" xr:uid="{00000000-0005-0000-0000-0000AE360000}"/>
    <cellStyle name="Normal 3 2 3 4 2 5 3 2" xfId="34950" xr:uid="{8BF7E190-5325-4F35-8C43-D98A176D3CE4}"/>
    <cellStyle name="Normal 3 2 3 4 2 5 4" xfId="13999" xr:uid="{00000000-0005-0000-0000-0000AF360000}"/>
    <cellStyle name="Normal 3 2 3 4 2 5 4 2" xfId="34951" xr:uid="{82C173A3-C5FA-488F-9AC9-5052031FE313}"/>
    <cellStyle name="Normal 3 2 3 4 2 5 5" xfId="34948" xr:uid="{D51ADB52-8F0B-41C4-9946-78D44F27BB37}"/>
    <cellStyle name="Normal 3 2 3 4 2 6" xfId="14000" xr:uid="{00000000-0005-0000-0000-0000B0360000}"/>
    <cellStyle name="Normal 3 2 3 4 2 6 2" xfId="34952" xr:uid="{001E71D3-F049-452B-8169-093A8D576ED4}"/>
    <cellStyle name="Normal 3 2 3 4 2 7" xfId="14001" xr:uid="{00000000-0005-0000-0000-0000B1360000}"/>
    <cellStyle name="Normal 3 2 3 4 2 7 2" xfId="34953" xr:uid="{4C849589-66BA-4F0C-ADD4-F7527422CCE8}"/>
    <cellStyle name="Normal 3 2 3 4 2 8" xfId="14002" xr:uid="{00000000-0005-0000-0000-0000B2360000}"/>
    <cellStyle name="Normal 3 2 3 4 2 8 2" xfId="34954" xr:uid="{7142A74C-661E-4161-8CA7-130B95A1C7C1}"/>
    <cellStyle name="Normal 3 2 3 4 2 9" xfId="34907" xr:uid="{979ABF3A-1B8B-4554-B5CC-6E2E97153744}"/>
    <cellStyle name="Normal 3 2 3 4 3" xfId="14003" xr:uid="{00000000-0005-0000-0000-0000B3360000}"/>
    <cellStyle name="Normal 3 2 3 4 3 2" xfId="14004" xr:uid="{00000000-0005-0000-0000-0000B4360000}"/>
    <cellStyle name="Normal 3 2 3 4 3 2 2" xfId="14005" xr:uid="{00000000-0005-0000-0000-0000B5360000}"/>
    <cellStyle name="Normal 3 2 3 4 3 2 2 2" xfId="14006" xr:uid="{00000000-0005-0000-0000-0000B6360000}"/>
    <cellStyle name="Normal 3 2 3 4 3 2 2 2 2" xfId="34958" xr:uid="{2A072F09-34BC-47A7-8A3B-7D0CCDE90D4A}"/>
    <cellStyle name="Normal 3 2 3 4 3 2 2 3" xfId="14007" xr:uid="{00000000-0005-0000-0000-0000B7360000}"/>
    <cellStyle name="Normal 3 2 3 4 3 2 2 3 2" xfId="34959" xr:uid="{9D758713-5F6E-4DA8-9D1B-23D880376183}"/>
    <cellStyle name="Normal 3 2 3 4 3 2 2 4" xfId="14008" xr:uid="{00000000-0005-0000-0000-0000B8360000}"/>
    <cellStyle name="Normal 3 2 3 4 3 2 2 4 2" xfId="34960" xr:uid="{43B0CEF6-C94D-4772-AB05-58ABBABF67FA}"/>
    <cellStyle name="Normal 3 2 3 4 3 2 2 5" xfId="34957" xr:uid="{4F5EBB0B-1E39-486D-90D8-C50BCC217467}"/>
    <cellStyle name="Normal 3 2 3 4 3 2 3" xfId="14009" xr:uid="{00000000-0005-0000-0000-0000B9360000}"/>
    <cellStyle name="Normal 3 2 3 4 3 2 3 2" xfId="34961" xr:uid="{AD445D33-35C6-4634-A4F1-63CA6E19B997}"/>
    <cellStyle name="Normal 3 2 3 4 3 2 4" xfId="14010" xr:uid="{00000000-0005-0000-0000-0000BA360000}"/>
    <cellStyle name="Normal 3 2 3 4 3 2 4 2" xfId="34962" xr:uid="{3A376553-A6A6-4184-8231-41AE77FD8E95}"/>
    <cellStyle name="Normal 3 2 3 4 3 2 5" xfId="14011" xr:uid="{00000000-0005-0000-0000-0000BB360000}"/>
    <cellStyle name="Normal 3 2 3 4 3 2 5 2" xfId="34963" xr:uid="{D5B60FA6-DCD0-4C80-803F-A8FCAC2BBD64}"/>
    <cellStyle name="Normal 3 2 3 4 3 2 6" xfId="34956" xr:uid="{129648D7-060B-4789-BE63-2BF8CB270194}"/>
    <cellStyle name="Normal 3 2 3 4 3 3" xfId="14012" xr:uid="{00000000-0005-0000-0000-0000BC360000}"/>
    <cellStyle name="Normal 3 2 3 4 3 3 2" xfId="14013" xr:uid="{00000000-0005-0000-0000-0000BD360000}"/>
    <cellStyle name="Normal 3 2 3 4 3 3 2 2" xfId="34965" xr:uid="{6A187E8D-67A1-4AF7-901F-3C2F215A5C81}"/>
    <cellStyle name="Normal 3 2 3 4 3 3 3" xfId="14014" xr:uid="{00000000-0005-0000-0000-0000BE360000}"/>
    <cellStyle name="Normal 3 2 3 4 3 3 3 2" xfId="34966" xr:uid="{E780B92C-AB59-4651-8B74-28B085D7FA24}"/>
    <cellStyle name="Normal 3 2 3 4 3 3 4" xfId="14015" xr:uid="{00000000-0005-0000-0000-0000BF360000}"/>
    <cellStyle name="Normal 3 2 3 4 3 3 4 2" xfId="34967" xr:uid="{74EE6BC4-411E-4C5D-A1D9-35C33388B684}"/>
    <cellStyle name="Normal 3 2 3 4 3 3 5" xfId="34964" xr:uid="{4AB8328E-2934-43D8-A714-84ACFDEDB91C}"/>
    <cellStyle name="Normal 3 2 3 4 3 4" xfId="14016" xr:uid="{00000000-0005-0000-0000-0000C0360000}"/>
    <cellStyle name="Normal 3 2 3 4 3 4 2" xfId="34968" xr:uid="{53F63C40-C758-40C8-82B1-33D4B1277A4F}"/>
    <cellStyle name="Normal 3 2 3 4 3 5" xfId="14017" xr:uid="{00000000-0005-0000-0000-0000C1360000}"/>
    <cellStyle name="Normal 3 2 3 4 3 5 2" xfId="34969" xr:uid="{8F3A734A-7A18-4161-8F76-F8FD9703D22D}"/>
    <cellStyle name="Normal 3 2 3 4 3 6" xfId="14018" xr:uid="{00000000-0005-0000-0000-0000C2360000}"/>
    <cellStyle name="Normal 3 2 3 4 3 6 2" xfId="34970" xr:uid="{ADAEEEE4-94DA-4BC0-BB9E-D3C1E3F88119}"/>
    <cellStyle name="Normal 3 2 3 4 3 7" xfId="34955" xr:uid="{8F28E92C-0C9D-452E-8D56-C4EB0A451B58}"/>
    <cellStyle name="Normal 3 2 3 4 4" xfId="14019" xr:uid="{00000000-0005-0000-0000-0000C3360000}"/>
    <cellStyle name="Normal 3 2 3 4 4 2" xfId="14020" xr:uid="{00000000-0005-0000-0000-0000C4360000}"/>
    <cellStyle name="Normal 3 2 3 4 4 2 2" xfId="14021" xr:uid="{00000000-0005-0000-0000-0000C5360000}"/>
    <cellStyle name="Normal 3 2 3 4 4 2 2 2" xfId="14022" xr:uid="{00000000-0005-0000-0000-0000C6360000}"/>
    <cellStyle name="Normal 3 2 3 4 4 2 2 2 2" xfId="34974" xr:uid="{0C625273-7AAC-4858-8B83-C18278CB5482}"/>
    <cellStyle name="Normal 3 2 3 4 4 2 2 3" xfId="14023" xr:uid="{00000000-0005-0000-0000-0000C7360000}"/>
    <cellStyle name="Normal 3 2 3 4 4 2 2 3 2" xfId="34975" xr:uid="{490B07E3-A39F-47B8-BD22-CFD4374E288B}"/>
    <cellStyle name="Normal 3 2 3 4 4 2 2 4" xfId="14024" xr:uid="{00000000-0005-0000-0000-0000C8360000}"/>
    <cellStyle name="Normal 3 2 3 4 4 2 2 4 2" xfId="34976" xr:uid="{051492CF-2F15-4E5B-AD8F-6F2D86304720}"/>
    <cellStyle name="Normal 3 2 3 4 4 2 2 5" xfId="34973" xr:uid="{79989349-E38F-46AF-9F04-D63985DC7507}"/>
    <cellStyle name="Normal 3 2 3 4 4 2 3" xfId="14025" xr:uid="{00000000-0005-0000-0000-0000C9360000}"/>
    <cellStyle name="Normal 3 2 3 4 4 2 3 2" xfId="34977" xr:uid="{EE226D81-8CC9-4A75-B8FF-3E794B402B78}"/>
    <cellStyle name="Normal 3 2 3 4 4 2 4" xfId="14026" xr:uid="{00000000-0005-0000-0000-0000CA360000}"/>
    <cellStyle name="Normal 3 2 3 4 4 2 4 2" xfId="34978" xr:uid="{DE8E284B-7205-4289-87E2-A6A8407252F1}"/>
    <cellStyle name="Normal 3 2 3 4 4 2 5" xfId="14027" xr:uid="{00000000-0005-0000-0000-0000CB360000}"/>
    <cellStyle name="Normal 3 2 3 4 4 2 5 2" xfId="34979" xr:uid="{5DB6524A-5F2C-4042-BD0E-767D012081C4}"/>
    <cellStyle name="Normal 3 2 3 4 4 2 6" xfId="34972" xr:uid="{B34B87E2-4188-44E7-A44B-49FB778BA1CD}"/>
    <cellStyle name="Normal 3 2 3 4 4 3" xfId="14028" xr:uid="{00000000-0005-0000-0000-0000CC360000}"/>
    <cellStyle name="Normal 3 2 3 4 4 3 2" xfId="14029" xr:uid="{00000000-0005-0000-0000-0000CD360000}"/>
    <cellStyle name="Normal 3 2 3 4 4 3 2 2" xfId="34981" xr:uid="{25FA7718-26C9-4227-B2EC-2057DE3FE920}"/>
    <cellStyle name="Normal 3 2 3 4 4 3 3" xfId="14030" xr:uid="{00000000-0005-0000-0000-0000CE360000}"/>
    <cellStyle name="Normal 3 2 3 4 4 3 3 2" xfId="34982" xr:uid="{914C86EF-E105-487A-A381-4B6FB9C78B9E}"/>
    <cellStyle name="Normal 3 2 3 4 4 3 4" xfId="14031" xr:uid="{00000000-0005-0000-0000-0000CF360000}"/>
    <cellStyle name="Normal 3 2 3 4 4 3 4 2" xfId="34983" xr:uid="{31C40880-1FC9-4CA6-957F-F367A8D10108}"/>
    <cellStyle name="Normal 3 2 3 4 4 3 5" xfId="34980" xr:uid="{655C5404-7A58-4733-B856-64AFAD37CD2B}"/>
    <cellStyle name="Normal 3 2 3 4 4 4" xfId="14032" xr:uid="{00000000-0005-0000-0000-0000D0360000}"/>
    <cellStyle name="Normal 3 2 3 4 4 4 2" xfId="34984" xr:uid="{B0AAFF92-D13E-48F3-BDC1-20D2890BC143}"/>
    <cellStyle name="Normal 3 2 3 4 4 5" xfId="14033" xr:uid="{00000000-0005-0000-0000-0000D1360000}"/>
    <cellStyle name="Normal 3 2 3 4 4 5 2" xfId="34985" xr:uid="{7AA1D39F-AB7C-4B84-9F7D-1A20F5A7209B}"/>
    <cellStyle name="Normal 3 2 3 4 4 6" xfId="14034" xr:uid="{00000000-0005-0000-0000-0000D2360000}"/>
    <cellStyle name="Normal 3 2 3 4 4 6 2" xfId="34986" xr:uid="{1F918414-8924-4AB7-8516-D3588D17C249}"/>
    <cellStyle name="Normal 3 2 3 4 4 7" xfId="34971" xr:uid="{67562533-E3F8-4B15-9684-05201016D65B}"/>
    <cellStyle name="Normal 3 2 3 4 5" xfId="14035" xr:uid="{00000000-0005-0000-0000-0000D3360000}"/>
    <cellStyle name="Normal 3 2 3 4 5 2" xfId="34987" xr:uid="{43DD9056-2B77-480D-8090-490A116DA162}"/>
    <cellStyle name="Normal 3 2 3 4 6" xfId="14036" xr:uid="{00000000-0005-0000-0000-0000D4360000}"/>
    <cellStyle name="Normal 3 2 3 4 6 2" xfId="14037" xr:uid="{00000000-0005-0000-0000-0000D5360000}"/>
    <cellStyle name="Normal 3 2 3 4 6 2 2" xfId="14038" xr:uid="{00000000-0005-0000-0000-0000D6360000}"/>
    <cellStyle name="Normal 3 2 3 4 6 2 2 2" xfId="34990" xr:uid="{46E784A5-FF4C-4F23-A6D6-D73752D19DA2}"/>
    <cellStyle name="Normal 3 2 3 4 6 2 3" xfId="14039" xr:uid="{00000000-0005-0000-0000-0000D7360000}"/>
    <cellStyle name="Normal 3 2 3 4 6 2 3 2" xfId="34991" xr:uid="{84FD4735-0E44-4265-B06E-1DA6E48F2C23}"/>
    <cellStyle name="Normal 3 2 3 4 6 2 4" xfId="14040" xr:uid="{00000000-0005-0000-0000-0000D8360000}"/>
    <cellStyle name="Normal 3 2 3 4 6 2 4 2" xfId="34992" xr:uid="{B06EF91A-FA7E-4CD4-B2CB-09AE5F8F272A}"/>
    <cellStyle name="Normal 3 2 3 4 6 2 5" xfId="34989" xr:uid="{67727BA5-9DA5-45B2-8E55-5A0CDA1C2537}"/>
    <cellStyle name="Normal 3 2 3 4 6 3" xfId="14041" xr:uid="{00000000-0005-0000-0000-0000D9360000}"/>
    <cellStyle name="Normal 3 2 3 4 6 3 2" xfId="34993" xr:uid="{96B4C98C-D8BC-441B-B376-D335545E5389}"/>
    <cellStyle name="Normal 3 2 3 4 6 4" xfId="14042" xr:uid="{00000000-0005-0000-0000-0000DA360000}"/>
    <cellStyle name="Normal 3 2 3 4 6 4 2" xfId="34994" xr:uid="{0848AF51-1240-4EEE-B3F7-F75373C20BF6}"/>
    <cellStyle name="Normal 3 2 3 4 6 5" xfId="14043" xr:uid="{00000000-0005-0000-0000-0000DB360000}"/>
    <cellStyle name="Normal 3 2 3 4 6 5 2" xfId="34995" xr:uid="{8DAA4927-8C1B-49FD-9B60-DAC947F54BFE}"/>
    <cellStyle name="Normal 3 2 3 4 6 6" xfId="34988" xr:uid="{7B9F3BA9-B795-49E2-A62E-6ADC1D607E72}"/>
    <cellStyle name="Normal 3 2 3 4 7" xfId="14044" xr:uid="{00000000-0005-0000-0000-0000DC360000}"/>
    <cellStyle name="Normal 3 2 3 4 7 2" xfId="14045" xr:uid="{00000000-0005-0000-0000-0000DD360000}"/>
    <cellStyle name="Normal 3 2 3 4 7 2 2" xfId="34997" xr:uid="{1649E3A0-5158-42A8-A358-92935296C7D1}"/>
    <cellStyle name="Normal 3 2 3 4 7 3" xfId="14046" xr:uid="{00000000-0005-0000-0000-0000DE360000}"/>
    <cellStyle name="Normal 3 2 3 4 7 3 2" xfId="34998" xr:uid="{8A096A74-C3E0-4818-BEAB-617425AD1919}"/>
    <cellStyle name="Normal 3 2 3 4 7 4" xfId="14047" xr:uid="{00000000-0005-0000-0000-0000DF360000}"/>
    <cellStyle name="Normal 3 2 3 4 7 4 2" xfId="34999" xr:uid="{8337DF3A-F9AB-41D3-9543-FCA5E6061D65}"/>
    <cellStyle name="Normal 3 2 3 4 7 5" xfId="34996" xr:uid="{22894777-F32A-4F90-9176-0C37439C7E1E}"/>
    <cellStyle name="Normal 3 2 3 4 8" xfId="14048" xr:uid="{00000000-0005-0000-0000-0000E0360000}"/>
    <cellStyle name="Normal 3 2 3 4 8 2" xfId="35000" xr:uid="{5B8BDCCC-3758-46F4-9A9A-8EE7AA5353AF}"/>
    <cellStyle name="Normal 3 2 3 4 9" xfId="14049" xr:uid="{00000000-0005-0000-0000-0000E1360000}"/>
    <cellStyle name="Normal 3 2 3 4 9 2" xfId="35001" xr:uid="{264D43B8-F023-47A3-B883-64481686E286}"/>
    <cellStyle name="Normal 3 2 3 5" xfId="14050" xr:uid="{00000000-0005-0000-0000-0000E2360000}"/>
    <cellStyle name="Normal 3 2 3 5 10" xfId="35002" xr:uid="{43779387-D5B7-4D9A-B551-72521974FED3}"/>
    <cellStyle name="Normal 3 2 3 5 2" xfId="14051" xr:uid="{00000000-0005-0000-0000-0000E3360000}"/>
    <cellStyle name="Normal 3 2 3 5 2 2" xfId="14052" xr:uid="{00000000-0005-0000-0000-0000E4360000}"/>
    <cellStyle name="Normal 3 2 3 5 2 2 2" xfId="14053" xr:uid="{00000000-0005-0000-0000-0000E5360000}"/>
    <cellStyle name="Normal 3 2 3 5 2 2 2 2" xfId="14054" xr:uid="{00000000-0005-0000-0000-0000E6360000}"/>
    <cellStyle name="Normal 3 2 3 5 2 2 2 2 2" xfId="35006" xr:uid="{9022152A-4AB6-4A6A-AAAC-1DB1914F8174}"/>
    <cellStyle name="Normal 3 2 3 5 2 2 2 3" xfId="14055" xr:uid="{00000000-0005-0000-0000-0000E7360000}"/>
    <cellStyle name="Normal 3 2 3 5 2 2 2 3 2" xfId="35007" xr:uid="{61031A47-3F6A-4778-A36C-249905C120A5}"/>
    <cellStyle name="Normal 3 2 3 5 2 2 2 4" xfId="14056" xr:uid="{00000000-0005-0000-0000-0000E8360000}"/>
    <cellStyle name="Normal 3 2 3 5 2 2 2 4 2" xfId="35008" xr:uid="{E5031551-E8CF-48F4-9633-D9671DC078F9}"/>
    <cellStyle name="Normal 3 2 3 5 2 2 2 5" xfId="35005" xr:uid="{3D3F0FAB-F73E-4D9C-B0DD-11CF6ACB19D9}"/>
    <cellStyle name="Normal 3 2 3 5 2 2 3" xfId="14057" xr:uid="{00000000-0005-0000-0000-0000E9360000}"/>
    <cellStyle name="Normal 3 2 3 5 2 2 3 2" xfId="35009" xr:uid="{6213A45B-6CC8-4085-81EC-A6A9F5A3B890}"/>
    <cellStyle name="Normal 3 2 3 5 2 2 4" xfId="14058" xr:uid="{00000000-0005-0000-0000-0000EA360000}"/>
    <cellStyle name="Normal 3 2 3 5 2 2 4 2" xfId="35010" xr:uid="{A592F64C-D88B-4131-8432-66903F600766}"/>
    <cellStyle name="Normal 3 2 3 5 2 2 5" xfId="14059" xr:uid="{00000000-0005-0000-0000-0000EB360000}"/>
    <cellStyle name="Normal 3 2 3 5 2 2 5 2" xfId="35011" xr:uid="{EB39BD74-4F19-4D68-929D-71DB906E783B}"/>
    <cellStyle name="Normal 3 2 3 5 2 2 6" xfId="35004" xr:uid="{DDD0780A-246C-407A-B183-C2B65F4FE134}"/>
    <cellStyle name="Normal 3 2 3 5 2 3" xfId="14060" xr:uid="{00000000-0005-0000-0000-0000EC360000}"/>
    <cellStyle name="Normal 3 2 3 5 2 3 2" xfId="14061" xr:uid="{00000000-0005-0000-0000-0000ED360000}"/>
    <cellStyle name="Normal 3 2 3 5 2 3 2 2" xfId="35013" xr:uid="{4D2F6F6C-193D-4983-934A-42448C676F53}"/>
    <cellStyle name="Normal 3 2 3 5 2 3 3" xfId="14062" xr:uid="{00000000-0005-0000-0000-0000EE360000}"/>
    <cellStyle name="Normal 3 2 3 5 2 3 3 2" xfId="35014" xr:uid="{76543CFF-73F2-4987-996A-24BDAFF16CF4}"/>
    <cellStyle name="Normal 3 2 3 5 2 3 4" xfId="14063" xr:uid="{00000000-0005-0000-0000-0000EF360000}"/>
    <cellStyle name="Normal 3 2 3 5 2 3 4 2" xfId="35015" xr:uid="{3F36035C-8C06-41A2-ADE8-B5AF520B34B4}"/>
    <cellStyle name="Normal 3 2 3 5 2 3 5" xfId="35012" xr:uid="{48412440-3831-4639-9895-4BEFF9489B2E}"/>
    <cellStyle name="Normal 3 2 3 5 2 4" xfId="14064" xr:uid="{00000000-0005-0000-0000-0000F0360000}"/>
    <cellStyle name="Normal 3 2 3 5 2 4 2" xfId="35016" xr:uid="{AA3369CA-1C6B-4713-8276-B4DEDBFF3419}"/>
    <cellStyle name="Normal 3 2 3 5 2 5" xfId="14065" xr:uid="{00000000-0005-0000-0000-0000F1360000}"/>
    <cellStyle name="Normal 3 2 3 5 2 5 2" xfId="35017" xr:uid="{C0670F7D-9CB4-4E8F-8BD5-B4FDDE9A4B9C}"/>
    <cellStyle name="Normal 3 2 3 5 2 6" xfId="14066" xr:uid="{00000000-0005-0000-0000-0000F2360000}"/>
    <cellStyle name="Normal 3 2 3 5 2 6 2" xfId="35018" xr:uid="{8DA9B576-F7AD-4B2F-83D1-429405D045D7}"/>
    <cellStyle name="Normal 3 2 3 5 2 7" xfId="35003" xr:uid="{EB03EE57-62A4-4316-95BD-C6D7FC10E2A3}"/>
    <cellStyle name="Normal 3 2 3 5 3" xfId="14067" xr:uid="{00000000-0005-0000-0000-0000F3360000}"/>
    <cellStyle name="Normal 3 2 3 5 3 2" xfId="14068" xr:uid="{00000000-0005-0000-0000-0000F4360000}"/>
    <cellStyle name="Normal 3 2 3 5 3 2 2" xfId="14069" xr:uid="{00000000-0005-0000-0000-0000F5360000}"/>
    <cellStyle name="Normal 3 2 3 5 3 2 2 2" xfId="14070" xr:uid="{00000000-0005-0000-0000-0000F6360000}"/>
    <cellStyle name="Normal 3 2 3 5 3 2 2 2 2" xfId="35022" xr:uid="{24B28B41-E1CF-4E7F-9378-170A5ABC746E}"/>
    <cellStyle name="Normal 3 2 3 5 3 2 2 3" xfId="14071" xr:uid="{00000000-0005-0000-0000-0000F7360000}"/>
    <cellStyle name="Normal 3 2 3 5 3 2 2 3 2" xfId="35023" xr:uid="{D1B51C4C-F414-4292-9856-BDBADECC8B89}"/>
    <cellStyle name="Normal 3 2 3 5 3 2 2 4" xfId="14072" xr:uid="{00000000-0005-0000-0000-0000F8360000}"/>
    <cellStyle name="Normal 3 2 3 5 3 2 2 4 2" xfId="35024" xr:uid="{5988676F-D923-4D99-80D7-ADF8C6CFA416}"/>
    <cellStyle name="Normal 3 2 3 5 3 2 2 5" xfId="35021" xr:uid="{D3B75A50-3FF2-41D6-9294-92CEEFD9FAEF}"/>
    <cellStyle name="Normal 3 2 3 5 3 2 3" xfId="14073" xr:uid="{00000000-0005-0000-0000-0000F9360000}"/>
    <cellStyle name="Normal 3 2 3 5 3 2 3 2" xfId="35025" xr:uid="{22BF5457-EC88-41E7-A9E4-387F48E2A660}"/>
    <cellStyle name="Normal 3 2 3 5 3 2 4" xfId="14074" xr:uid="{00000000-0005-0000-0000-0000FA360000}"/>
    <cellStyle name="Normal 3 2 3 5 3 2 4 2" xfId="35026" xr:uid="{65536C3F-1A25-4CF5-98BE-F4A4FD64B919}"/>
    <cellStyle name="Normal 3 2 3 5 3 2 5" xfId="14075" xr:uid="{00000000-0005-0000-0000-0000FB360000}"/>
    <cellStyle name="Normal 3 2 3 5 3 2 5 2" xfId="35027" xr:uid="{C5148909-9055-4DA1-83D2-96C14B221E2B}"/>
    <cellStyle name="Normal 3 2 3 5 3 2 6" xfId="35020" xr:uid="{78690334-19C6-4F97-B6F0-805A30247D13}"/>
    <cellStyle name="Normal 3 2 3 5 3 3" xfId="14076" xr:uid="{00000000-0005-0000-0000-0000FC360000}"/>
    <cellStyle name="Normal 3 2 3 5 3 3 2" xfId="14077" xr:uid="{00000000-0005-0000-0000-0000FD360000}"/>
    <cellStyle name="Normal 3 2 3 5 3 3 2 2" xfId="35029" xr:uid="{E920B19C-3244-46B1-8789-CF07FF2871A2}"/>
    <cellStyle name="Normal 3 2 3 5 3 3 3" xfId="14078" xr:uid="{00000000-0005-0000-0000-0000FE360000}"/>
    <cellStyle name="Normal 3 2 3 5 3 3 3 2" xfId="35030" xr:uid="{7FD03CE0-8FCC-4019-B1DE-85FC6522CCB6}"/>
    <cellStyle name="Normal 3 2 3 5 3 3 4" xfId="14079" xr:uid="{00000000-0005-0000-0000-0000FF360000}"/>
    <cellStyle name="Normal 3 2 3 5 3 3 4 2" xfId="35031" xr:uid="{99211813-F78E-46C3-8A37-729EBA828EB3}"/>
    <cellStyle name="Normal 3 2 3 5 3 3 5" xfId="35028" xr:uid="{56FE642D-A6D2-467C-9ACF-21B3443DB9A8}"/>
    <cellStyle name="Normal 3 2 3 5 3 4" xfId="14080" xr:uid="{00000000-0005-0000-0000-000000370000}"/>
    <cellStyle name="Normal 3 2 3 5 3 4 2" xfId="35032" xr:uid="{4F673508-60E1-49B8-894A-1901BBCA55F0}"/>
    <cellStyle name="Normal 3 2 3 5 3 5" xfId="14081" xr:uid="{00000000-0005-0000-0000-000001370000}"/>
    <cellStyle name="Normal 3 2 3 5 3 5 2" xfId="35033" xr:uid="{C97D220D-0E68-4A76-94B6-C4CED92F4F24}"/>
    <cellStyle name="Normal 3 2 3 5 3 6" xfId="14082" xr:uid="{00000000-0005-0000-0000-000002370000}"/>
    <cellStyle name="Normal 3 2 3 5 3 6 2" xfId="35034" xr:uid="{9D3B9A53-EFF1-4568-B145-AED663208A4C}"/>
    <cellStyle name="Normal 3 2 3 5 3 7" xfId="35019" xr:uid="{6B9A0BA8-2FE4-4886-A536-3C783FBF52AA}"/>
    <cellStyle name="Normal 3 2 3 5 4" xfId="14083" xr:uid="{00000000-0005-0000-0000-000003370000}"/>
    <cellStyle name="Normal 3 2 3 5 4 2" xfId="35035" xr:uid="{4B954215-5AAD-4E89-9DCB-BA0B37A69D27}"/>
    <cellStyle name="Normal 3 2 3 5 5" xfId="14084" xr:uid="{00000000-0005-0000-0000-000004370000}"/>
    <cellStyle name="Normal 3 2 3 5 5 2" xfId="14085" xr:uid="{00000000-0005-0000-0000-000005370000}"/>
    <cellStyle name="Normal 3 2 3 5 5 2 2" xfId="14086" xr:uid="{00000000-0005-0000-0000-000006370000}"/>
    <cellStyle name="Normal 3 2 3 5 5 2 2 2" xfId="35038" xr:uid="{CB0C2B20-32E5-4C45-94B6-0B7B4042995C}"/>
    <cellStyle name="Normal 3 2 3 5 5 2 3" xfId="14087" xr:uid="{00000000-0005-0000-0000-000007370000}"/>
    <cellStyle name="Normal 3 2 3 5 5 2 3 2" xfId="35039" xr:uid="{23AFE337-C401-424A-8971-AB78E9EA7699}"/>
    <cellStyle name="Normal 3 2 3 5 5 2 4" xfId="14088" xr:uid="{00000000-0005-0000-0000-000008370000}"/>
    <cellStyle name="Normal 3 2 3 5 5 2 4 2" xfId="35040" xr:uid="{11D0E064-4B50-4843-A2E7-9A7F51AD58A2}"/>
    <cellStyle name="Normal 3 2 3 5 5 2 5" xfId="35037" xr:uid="{86ACA23D-0464-4A9D-AEE7-18944497B3FC}"/>
    <cellStyle name="Normal 3 2 3 5 5 3" xfId="14089" xr:uid="{00000000-0005-0000-0000-000009370000}"/>
    <cellStyle name="Normal 3 2 3 5 5 3 2" xfId="35041" xr:uid="{DD8C29CA-8EE2-4F87-A7CB-ECF1FFC3F5A9}"/>
    <cellStyle name="Normal 3 2 3 5 5 4" xfId="14090" xr:uid="{00000000-0005-0000-0000-00000A370000}"/>
    <cellStyle name="Normal 3 2 3 5 5 4 2" xfId="35042" xr:uid="{77408CEB-602F-4208-8D2F-092E3F4D2E71}"/>
    <cellStyle name="Normal 3 2 3 5 5 5" xfId="14091" xr:uid="{00000000-0005-0000-0000-00000B370000}"/>
    <cellStyle name="Normal 3 2 3 5 5 5 2" xfId="35043" xr:uid="{04B23F91-7158-495C-A65E-C3A4C77FFA8A}"/>
    <cellStyle name="Normal 3 2 3 5 5 6" xfId="35036" xr:uid="{9C09BA4C-9C72-438C-ABCA-6A9EECE91D8F}"/>
    <cellStyle name="Normal 3 2 3 5 6" xfId="14092" xr:uid="{00000000-0005-0000-0000-00000C370000}"/>
    <cellStyle name="Normal 3 2 3 5 6 2" xfId="14093" xr:uid="{00000000-0005-0000-0000-00000D370000}"/>
    <cellStyle name="Normal 3 2 3 5 6 2 2" xfId="35045" xr:uid="{BF33FAAA-A48A-4F8E-AD4E-5596A4C84C5C}"/>
    <cellStyle name="Normal 3 2 3 5 6 3" xfId="14094" xr:uid="{00000000-0005-0000-0000-00000E370000}"/>
    <cellStyle name="Normal 3 2 3 5 6 3 2" xfId="35046" xr:uid="{FA82DD56-E5D8-4519-8D81-F172ED91D869}"/>
    <cellStyle name="Normal 3 2 3 5 6 4" xfId="14095" xr:uid="{00000000-0005-0000-0000-00000F370000}"/>
    <cellStyle name="Normal 3 2 3 5 6 4 2" xfId="35047" xr:uid="{7E914A76-EC8B-48E7-897D-5B577D88270E}"/>
    <cellStyle name="Normal 3 2 3 5 6 5" xfId="35044" xr:uid="{390009F5-738D-438C-B1E6-144AE4ED6CB1}"/>
    <cellStyle name="Normal 3 2 3 5 7" xfId="14096" xr:uid="{00000000-0005-0000-0000-000010370000}"/>
    <cellStyle name="Normal 3 2 3 5 7 2" xfId="35048" xr:uid="{4D013DA6-133E-4A50-86E6-C732246A77FE}"/>
    <cellStyle name="Normal 3 2 3 5 8" xfId="14097" xr:uid="{00000000-0005-0000-0000-000011370000}"/>
    <cellStyle name="Normal 3 2 3 5 8 2" xfId="35049" xr:uid="{FB637020-25B8-4D97-BADC-85B10ECF325E}"/>
    <cellStyle name="Normal 3 2 3 5 9" xfId="14098" xr:uid="{00000000-0005-0000-0000-000012370000}"/>
    <cellStyle name="Normal 3 2 3 5 9 2" xfId="35050" xr:uid="{16E34B35-5B9D-408A-9A2B-63BDE4C23FFD}"/>
    <cellStyle name="Normal 3 2 3 6" xfId="14099" xr:uid="{00000000-0005-0000-0000-000013370000}"/>
    <cellStyle name="Normal 3 2 3 6 2" xfId="14100" xr:uid="{00000000-0005-0000-0000-000014370000}"/>
    <cellStyle name="Normal 3 2 3 6 2 2" xfId="14101" xr:uid="{00000000-0005-0000-0000-000015370000}"/>
    <cellStyle name="Normal 3 2 3 6 2 2 2" xfId="14102" xr:uid="{00000000-0005-0000-0000-000016370000}"/>
    <cellStyle name="Normal 3 2 3 6 2 2 2 2" xfId="14103" xr:uid="{00000000-0005-0000-0000-000017370000}"/>
    <cellStyle name="Normal 3 2 3 6 2 2 2 2 2" xfId="35055" xr:uid="{0A124A98-AFA7-4E95-842F-D099274FCD2F}"/>
    <cellStyle name="Normal 3 2 3 6 2 2 2 3" xfId="14104" xr:uid="{00000000-0005-0000-0000-000018370000}"/>
    <cellStyle name="Normal 3 2 3 6 2 2 2 3 2" xfId="35056" xr:uid="{CE1D6CDC-F573-45D4-BE5A-79AF840AF60E}"/>
    <cellStyle name="Normal 3 2 3 6 2 2 2 4" xfId="14105" xr:uid="{00000000-0005-0000-0000-000019370000}"/>
    <cellStyle name="Normal 3 2 3 6 2 2 2 4 2" xfId="35057" xr:uid="{A3BCE4AA-BA8A-49F9-9A97-D74A902F460C}"/>
    <cellStyle name="Normal 3 2 3 6 2 2 2 5" xfId="35054" xr:uid="{32297427-9F22-477A-93A6-E0855C7404AB}"/>
    <cellStyle name="Normal 3 2 3 6 2 2 3" xfId="14106" xr:uid="{00000000-0005-0000-0000-00001A370000}"/>
    <cellStyle name="Normal 3 2 3 6 2 2 3 2" xfId="35058" xr:uid="{213D2C49-D7D2-444B-B492-C5576BB755E2}"/>
    <cellStyle name="Normal 3 2 3 6 2 2 4" xfId="14107" xr:uid="{00000000-0005-0000-0000-00001B370000}"/>
    <cellStyle name="Normal 3 2 3 6 2 2 4 2" xfId="35059" xr:uid="{70BF036D-C07F-49B4-9854-33A7708BC77F}"/>
    <cellStyle name="Normal 3 2 3 6 2 2 5" xfId="14108" xr:uid="{00000000-0005-0000-0000-00001C370000}"/>
    <cellStyle name="Normal 3 2 3 6 2 2 5 2" xfId="35060" xr:uid="{94356F46-4FBD-4B43-8EEC-CDBE995D0F79}"/>
    <cellStyle name="Normal 3 2 3 6 2 2 6" xfId="35053" xr:uid="{E6E1589F-98F0-4C9F-A28F-AEB251E02196}"/>
    <cellStyle name="Normal 3 2 3 6 2 3" xfId="14109" xr:uid="{00000000-0005-0000-0000-00001D370000}"/>
    <cellStyle name="Normal 3 2 3 6 2 3 2" xfId="14110" xr:uid="{00000000-0005-0000-0000-00001E370000}"/>
    <cellStyle name="Normal 3 2 3 6 2 3 2 2" xfId="35062" xr:uid="{C3DA89DA-A540-496A-A825-FDA5D97839D4}"/>
    <cellStyle name="Normal 3 2 3 6 2 3 3" xfId="14111" xr:uid="{00000000-0005-0000-0000-00001F370000}"/>
    <cellStyle name="Normal 3 2 3 6 2 3 3 2" xfId="35063" xr:uid="{C2F3A9AC-5721-4D20-AD46-7EC6A3683D63}"/>
    <cellStyle name="Normal 3 2 3 6 2 3 4" xfId="14112" xr:uid="{00000000-0005-0000-0000-000020370000}"/>
    <cellStyle name="Normal 3 2 3 6 2 3 4 2" xfId="35064" xr:uid="{A0BB7D5D-769F-4B48-A4D6-D1160D19EADC}"/>
    <cellStyle name="Normal 3 2 3 6 2 3 5" xfId="35061" xr:uid="{BA96D0A1-B872-4632-A990-7DB824035184}"/>
    <cellStyle name="Normal 3 2 3 6 2 4" xfId="14113" xr:uid="{00000000-0005-0000-0000-000021370000}"/>
    <cellStyle name="Normal 3 2 3 6 2 4 2" xfId="35065" xr:uid="{E47BEE76-A084-43B6-B3AB-26248449308F}"/>
    <cellStyle name="Normal 3 2 3 6 2 5" xfId="14114" xr:uid="{00000000-0005-0000-0000-000022370000}"/>
    <cellStyle name="Normal 3 2 3 6 2 5 2" xfId="35066" xr:uid="{66EFEF4E-B4D1-43B6-893A-EB889E777C19}"/>
    <cellStyle name="Normal 3 2 3 6 2 6" xfId="14115" xr:uid="{00000000-0005-0000-0000-000023370000}"/>
    <cellStyle name="Normal 3 2 3 6 2 6 2" xfId="35067" xr:uid="{C261E060-1AB7-41AB-96AE-8101E5065E44}"/>
    <cellStyle name="Normal 3 2 3 6 2 7" xfId="35052" xr:uid="{F881F4D2-9F79-4857-8E84-55ED02FF2FD8}"/>
    <cellStyle name="Normal 3 2 3 6 3" xfId="14116" xr:uid="{00000000-0005-0000-0000-000024370000}"/>
    <cellStyle name="Normal 3 2 3 6 3 2" xfId="14117" xr:uid="{00000000-0005-0000-0000-000025370000}"/>
    <cellStyle name="Normal 3 2 3 6 3 2 2" xfId="14118" xr:uid="{00000000-0005-0000-0000-000026370000}"/>
    <cellStyle name="Normal 3 2 3 6 3 2 2 2" xfId="14119" xr:uid="{00000000-0005-0000-0000-000027370000}"/>
    <cellStyle name="Normal 3 2 3 6 3 2 2 2 2" xfId="35071" xr:uid="{EF53BEAD-7BA3-4FF9-8C9F-494721E12936}"/>
    <cellStyle name="Normal 3 2 3 6 3 2 2 3" xfId="14120" xr:uid="{00000000-0005-0000-0000-000028370000}"/>
    <cellStyle name="Normal 3 2 3 6 3 2 2 3 2" xfId="35072" xr:uid="{4945AD1E-FCB2-4385-921E-3C3F7E295571}"/>
    <cellStyle name="Normal 3 2 3 6 3 2 2 4" xfId="14121" xr:uid="{00000000-0005-0000-0000-000029370000}"/>
    <cellStyle name="Normal 3 2 3 6 3 2 2 4 2" xfId="35073" xr:uid="{DB1B766E-215C-4302-A95F-F313207ED15A}"/>
    <cellStyle name="Normal 3 2 3 6 3 2 2 5" xfId="35070" xr:uid="{8822A1D1-32A9-4591-B375-B6CD6E7AAE21}"/>
    <cellStyle name="Normal 3 2 3 6 3 2 3" xfId="14122" xr:uid="{00000000-0005-0000-0000-00002A370000}"/>
    <cellStyle name="Normal 3 2 3 6 3 2 3 2" xfId="35074" xr:uid="{5C275CF3-43FA-478A-AEB7-70970C87FCDF}"/>
    <cellStyle name="Normal 3 2 3 6 3 2 4" xfId="14123" xr:uid="{00000000-0005-0000-0000-00002B370000}"/>
    <cellStyle name="Normal 3 2 3 6 3 2 4 2" xfId="35075" xr:uid="{E133E80C-2DD7-440D-B4A4-66724B6530FD}"/>
    <cellStyle name="Normal 3 2 3 6 3 2 5" xfId="14124" xr:uid="{00000000-0005-0000-0000-00002C370000}"/>
    <cellStyle name="Normal 3 2 3 6 3 2 5 2" xfId="35076" xr:uid="{AE223B9F-3486-4AE9-BB88-DBF02010BA5C}"/>
    <cellStyle name="Normal 3 2 3 6 3 2 6" xfId="35069" xr:uid="{C9882411-6F03-45FD-AA30-38DC06947F6E}"/>
    <cellStyle name="Normal 3 2 3 6 3 3" xfId="14125" xr:uid="{00000000-0005-0000-0000-00002D370000}"/>
    <cellStyle name="Normal 3 2 3 6 3 3 2" xfId="14126" xr:uid="{00000000-0005-0000-0000-00002E370000}"/>
    <cellStyle name="Normal 3 2 3 6 3 3 2 2" xfId="35078" xr:uid="{40290B96-C193-4E72-B9AF-24CB04E8ED17}"/>
    <cellStyle name="Normal 3 2 3 6 3 3 3" xfId="14127" xr:uid="{00000000-0005-0000-0000-00002F370000}"/>
    <cellStyle name="Normal 3 2 3 6 3 3 3 2" xfId="35079" xr:uid="{746C69BF-9F60-43D8-BD48-8122C0FCB1BB}"/>
    <cellStyle name="Normal 3 2 3 6 3 3 4" xfId="14128" xr:uid="{00000000-0005-0000-0000-000030370000}"/>
    <cellStyle name="Normal 3 2 3 6 3 3 4 2" xfId="35080" xr:uid="{C109FAEB-F096-4E9F-B653-D87FED004287}"/>
    <cellStyle name="Normal 3 2 3 6 3 3 5" xfId="35077" xr:uid="{7141D079-C45E-4DD8-B35F-BFAD21C47945}"/>
    <cellStyle name="Normal 3 2 3 6 3 4" xfId="14129" xr:uid="{00000000-0005-0000-0000-000031370000}"/>
    <cellStyle name="Normal 3 2 3 6 3 4 2" xfId="35081" xr:uid="{D2144D42-596B-48AE-9104-39A06429EEA9}"/>
    <cellStyle name="Normal 3 2 3 6 3 5" xfId="14130" xr:uid="{00000000-0005-0000-0000-000032370000}"/>
    <cellStyle name="Normal 3 2 3 6 3 5 2" xfId="35082" xr:uid="{EBFBFDDD-4A04-45D7-B227-0CF86A80D839}"/>
    <cellStyle name="Normal 3 2 3 6 3 6" xfId="14131" xr:uid="{00000000-0005-0000-0000-000033370000}"/>
    <cellStyle name="Normal 3 2 3 6 3 6 2" xfId="35083" xr:uid="{C69C3804-40EE-4D93-AE49-BABBCDFE2DBD}"/>
    <cellStyle name="Normal 3 2 3 6 3 7" xfId="35068" xr:uid="{D9963038-BFDC-45E1-A8ED-DA270D47C4F6}"/>
    <cellStyle name="Normal 3 2 3 6 4" xfId="14132" xr:uid="{00000000-0005-0000-0000-000034370000}"/>
    <cellStyle name="Normal 3 2 3 6 4 2" xfId="14133" xr:uid="{00000000-0005-0000-0000-000035370000}"/>
    <cellStyle name="Normal 3 2 3 6 4 2 2" xfId="14134" xr:uid="{00000000-0005-0000-0000-000036370000}"/>
    <cellStyle name="Normal 3 2 3 6 4 2 2 2" xfId="35086" xr:uid="{221D48F3-A7B4-4559-AAFB-CC4FF3560FDB}"/>
    <cellStyle name="Normal 3 2 3 6 4 2 3" xfId="14135" xr:uid="{00000000-0005-0000-0000-000037370000}"/>
    <cellStyle name="Normal 3 2 3 6 4 2 3 2" xfId="35087" xr:uid="{CE292CBD-CFE9-4F26-90D9-64BD952CF112}"/>
    <cellStyle name="Normal 3 2 3 6 4 2 4" xfId="14136" xr:uid="{00000000-0005-0000-0000-000038370000}"/>
    <cellStyle name="Normal 3 2 3 6 4 2 4 2" xfId="35088" xr:uid="{A851D2E4-CF60-498B-88E1-602D3D69463A}"/>
    <cellStyle name="Normal 3 2 3 6 4 2 5" xfId="35085" xr:uid="{5E517FC3-3C45-4DDC-9D93-9CBCF5192DE4}"/>
    <cellStyle name="Normal 3 2 3 6 4 3" xfId="14137" xr:uid="{00000000-0005-0000-0000-000039370000}"/>
    <cellStyle name="Normal 3 2 3 6 4 3 2" xfId="35089" xr:uid="{E79DAFDC-396B-4308-8EC9-8F41B5BDFFA9}"/>
    <cellStyle name="Normal 3 2 3 6 4 4" xfId="14138" xr:uid="{00000000-0005-0000-0000-00003A370000}"/>
    <cellStyle name="Normal 3 2 3 6 4 4 2" xfId="35090" xr:uid="{F83DD80E-C579-4085-8E86-2CB50DB978FB}"/>
    <cellStyle name="Normal 3 2 3 6 4 5" xfId="14139" xr:uid="{00000000-0005-0000-0000-00003B370000}"/>
    <cellStyle name="Normal 3 2 3 6 4 5 2" xfId="35091" xr:uid="{48B9D5D0-6A79-4E9B-8B66-BCF7FF791E7B}"/>
    <cellStyle name="Normal 3 2 3 6 4 6" xfId="35084" xr:uid="{8C1797A0-3F80-446D-9A10-A736F435EEBD}"/>
    <cellStyle name="Normal 3 2 3 6 5" xfId="14140" xr:uid="{00000000-0005-0000-0000-00003C370000}"/>
    <cellStyle name="Normal 3 2 3 6 5 2" xfId="14141" xr:uid="{00000000-0005-0000-0000-00003D370000}"/>
    <cellStyle name="Normal 3 2 3 6 5 2 2" xfId="35093" xr:uid="{5E682F79-7655-440D-9CAC-B6F0BBD0C61A}"/>
    <cellStyle name="Normal 3 2 3 6 5 3" xfId="14142" xr:uid="{00000000-0005-0000-0000-00003E370000}"/>
    <cellStyle name="Normal 3 2 3 6 5 3 2" xfId="35094" xr:uid="{1474C75E-FCE3-4036-8CEB-D16419C860F5}"/>
    <cellStyle name="Normal 3 2 3 6 5 4" xfId="14143" xr:uid="{00000000-0005-0000-0000-00003F370000}"/>
    <cellStyle name="Normal 3 2 3 6 5 4 2" xfId="35095" xr:uid="{77D05708-DCA0-4759-AE12-49E925D88E05}"/>
    <cellStyle name="Normal 3 2 3 6 5 5" xfId="35092" xr:uid="{262D9E3E-DEBD-412F-8A23-1809C22ADD8F}"/>
    <cellStyle name="Normal 3 2 3 6 6" xfId="14144" xr:uid="{00000000-0005-0000-0000-000040370000}"/>
    <cellStyle name="Normal 3 2 3 6 6 2" xfId="35096" xr:uid="{57DBD24C-86F6-4E46-AEAC-707EE493DA5A}"/>
    <cellStyle name="Normal 3 2 3 6 7" xfId="14145" xr:uid="{00000000-0005-0000-0000-000041370000}"/>
    <cellStyle name="Normal 3 2 3 6 7 2" xfId="35097" xr:uid="{C20BD2A4-2DBA-4250-8334-EFB7D247F504}"/>
    <cellStyle name="Normal 3 2 3 6 8" xfId="14146" xr:uid="{00000000-0005-0000-0000-000042370000}"/>
    <cellStyle name="Normal 3 2 3 6 8 2" xfId="35098" xr:uid="{E7C4297D-0969-472A-9F90-2FB4B81F25A0}"/>
    <cellStyle name="Normal 3 2 3 6 9" xfId="35051" xr:uid="{250FD379-9207-4A36-A761-2B58319752CD}"/>
    <cellStyle name="Normal 3 2 3 7" xfId="14147" xr:uid="{00000000-0005-0000-0000-000043370000}"/>
    <cellStyle name="Normal 3 2 3 7 2" xfId="14148" xr:uid="{00000000-0005-0000-0000-000044370000}"/>
    <cellStyle name="Normal 3 2 3 7 2 2" xfId="14149" xr:uid="{00000000-0005-0000-0000-000045370000}"/>
    <cellStyle name="Normal 3 2 3 7 2 2 2" xfId="14150" xr:uid="{00000000-0005-0000-0000-000046370000}"/>
    <cellStyle name="Normal 3 2 3 7 2 2 2 2" xfId="35102" xr:uid="{BD915AD5-5C5B-4BB0-A3E8-6A5590E9400C}"/>
    <cellStyle name="Normal 3 2 3 7 2 2 3" xfId="14151" xr:uid="{00000000-0005-0000-0000-000047370000}"/>
    <cellStyle name="Normal 3 2 3 7 2 2 3 2" xfId="35103" xr:uid="{2E1950C1-E837-4296-8241-EE4ECAFAB83F}"/>
    <cellStyle name="Normal 3 2 3 7 2 2 4" xfId="14152" xr:uid="{00000000-0005-0000-0000-000048370000}"/>
    <cellStyle name="Normal 3 2 3 7 2 2 4 2" xfId="35104" xr:uid="{E82377AC-1956-4D24-B625-47A3C2D7BA15}"/>
    <cellStyle name="Normal 3 2 3 7 2 2 5" xfId="35101" xr:uid="{CE20D240-67F8-43F2-AA36-AF5C4A5133B3}"/>
    <cellStyle name="Normal 3 2 3 7 2 3" xfId="14153" xr:uid="{00000000-0005-0000-0000-000049370000}"/>
    <cellStyle name="Normal 3 2 3 7 2 3 2" xfId="35105" xr:uid="{59A1DE74-B782-440F-98DF-610B3EEC69E9}"/>
    <cellStyle name="Normal 3 2 3 7 2 4" xfId="14154" xr:uid="{00000000-0005-0000-0000-00004A370000}"/>
    <cellStyle name="Normal 3 2 3 7 2 4 2" xfId="35106" xr:uid="{DCF7AEBE-F989-4355-8E9C-61F0AA077FDD}"/>
    <cellStyle name="Normal 3 2 3 7 2 5" xfId="14155" xr:uid="{00000000-0005-0000-0000-00004B370000}"/>
    <cellStyle name="Normal 3 2 3 7 2 5 2" xfId="35107" xr:uid="{E92A0880-E94C-4B78-9CAD-3893839C8938}"/>
    <cellStyle name="Normal 3 2 3 7 2 6" xfId="35100" xr:uid="{8105DFA0-E800-4DEF-848D-5BD87C9184F5}"/>
    <cellStyle name="Normal 3 2 3 7 3" xfId="14156" xr:uid="{00000000-0005-0000-0000-00004C370000}"/>
    <cellStyle name="Normal 3 2 3 7 3 2" xfId="14157" xr:uid="{00000000-0005-0000-0000-00004D370000}"/>
    <cellStyle name="Normal 3 2 3 7 3 2 2" xfId="35109" xr:uid="{3278AC81-885F-43A0-BAC4-2EA793BE4743}"/>
    <cellStyle name="Normal 3 2 3 7 3 3" xfId="14158" xr:uid="{00000000-0005-0000-0000-00004E370000}"/>
    <cellStyle name="Normal 3 2 3 7 3 3 2" xfId="35110" xr:uid="{0C87BE32-9FEB-428E-AC86-EED6694D77E6}"/>
    <cellStyle name="Normal 3 2 3 7 3 4" xfId="14159" xr:uid="{00000000-0005-0000-0000-00004F370000}"/>
    <cellStyle name="Normal 3 2 3 7 3 4 2" xfId="35111" xr:uid="{604E5545-F352-492C-8676-5D0291FFC9AA}"/>
    <cellStyle name="Normal 3 2 3 7 3 5" xfId="35108" xr:uid="{B3A5EDD0-6AB3-4628-B8EF-9CAC145D1356}"/>
    <cellStyle name="Normal 3 2 3 7 4" xfId="14160" xr:uid="{00000000-0005-0000-0000-000050370000}"/>
    <cellStyle name="Normal 3 2 3 7 4 2" xfId="35112" xr:uid="{F4B2F63A-3CCA-48A0-8746-C6ED896B6F8F}"/>
    <cellStyle name="Normal 3 2 3 7 5" xfId="14161" xr:uid="{00000000-0005-0000-0000-000051370000}"/>
    <cellStyle name="Normal 3 2 3 7 5 2" xfId="35113" xr:uid="{AD94781C-30A3-4FFC-B4A9-35D9383DC705}"/>
    <cellStyle name="Normal 3 2 3 7 6" xfId="14162" xr:uid="{00000000-0005-0000-0000-000052370000}"/>
    <cellStyle name="Normal 3 2 3 7 6 2" xfId="35114" xr:uid="{02B6EAE6-BD97-4E64-BF84-6A7FD28E944D}"/>
    <cellStyle name="Normal 3 2 3 7 7" xfId="35099" xr:uid="{463ED198-597F-4072-9BAE-2AD4FFD3659F}"/>
    <cellStyle name="Normal 3 2 3 8" xfId="14163" xr:uid="{00000000-0005-0000-0000-000053370000}"/>
    <cellStyle name="Normal 3 2 3 8 2" xfId="14164" xr:uid="{00000000-0005-0000-0000-000054370000}"/>
    <cellStyle name="Normal 3 2 3 8 2 2" xfId="14165" xr:uid="{00000000-0005-0000-0000-000055370000}"/>
    <cellStyle name="Normal 3 2 3 8 2 2 2" xfId="14166" xr:uid="{00000000-0005-0000-0000-000056370000}"/>
    <cellStyle name="Normal 3 2 3 8 2 2 2 2" xfId="35118" xr:uid="{C656269A-5F25-4D2B-8EE9-FECA1A9BB966}"/>
    <cellStyle name="Normal 3 2 3 8 2 2 3" xfId="14167" xr:uid="{00000000-0005-0000-0000-000057370000}"/>
    <cellStyle name="Normal 3 2 3 8 2 2 3 2" xfId="35119" xr:uid="{74FB7F16-C4F0-4BAE-B20D-7891D8C13576}"/>
    <cellStyle name="Normal 3 2 3 8 2 2 4" xfId="14168" xr:uid="{00000000-0005-0000-0000-000058370000}"/>
    <cellStyle name="Normal 3 2 3 8 2 2 4 2" xfId="35120" xr:uid="{269AFDDB-E627-41AD-AB03-B3899C2C0B43}"/>
    <cellStyle name="Normal 3 2 3 8 2 2 5" xfId="35117" xr:uid="{9148C26D-B1DA-469F-9B04-68C12C82CB90}"/>
    <cellStyle name="Normal 3 2 3 8 2 3" xfId="14169" xr:uid="{00000000-0005-0000-0000-000059370000}"/>
    <cellStyle name="Normal 3 2 3 8 2 3 2" xfId="35121" xr:uid="{29D843D7-2FC6-4263-8F80-8A6755662CAF}"/>
    <cellStyle name="Normal 3 2 3 8 2 4" xfId="14170" xr:uid="{00000000-0005-0000-0000-00005A370000}"/>
    <cellStyle name="Normal 3 2 3 8 2 4 2" xfId="35122" xr:uid="{530E01B6-E3B1-4CC4-900B-845D919B264B}"/>
    <cellStyle name="Normal 3 2 3 8 2 5" xfId="14171" xr:uid="{00000000-0005-0000-0000-00005B370000}"/>
    <cellStyle name="Normal 3 2 3 8 2 5 2" xfId="35123" xr:uid="{F3176ABF-8E4B-40C8-A002-C091EF54F7BF}"/>
    <cellStyle name="Normal 3 2 3 8 2 6" xfId="35116" xr:uid="{E1A8384C-C815-4168-8610-C8B565B4696F}"/>
    <cellStyle name="Normal 3 2 3 8 3" xfId="14172" xr:uid="{00000000-0005-0000-0000-00005C370000}"/>
    <cellStyle name="Normal 3 2 3 8 3 2" xfId="14173" xr:uid="{00000000-0005-0000-0000-00005D370000}"/>
    <cellStyle name="Normal 3 2 3 8 3 2 2" xfId="35125" xr:uid="{FC01FB92-1447-4969-A2A4-39834F0E99A5}"/>
    <cellStyle name="Normal 3 2 3 8 3 3" xfId="14174" xr:uid="{00000000-0005-0000-0000-00005E370000}"/>
    <cellStyle name="Normal 3 2 3 8 3 3 2" xfId="35126" xr:uid="{31F52077-D361-4BE3-9FB3-507139FB17E3}"/>
    <cellStyle name="Normal 3 2 3 8 3 4" xfId="14175" xr:uid="{00000000-0005-0000-0000-00005F370000}"/>
    <cellStyle name="Normal 3 2 3 8 3 4 2" xfId="35127" xr:uid="{AEFF086C-2376-4519-A9E8-B1F282EEA09F}"/>
    <cellStyle name="Normal 3 2 3 8 3 5" xfId="35124" xr:uid="{9B1D3983-DCE5-414A-8391-848EB7CE087B}"/>
    <cellStyle name="Normal 3 2 3 8 4" xfId="14176" xr:uid="{00000000-0005-0000-0000-000060370000}"/>
    <cellStyle name="Normal 3 2 3 8 4 2" xfId="35128" xr:uid="{4AFADA81-E60D-4BB8-9773-A6814804779B}"/>
    <cellStyle name="Normal 3 2 3 8 5" xfId="14177" xr:uid="{00000000-0005-0000-0000-000061370000}"/>
    <cellStyle name="Normal 3 2 3 8 5 2" xfId="35129" xr:uid="{70A6A18C-7163-4D8B-B424-5D8FDDA5D40F}"/>
    <cellStyle name="Normal 3 2 3 8 6" xfId="14178" xr:uid="{00000000-0005-0000-0000-000062370000}"/>
    <cellStyle name="Normal 3 2 3 8 6 2" xfId="35130" xr:uid="{3E348BAD-B51F-44EE-BD02-A65305D8A068}"/>
    <cellStyle name="Normal 3 2 3 8 7" xfId="35115" xr:uid="{C1A6A1D6-5412-42EA-8BC7-CBE57F5EA64F}"/>
    <cellStyle name="Normal 3 2 3 9" xfId="14179" xr:uid="{00000000-0005-0000-0000-000063370000}"/>
    <cellStyle name="Normal 3 2 3 9 2" xfId="35131" xr:uid="{8747224B-1FCF-4F2E-96D7-68BFF4184A98}"/>
    <cellStyle name="Normal 3 2 4" xfId="14180" xr:uid="{00000000-0005-0000-0000-000064370000}"/>
    <cellStyle name="Normal 3 2 4 10" xfId="14181" xr:uid="{00000000-0005-0000-0000-000065370000}"/>
    <cellStyle name="Normal 3 2 4 10 2" xfId="35133" xr:uid="{D8C2508E-9CBD-41BB-8557-1392570C3BBD}"/>
    <cellStyle name="Normal 3 2 4 11" xfId="35132" xr:uid="{C33B230E-64AD-498B-9670-FA156A1F23A6}"/>
    <cellStyle name="Normal 3 2 4 2" xfId="14182" xr:uid="{00000000-0005-0000-0000-000066370000}"/>
    <cellStyle name="Normal 3 2 4 2 10" xfId="35134" xr:uid="{AF7B873A-8D7B-467C-A92B-B32467AE737A}"/>
    <cellStyle name="Normal 3 2 4 2 2" xfId="14183" xr:uid="{00000000-0005-0000-0000-000067370000}"/>
    <cellStyle name="Normal 3 2 4 2 2 2" xfId="14184" xr:uid="{00000000-0005-0000-0000-000068370000}"/>
    <cellStyle name="Normal 3 2 4 2 2 2 2" xfId="14185" xr:uid="{00000000-0005-0000-0000-000069370000}"/>
    <cellStyle name="Normal 3 2 4 2 2 2 2 2" xfId="14186" xr:uid="{00000000-0005-0000-0000-00006A370000}"/>
    <cellStyle name="Normal 3 2 4 2 2 2 2 2 2" xfId="35138" xr:uid="{0F62B362-4522-4966-B380-6F9E25D94105}"/>
    <cellStyle name="Normal 3 2 4 2 2 2 2 3" xfId="14187" xr:uid="{00000000-0005-0000-0000-00006B370000}"/>
    <cellStyle name="Normal 3 2 4 2 2 2 2 3 2" xfId="35139" xr:uid="{4AE14111-39BC-4007-BBFE-63EC9C7D647B}"/>
    <cellStyle name="Normal 3 2 4 2 2 2 2 4" xfId="14188" xr:uid="{00000000-0005-0000-0000-00006C370000}"/>
    <cellStyle name="Normal 3 2 4 2 2 2 2 4 2" xfId="35140" xr:uid="{A417EE52-DBCF-46AA-9DCE-2C94C183A5F9}"/>
    <cellStyle name="Normal 3 2 4 2 2 2 2 5" xfId="35137" xr:uid="{34932AD2-D5DC-4365-85F5-E70A42DA85B0}"/>
    <cellStyle name="Normal 3 2 4 2 2 2 3" xfId="14189" xr:uid="{00000000-0005-0000-0000-00006D370000}"/>
    <cellStyle name="Normal 3 2 4 2 2 2 3 2" xfId="35141" xr:uid="{7BA8C29E-CF7E-4CD2-A26E-0C6B5DEAB97A}"/>
    <cellStyle name="Normal 3 2 4 2 2 2 4" xfId="14190" xr:uid="{00000000-0005-0000-0000-00006E370000}"/>
    <cellStyle name="Normal 3 2 4 2 2 2 4 2" xfId="35142" xr:uid="{63195104-0FD4-47AA-B1DD-00F9F56D8E61}"/>
    <cellStyle name="Normal 3 2 4 2 2 2 5" xfId="14191" xr:uid="{00000000-0005-0000-0000-00006F370000}"/>
    <cellStyle name="Normal 3 2 4 2 2 2 5 2" xfId="35143" xr:uid="{16795EFB-6A53-4F18-91EF-ABD650F09B05}"/>
    <cellStyle name="Normal 3 2 4 2 2 2 6" xfId="35136" xr:uid="{BF374A01-6713-4100-AB08-26695A5D0428}"/>
    <cellStyle name="Normal 3 2 4 2 2 3" xfId="14192" xr:uid="{00000000-0005-0000-0000-000070370000}"/>
    <cellStyle name="Normal 3 2 4 2 2 3 2" xfId="14193" xr:uid="{00000000-0005-0000-0000-000071370000}"/>
    <cellStyle name="Normal 3 2 4 2 2 3 2 2" xfId="35145" xr:uid="{46DD7702-B9ED-4B62-8061-A6EC2FE38DD3}"/>
    <cellStyle name="Normal 3 2 4 2 2 3 3" xfId="14194" xr:uid="{00000000-0005-0000-0000-000072370000}"/>
    <cellStyle name="Normal 3 2 4 2 2 3 3 2" xfId="35146" xr:uid="{D56D1EB1-DBD5-4878-BCB5-CFA9CF91AACF}"/>
    <cellStyle name="Normal 3 2 4 2 2 3 4" xfId="14195" xr:uid="{00000000-0005-0000-0000-000073370000}"/>
    <cellStyle name="Normal 3 2 4 2 2 3 4 2" xfId="35147" xr:uid="{095B23E6-4ED4-4E02-BCF0-C2EF773E9B98}"/>
    <cellStyle name="Normal 3 2 4 2 2 3 5" xfId="35144" xr:uid="{093C3F3C-F8E9-453A-8EFB-1469BEA378CE}"/>
    <cellStyle name="Normal 3 2 4 2 2 4" xfId="14196" xr:uid="{00000000-0005-0000-0000-000074370000}"/>
    <cellStyle name="Normal 3 2 4 2 2 4 2" xfId="35148" xr:uid="{E78E44E9-1D59-452B-BBCC-AB6E52C4B384}"/>
    <cellStyle name="Normal 3 2 4 2 2 5" xfId="14197" xr:uid="{00000000-0005-0000-0000-000075370000}"/>
    <cellStyle name="Normal 3 2 4 2 2 5 2" xfId="35149" xr:uid="{93616A25-391F-4FB3-93B1-E8DF3B120E50}"/>
    <cellStyle name="Normal 3 2 4 2 2 6" xfId="14198" xr:uid="{00000000-0005-0000-0000-000076370000}"/>
    <cellStyle name="Normal 3 2 4 2 2 6 2" xfId="35150" xr:uid="{E64B4CF9-B429-477A-9CBF-46199823A5FA}"/>
    <cellStyle name="Normal 3 2 4 2 2 7" xfId="35135" xr:uid="{689BCE2C-573A-471A-A19A-200848B48A18}"/>
    <cellStyle name="Normal 3 2 4 2 3" xfId="14199" xr:uid="{00000000-0005-0000-0000-000077370000}"/>
    <cellStyle name="Normal 3 2 4 2 3 2" xfId="14200" xr:uid="{00000000-0005-0000-0000-000078370000}"/>
    <cellStyle name="Normal 3 2 4 2 3 2 2" xfId="14201" xr:uid="{00000000-0005-0000-0000-000079370000}"/>
    <cellStyle name="Normal 3 2 4 2 3 2 2 2" xfId="14202" xr:uid="{00000000-0005-0000-0000-00007A370000}"/>
    <cellStyle name="Normal 3 2 4 2 3 2 2 2 2" xfId="35154" xr:uid="{AB970B00-8925-4A60-8C94-5302F08641E1}"/>
    <cellStyle name="Normal 3 2 4 2 3 2 2 3" xfId="14203" xr:uid="{00000000-0005-0000-0000-00007B370000}"/>
    <cellStyle name="Normal 3 2 4 2 3 2 2 3 2" xfId="35155" xr:uid="{C716C65C-2AF3-4A09-95DE-ECDEDAA5B39D}"/>
    <cellStyle name="Normal 3 2 4 2 3 2 2 4" xfId="14204" xr:uid="{00000000-0005-0000-0000-00007C370000}"/>
    <cellStyle name="Normal 3 2 4 2 3 2 2 4 2" xfId="35156" xr:uid="{75854378-3C59-47D7-9A3C-AEAE28834C7E}"/>
    <cellStyle name="Normal 3 2 4 2 3 2 2 5" xfId="35153" xr:uid="{00A49D9F-511D-4B3A-AE24-245123B32C54}"/>
    <cellStyle name="Normal 3 2 4 2 3 2 3" xfId="14205" xr:uid="{00000000-0005-0000-0000-00007D370000}"/>
    <cellStyle name="Normal 3 2 4 2 3 2 3 2" xfId="35157" xr:uid="{03E7F753-1ABA-4BC6-964E-67DF20CE5732}"/>
    <cellStyle name="Normal 3 2 4 2 3 2 4" xfId="14206" xr:uid="{00000000-0005-0000-0000-00007E370000}"/>
    <cellStyle name="Normal 3 2 4 2 3 2 4 2" xfId="35158" xr:uid="{08A03C58-353F-4E21-BA3E-1820D0DF4196}"/>
    <cellStyle name="Normal 3 2 4 2 3 2 5" xfId="14207" xr:uid="{00000000-0005-0000-0000-00007F370000}"/>
    <cellStyle name="Normal 3 2 4 2 3 2 5 2" xfId="35159" xr:uid="{E4A2E146-0ADA-48D6-B4B1-F5BAE90521F1}"/>
    <cellStyle name="Normal 3 2 4 2 3 2 6" xfId="35152" xr:uid="{92407117-E4EB-4848-B28B-1DCDAD426342}"/>
    <cellStyle name="Normal 3 2 4 2 3 3" xfId="14208" xr:uid="{00000000-0005-0000-0000-000080370000}"/>
    <cellStyle name="Normal 3 2 4 2 3 3 2" xfId="14209" xr:uid="{00000000-0005-0000-0000-000081370000}"/>
    <cellStyle name="Normal 3 2 4 2 3 3 2 2" xfId="35161" xr:uid="{6C4770ED-53FC-4331-B3E6-4B39AFBD1EEA}"/>
    <cellStyle name="Normal 3 2 4 2 3 3 3" xfId="14210" xr:uid="{00000000-0005-0000-0000-000082370000}"/>
    <cellStyle name="Normal 3 2 4 2 3 3 3 2" xfId="35162" xr:uid="{4BE004FF-754E-46B6-A820-002F808F2D2D}"/>
    <cellStyle name="Normal 3 2 4 2 3 3 4" xfId="14211" xr:uid="{00000000-0005-0000-0000-000083370000}"/>
    <cellStyle name="Normal 3 2 4 2 3 3 4 2" xfId="35163" xr:uid="{A8DB2EEC-E51D-4830-9AA6-D819EB14C6ED}"/>
    <cellStyle name="Normal 3 2 4 2 3 3 5" xfId="35160" xr:uid="{52CD3913-5D37-4037-B265-A3800406A77B}"/>
    <cellStyle name="Normal 3 2 4 2 3 4" xfId="14212" xr:uid="{00000000-0005-0000-0000-000084370000}"/>
    <cellStyle name="Normal 3 2 4 2 3 4 2" xfId="35164" xr:uid="{03BC92A9-F13B-4802-B759-5FFA04C5E140}"/>
    <cellStyle name="Normal 3 2 4 2 3 5" xfId="14213" xr:uid="{00000000-0005-0000-0000-000085370000}"/>
    <cellStyle name="Normal 3 2 4 2 3 5 2" xfId="35165" xr:uid="{360F84EB-8D33-4002-A80B-E06A2E1B34F3}"/>
    <cellStyle name="Normal 3 2 4 2 3 6" xfId="14214" xr:uid="{00000000-0005-0000-0000-000086370000}"/>
    <cellStyle name="Normal 3 2 4 2 3 6 2" xfId="35166" xr:uid="{2D0A7110-E8DC-4803-9645-2A4FB7FA5A79}"/>
    <cellStyle name="Normal 3 2 4 2 3 7" xfId="35151" xr:uid="{2CDC006C-8DA9-46C6-9DA5-8812C9234168}"/>
    <cellStyle name="Normal 3 2 4 2 4" xfId="14215" xr:uid="{00000000-0005-0000-0000-000087370000}"/>
    <cellStyle name="Normal 3 2 4 2 4 2" xfId="35167" xr:uid="{BD9A836D-9158-4BC7-B25E-490196BE695F}"/>
    <cellStyle name="Normal 3 2 4 2 5" xfId="14216" xr:uid="{00000000-0005-0000-0000-000088370000}"/>
    <cellStyle name="Normal 3 2 4 2 5 2" xfId="14217" xr:uid="{00000000-0005-0000-0000-000089370000}"/>
    <cellStyle name="Normal 3 2 4 2 5 2 2" xfId="14218" xr:uid="{00000000-0005-0000-0000-00008A370000}"/>
    <cellStyle name="Normal 3 2 4 2 5 2 2 2" xfId="35170" xr:uid="{25683574-DB29-4F09-9E93-7B4038B62212}"/>
    <cellStyle name="Normal 3 2 4 2 5 2 3" xfId="14219" xr:uid="{00000000-0005-0000-0000-00008B370000}"/>
    <cellStyle name="Normal 3 2 4 2 5 2 3 2" xfId="35171" xr:uid="{CCA609B0-CF91-4201-8AB2-7744834528FB}"/>
    <cellStyle name="Normal 3 2 4 2 5 2 4" xfId="14220" xr:uid="{00000000-0005-0000-0000-00008C370000}"/>
    <cellStyle name="Normal 3 2 4 2 5 2 4 2" xfId="35172" xr:uid="{E3E42029-6DC8-4D93-923F-B9EA4A0732BE}"/>
    <cellStyle name="Normal 3 2 4 2 5 2 5" xfId="35169" xr:uid="{395B28E6-7AED-4611-99F7-E3234D40E75F}"/>
    <cellStyle name="Normal 3 2 4 2 5 3" xfId="14221" xr:uid="{00000000-0005-0000-0000-00008D370000}"/>
    <cellStyle name="Normal 3 2 4 2 5 3 2" xfId="35173" xr:uid="{7EEDA4A6-77DD-4513-86EA-6609EA8FB310}"/>
    <cellStyle name="Normal 3 2 4 2 5 4" xfId="14222" xr:uid="{00000000-0005-0000-0000-00008E370000}"/>
    <cellStyle name="Normal 3 2 4 2 5 4 2" xfId="35174" xr:uid="{FF6E47ED-2534-4E4A-A5FC-07C62CC4D268}"/>
    <cellStyle name="Normal 3 2 4 2 5 5" xfId="14223" xr:uid="{00000000-0005-0000-0000-00008F370000}"/>
    <cellStyle name="Normal 3 2 4 2 5 5 2" xfId="35175" xr:uid="{EDF918BA-3894-477A-8D2C-4509E8C46444}"/>
    <cellStyle name="Normal 3 2 4 2 5 6" xfId="35168" xr:uid="{5E17D099-D1A6-4C47-8FF9-599041AFAFEC}"/>
    <cellStyle name="Normal 3 2 4 2 6" xfId="14224" xr:uid="{00000000-0005-0000-0000-000090370000}"/>
    <cellStyle name="Normal 3 2 4 2 6 2" xfId="14225" xr:uid="{00000000-0005-0000-0000-000091370000}"/>
    <cellStyle name="Normal 3 2 4 2 6 2 2" xfId="35177" xr:uid="{20E7CDD4-DC22-40BD-A572-9F6698455F7F}"/>
    <cellStyle name="Normal 3 2 4 2 6 3" xfId="14226" xr:uid="{00000000-0005-0000-0000-000092370000}"/>
    <cellStyle name="Normal 3 2 4 2 6 3 2" xfId="35178" xr:uid="{F4246E0E-D18E-43EF-ABFE-B7C9BBC35EA6}"/>
    <cellStyle name="Normal 3 2 4 2 6 4" xfId="14227" xr:uid="{00000000-0005-0000-0000-000093370000}"/>
    <cellStyle name="Normal 3 2 4 2 6 4 2" xfId="35179" xr:uid="{5815C24F-BA83-4457-9D3C-FB75626710EE}"/>
    <cellStyle name="Normal 3 2 4 2 6 5" xfId="35176" xr:uid="{CF8ED06B-5820-44CC-8E03-FAD42DFC65F9}"/>
    <cellStyle name="Normal 3 2 4 2 7" xfId="14228" xr:uid="{00000000-0005-0000-0000-000094370000}"/>
    <cellStyle name="Normal 3 2 4 2 7 2" xfId="35180" xr:uid="{9AA29BF1-3C57-4560-A67F-783DEE92154C}"/>
    <cellStyle name="Normal 3 2 4 2 8" xfId="14229" xr:uid="{00000000-0005-0000-0000-000095370000}"/>
    <cellStyle name="Normal 3 2 4 2 8 2" xfId="35181" xr:uid="{B7BCC689-E3AB-48C1-8E3A-679EFCD2DAB4}"/>
    <cellStyle name="Normal 3 2 4 2 9" xfId="14230" xr:uid="{00000000-0005-0000-0000-000096370000}"/>
    <cellStyle name="Normal 3 2 4 2 9 2" xfId="35182" xr:uid="{BCF18B80-9DD0-45C9-8D71-BF37BB4B27E6}"/>
    <cellStyle name="Normal 3 2 4 3" xfId="14231" xr:uid="{00000000-0005-0000-0000-000097370000}"/>
    <cellStyle name="Normal 3 2 4 3 2" xfId="14232" xr:uid="{00000000-0005-0000-0000-000098370000}"/>
    <cellStyle name="Normal 3 2 4 3 2 2" xfId="14233" xr:uid="{00000000-0005-0000-0000-000099370000}"/>
    <cellStyle name="Normal 3 2 4 3 2 2 2" xfId="14234" xr:uid="{00000000-0005-0000-0000-00009A370000}"/>
    <cellStyle name="Normal 3 2 4 3 2 2 2 2" xfId="35186" xr:uid="{4507FF57-50F4-435E-9AE8-97873CCC71BF}"/>
    <cellStyle name="Normal 3 2 4 3 2 2 3" xfId="14235" xr:uid="{00000000-0005-0000-0000-00009B370000}"/>
    <cellStyle name="Normal 3 2 4 3 2 2 3 2" xfId="35187" xr:uid="{7CCAA286-E2B4-4D44-A9D1-9C3EECFEDF5F}"/>
    <cellStyle name="Normal 3 2 4 3 2 2 4" xfId="14236" xr:uid="{00000000-0005-0000-0000-00009C370000}"/>
    <cellStyle name="Normal 3 2 4 3 2 2 4 2" xfId="35188" xr:uid="{07659663-7518-4959-995D-C3A30AB97785}"/>
    <cellStyle name="Normal 3 2 4 3 2 2 5" xfId="35185" xr:uid="{01EB1767-4750-4F95-9F32-1378363343AD}"/>
    <cellStyle name="Normal 3 2 4 3 2 3" xfId="14237" xr:uid="{00000000-0005-0000-0000-00009D370000}"/>
    <cellStyle name="Normal 3 2 4 3 2 3 2" xfId="35189" xr:uid="{C332F85F-34D2-44CD-B2CD-935A6A4CFF90}"/>
    <cellStyle name="Normal 3 2 4 3 2 4" xfId="14238" xr:uid="{00000000-0005-0000-0000-00009E370000}"/>
    <cellStyle name="Normal 3 2 4 3 2 4 2" xfId="35190" xr:uid="{D0C2231D-A55D-42D3-B325-941B5757D9A0}"/>
    <cellStyle name="Normal 3 2 4 3 2 5" xfId="14239" xr:uid="{00000000-0005-0000-0000-00009F370000}"/>
    <cellStyle name="Normal 3 2 4 3 2 5 2" xfId="35191" xr:uid="{446ECB91-D9A1-43D5-92BD-868E48A24B0F}"/>
    <cellStyle name="Normal 3 2 4 3 2 6" xfId="35184" xr:uid="{9C5B4076-7BE8-48C7-8CB5-5027AA6ADA81}"/>
    <cellStyle name="Normal 3 2 4 3 3" xfId="14240" xr:uid="{00000000-0005-0000-0000-0000A0370000}"/>
    <cellStyle name="Normal 3 2 4 3 3 2" xfId="14241" xr:uid="{00000000-0005-0000-0000-0000A1370000}"/>
    <cellStyle name="Normal 3 2 4 3 3 2 2" xfId="35193" xr:uid="{AFC485DB-F85E-41B7-B6CE-F91B352D3AC0}"/>
    <cellStyle name="Normal 3 2 4 3 3 3" xfId="14242" xr:uid="{00000000-0005-0000-0000-0000A2370000}"/>
    <cellStyle name="Normal 3 2 4 3 3 3 2" xfId="35194" xr:uid="{2437CEE9-5C28-4AE7-9306-891B385C475F}"/>
    <cellStyle name="Normal 3 2 4 3 3 4" xfId="14243" xr:uid="{00000000-0005-0000-0000-0000A3370000}"/>
    <cellStyle name="Normal 3 2 4 3 3 4 2" xfId="35195" xr:uid="{99B58EC4-8F82-413E-AFD9-6C381E2327D1}"/>
    <cellStyle name="Normal 3 2 4 3 3 5" xfId="35192" xr:uid="{2E3B841D-9CDA-4766-8E4C-0343F3D802C4}"/>
    <cellStyle name="Normal 3 2 4 3 4" xfId="14244" xr:uid="{00000000-0005-0000-0000-0000A4370000}"/>
    <cellStyle name="Normal 3 2 4 3 4 2" xfId="35196" xr:uid="{9F495D16-F28B-49E5-89E0-A10FC44A331B}"/>
    <cellStyle name="Normal 3 2 4 3 5" xfId="14245" xr:uid="{00000000-0005-0000-0000-0000A5370000}"/>
    <cellStyle name="Normal 3 2 4 3 5 2" xfId="35197" xr:uid="{DE566DFE-598B-4806-AE28-C5BBB49847AF}"/>
    <cellStyle name="Normal 3 2 4 3 6" xfId="14246" xr:uid="{00000000-0005-0000-0000-0000A6370000}"/>
    <cellStyle name="Normal 3 2 4 3 6 2" xfId="35198" xr:uid="{4A45A2E9-D218-4D37-BFD7-0095AFF2CD27}"/>
    <cellStyle name="Normal 3 2 4 3 7" xfId="35183" xr:uid="{27EDDCA6-C0E4-4A9A-9673-36098264298F}"/>
    <cellStyle name="Normal 3 2 4 4" xfId="14247" xr:uid="{00000000-0005-0000-0000-0000A7370000}"/>
    <cellStyle name="Normal 3 2 4 4 2" xfId="14248" xr:uid="{00000000-0005-0000-0000-0000A8370000}"/>
    <cellStyle name="Normal 3 2 4 4 2 2" xfId="14249" xr:uid="{00000000-0005-0000-0000-0000A9370000}"/>
    <cellStyle name="Normal 3 2 4 4 2 2 2" xfId="14250" xr:uid="{00000000-0005-0000-0000-0000AA370000}"/>
    <cellStyle name="Normal 3 2 4 4 2 2 2 2" xfId="35202" xr:uid="{7DF3DB5E-9DF8-4B90-B9E8-72C64AFBBE34}"/>
    <cellStyle name="Normal 3 2 4 4 2 2 3" xfId="14251" xr:uid="{00000000-0005-0000-0000-0000AB370000}"/>
    <cellStyle name="Normal 3 2 4 4 2 2 3 2" xfId="35203" xr:uid="{2E9B3322-5B89-4FB4-A88A-D45215265868}"/>
    <cellStyle name="Normal 3 2 4 4 2 2 4" xfId="14252" xr:uid="{00000000-0005-0000-0000-0000AC370000}"/>
    <cellStyle name="Normal 3 2 4 4 2 2 4 2" xfId="35204" xr:uid="{715B1324-267B-4515-B0A3-2328C7C6A4A1}"/>
    <cellStyle name="Normal 3 2 4 4 2 2 5" xfId="35201" xr:uid="{14B340DF-FB02-4A95-9762-D5EB5B308590}"/>
    <cellStyle name="Normal 3 2 4 4 2 3" xfId="14253" xr:uid="{00000000-0005-0000-0000-0000AD370000}"/>
    <cellStyle name="Normal 3 2 4 4 2 3 2" xfId="35205" xr:uid="{5E06A2C0-02F4-499A-9D83-26A94944C398}"/>
    <cellStyle name="Normal 3 2 4 4 2 4" xfId="14254" xr:uid="{00000000-0005-0000-0000-0000AE370000}"/>
    <cellStyle name="Normal 3 2 4 4 2 4 2" xfId="35206" xr:uid="{9542FE3A-7205-4ECB-8313-54CBF43BB494}"/>
    <cellStyle name="Normal 3 2 4 4 2 5" xfId="14255" xr:uid="{00000000-0005-0000-0000-0000AF370000}"/>
    <cellStyle name="Normal 3 2 4 4 2 5 2" xfId="35207" xr:uid="{FDCB75B1-A626-4D47-AEF4-291179F24A23}"/>
    <cellStyle name="Normal 3 2 4 4 2 6" xfId="35200" xr:uid="{E3915C7A-E0D8-43C9-B507-0ED2264C7BDE}"/>
    <cellStyle name="Normal 3 2 4 4 3" xfId="14256" xr:uid="{00000000-0005-0000-0000-0000B0370000}"/>
    <cellStyle name="Normal 3 2 4 4 3 2" xfId="14257" xr:uid="{00000000-0005-0000-0000-0000B1370000}"/>
    <cellStyle name="Normal 3 2 4 4 3 2 2" xfId="35209" xr:uid="{5D2AB428-E65B-4089-BAF7-37E7A1A5DD50}"/>
    <cellStyle name="Normal 3 2 4 4 3 3" xfId="14258" xr:uid="{00000000-0005-0000-0000-0000B2370000}"/>
    <cellStyle name="Normal 3 2 4 4 3 3 2" xfId="35210" xr:uid="{1F4DA398-EE37-496D-A6AD-C99DE4A98B50}"/>
    <cellStyle name="Normal 3 2 4 4 3 4" xfId="14259" xr:uid="{00000000-0005-0000-0000-0000B3370000}"/>
    <cellStyle name="Normal 3 2 4 4 3 4 2" xfId="35211" xr:uid="{0AB016CE-DCB5-4EBA-9E98-CFB915466F02}"/>
    <cellStyle name="Normal 3 2 4 4 3 5" xfId="35208" xr:uid="{66E1D1C3-D882-4506-BC53-8048487DA9FC}"/>
    <cellStyle name="Normal 3 2 4 4 4" xfId="14260" xr:uid="{00000000-0005-0000-0000-0000B4370000}"/>
    <cellStyle name="Normal 3 2 4 4 4 2" xfId="35212" xr:uid="{F9BFEBAB-FD05-47E3-91AB-D1A8B8097D30}"/>
    <cellStyle name="Normal 3 2 4 4 5" xfId="14261" xr:uid="{00000000-0005-0000-0000-0000B5370000}"/>
    <cellStyle name="Normal 3 2 4 4 5 2" xfId="35213" xr:uid="{1B1F0135-4F6C-4947-98BC-A3FDAE76410D}"/>
    <cellStyle name="Normal 3 2 4 4 6" xfId="14262" xr:uid="{00000000-0005-0000-0000-0000B6370000}"/>
    <cellStyle name="Normal 3 2 4 4 6 2" xfId="35214" xr:uid="{9ECDCD01-13BB-4AA9-9979-D54E882235C8}"/>
    <cellStyle name="Normal 3 2 4 4 7" xfId="35199" xr:uid="{A119F07B-2A69-4EA4-A0AB-C9684533D7EF}"/>
    <cellStyle name="Normal 3 2 4 5" xfId="14263" xr:uid="{00000000-0005-0000-0000-0000B7370000}"/>
    <cellStyle name="Normal 3 2 4 5 2" xfId="35215" xr:uid="{A20EB317-45F8-48CE-9B20-42B1B201F1A8}"/>
    <cellStyle name="Normal 3 2 4 6" xfId="14264" xr:uid="{00000000-0005-0000-0000-0000B8370000}"/>
    <cellStyle name="Normal 3 2 4 6 2" xfId="14265" xr:uid="{00000000-0005-0000-0000-0000B9370000}"/>
    <cellStyle name="Normal 3 2 4 6 2 2" xfId="14266" xr:uid="{00000000-0005-0000-0000-0000BA370000}"/>
    <cellStyle name="Normal 3 2 4 6 2 2 2" xfId="35218" xr:uid="{E392D088-8C74-433F-8CB8-86E1555C517D}"/>
    <cellStyle name="Normal 3 2 4 6 2 3" xfId="14267" xr:uid="{00000000-0005-0000-0000-0000BB370000}"/>
    <cellStyle name="Normal 3 2 4 6 2 3 2" xfId="35219" xr:uid="{571CC2DD-1C16-46E6-9CC7-B86CA8FAC90A}"/>
    <cellStyle name="Normal 3 2 4 6 2 4" xfId="14268" xr:uid="{00000000-0005-0000-0000-0000BC370000}"/>
    <cellStyle name="Normal 3 2 4 6 2 4 2" xfId="35220" xr:uid="{FE476F92-4BF9-4565-8E52-55883C6673C4}"/>
    <cellStyle name="Normal 3 2 4 6 2 5" xfId="35217" xr:uid="{4691DE25-89BD-41B3-B05B-2DDC015F91AF}"/>
    <cellStyle name="Normal 3 2 4 6 3" xfId="14269" xr:uid="{00000000-0005-0000-0000-0000BD370000}"/>
    <cellStyle name="Normal 3 2 4 6 3 2" xfId="35221" xr:uid="{C901F13D-563C-4FFD-A10C-C9CA665A6A3E}"/>
    <cellStyle name="Normal 3 2 4 6 4" xfId="14270" xr:uid="{00000000-0005-0000-0000-0000BE370000}"/>
    <cellStyle name="Normal 3 2 4 6 4 2" xfId="35222" xr:uid="{ADC6AB62-768B-4A40-8DFB-61C6B17F6634}"/>
    <cellStyle name="Normal 3 2 4 6 5" xfId="14271" xr:uid="{00000000-0005-0000-0000-0000BF370000}"/>
    <cellStyle name="Normal 3 2 4 6 5 2" xfId="35223" xr:uid="{D74A1185-F9CE-4085-B7CB-B045B1D5D443}"/>
    <cellStyle name="Normal 3 2 4 6 6" xfId="35216" xr:uid="{E9F23628-E4C4-4DCE-9B65-C52B3665D5B9}"/>
    <cellStyle name="Normal 3 2 4 7" xfId="14272" xr:uid="{00000000-0005-0000-0000-0000C0370000}"/>
    <cellStyle name="Normal 3 2 4 7 2" xfId="14273" xr:uid="{00000000-0005-0000-0000-0000C1370000}"/>
    <cellStyle name="Normal 3 2 4 7 2 2" xfId="35225" xr:uid="{277E6B7A-000F-4FAA-B1FB-9D5DB7F56B5E}"/>
    <cellStyle name="Normal 3 2 4 7 3" xfId="14274" xr:uid="{00000000-0005-0000-0000-0000C2370000}"/>
    <cellStyle name="Normal 3 2 4 7 3 2" xfId="35226" xr:uid="{A5DDE860-308F-4594-A695-1DAFE9141212}"/>
    <cellStyle name="Normal 3 2 4 7 4" xfId="14275" xr:uid="{00000000-0005-0000-0000-0000C3370000}"/>
    <cellStyle name="Normal 3 2 4 7 4 2" xfId="35227" xr:uid="{A0981021-7E0E-4D2D-AACE-6BBD40351E53}"/>
    <cellStyle name="Normal 3 2 4 7 5" xfId="35224" xr:uid="{15D56ECE-937E-4EC3-A1C3-5FFFBE6B223D}"/>
    <cellStyle name="Normal 3 2 4 8" xfId="14276" xr:uid="{00000000-0005-0000-0000-0000C4370000}"/>
    <cellStyle name="Normal 3 2 4 8 2" xfId="35228" xr:uid="{58C69D3A-E921-42DF-94C2-BA19CBC0DF18}"/>
    <cellStyle name="Normal 3 2 4 9" xfId="14277" xr:uid="{00000000-0005-0000-0000-0000C5370000}"/>
    <cellStyle name="Normal 3 2 4 9 2" xfId="35229" xr:uid="{435F0087-C11D-403C-98D9-670898F65E80}"/>
    <cellStyle name="Normal 3 2 5" xfId="14278" xr:uid="{00000000-0005-0000-0000-0000C6370000}"/>
    <cellStyle name="Normal 3 2 5 10" xfId="14279" xr:uid="{00000000-0005-0000-0000-0000C7370000}"/>
    <cellStyle name="Normal 3 2 5 10 2" xfId="35231" xr:uid="{36C86141-1496-45C6-BD71-9F1E4C34AAA4}"/>
    <cellStyle name="Normal 3 2 5 11" xfId="35230" xr:uid="{A11318FB-C37C-446A-A5E2-8869A357C4F6}"/>
    <cellStyle name="Normal 3 2 5 2" xfId="14280" xr:uid="{00000000-0005-0000-0000-0000C8370000}"/>
    <cellStyle name="Normal 3 2 5 2 10" xfId="35232" xr:uid="{A8650FF2-3D41-4FE2-93DC-6C10EAB56100}"/>
    <cellStyle name="Normal 3 2 5 2 2" xfId="14281" xr:uid="{00000000-0005-0000-0000-0000C9370000}"/>
    <cellStyle name="Normal 3 2 5 2 2 2" xfId="14282" xr:uid="{00000000-0005-0000-0000-0000CA370000}"/>
    <cellStyle name="Normal 3 2 5 2 2 2 2" xfId="14283" xr:uid="{00000000-0005-0000-0000-0000CB370000}"/>
    <cellStyle name="Normal 3 2 5 2 2 2 2 2" xfId="14284" xr:uid="{00000000-0005-0000-0000-0000CC370000}"/>
    <cellStyle name="Normal 3 2 5 2 2 2 2 2 2" xfId="35236" xr:uid="{B799FB8D-2CD5-4C94-80B2-D021DBD2612D}"/>
    <cellStyle name="Normal 3 2 5 2 2 2 2 3" xfId="14285" xr:uid="{00000000-0005-0000-0000-0000CD370000}"/>
    <cellStyle name="Normal 3 2 5 2 2 2 2 3 2" xfId="35237" xr:uid="{5883B34D-7570-43E8-B902-17A6AEEB105D}"/>
    <cellStyle name="Normal 3 2 5 2 2 2 2 4" xfId="14286" xr:uid="{00000000-0005-0000-0000-0000CE370000}"/>
    <cellStyle name="Normal 3 2 5 2 2 2 2 4 2" xfId="35238" xr:uid="{8554B6E8-0661-4F61-9C21-FFD09BE9E532}"/>
    <cellStyle name="Normal 3 2 5 2 2 2 2 5" xfId="35235" xr:uid="{6F1BF158-1F65-4D7B-9FB9-5FB2A2A86181}"/>
    <cellStyle name="Normal 3 2 5 2 2 2 3" xfId="14287" xr:uid="{00000000-0005-0000-0000-0000CF370000}"/>
    <cellStyle name="Normal 3 2 5 2 2 2 3 2" xfId="35239" xr:uid="{4F0CF8A5-2790-4541-AE15-87E7C552863B}"/>
    <cellStyle name="Normal 3 2 5 2 2 2 4" xfId="14288" xr:uid="{00000000-0005-0000-0000-0000D0370000}"/>
    <cellStyle name="Normal 3 2 5 2 2 2 4 2" xfId="35240" xr:uid="{D258649E-C464-4DCB-A3AE-4A2AA205216E}"/>
    <cellStyle name="Normal 3 2 5 2 2 2 5" xfId="14289" xr:uid="{00000000-0005-0000-0000-0000D1370000}"/>
    <cellStyle name="Normal 3 2 5 2 2 2 5 2" xfId="35241" xr:uid="{FD4D0FBD-666E-4130-B617-97FE79FCACF2}"/>
    <cellStyle name="Normal 3 2 5 2 2 2 6" xfId="35234" xr:uid="{763FAF9E-FD1E-46AA-9952-95DCDEB9366F}"/>
    <cellStyle name="Normal 3 2 5 2 2 3" xfId="14290" xr:uid="{00000000-0005-0000-0000-0000D2370000}"/>
    <cellStyle name="Normal 3 2 5 2 2 3 2" xfId="14291" xr:uid="{00000000-0005-0000-0000-0000D3370000}"/>
    <cellStyle name="Normal 3 2 5 2 2 3 2 2" xfId="35243" xr:uid="{B909DD19-38F9-4A00-AC9A-EB836D712A43}"/>
    <cellStyle name="Normal 3 2 5 2 2 3 3" xfId="14292" xr:uid="{00000000-0005-0000-0000-0000D4370000}"/>
    <cellStyle name="Normal 3 2 5 2 2 3 3 2" xfId="35244" xr:uid="{BE88D0C4-C047-42E1-AAC9-26CB4B65204B}"/>
    <cellStyle name="Normal 3 2 5 2 2 3 4" xfId="14293" xr:uid="{00000000-0005-0000-0000-0000D5370000}"/>
    <cellStyle name="Normal 3 2 5 2 2 3 4 2" xfId="35245" xr:uid="{E74E7AB6-7052-453A-A4F0-E1876EBE4B78}"/>
    <cellStyle name="Normal 3 2 5 2 2 3 5" xfId="35242" xr:uid="{6AAD08FC-2068-4337-A84D-A9CD3CA4B421}"/>
    <cellStyle name="Normal 3 2 5 2 2 4" xfId="14294" xr:uid="{00000000-0005-0000-0000-0000D6370000}"/>
    <cellStyle name="Normal 3 2 5 2 2 4 2" xfId="35246" xr:uid="{4BA0F588-48AB-49E1-AFA1-02AB870453AC}"/>
    <cellStyle name="Normal 3 2 5 2 2 5" xfId="14295" xr:uid="{00000000-0005-0000-0000-0000D7370000}"/>
    <cellStyle name="Normal 3 2 5 2 2 5 2" xfId="35247" xr:uid="{280A4AE9-5431-488E-8E24-8F95048393EE}"/>
    <cellStyle name="Normal 3 2 5 2 2 6" xfId="14296" xr:uid="{00000000-0005-0000-0000-0000D8370000}"/>
    <cellStyle name="Normal 3 2 5 2 2 6 2" xfId="35248" xr:uid="{13F7C1EB-E37F-4887-B81D-EDDDF0A4F1EA}"/>
    <cellStyle name="Normal 3 2 5 2 2 7" xfId="35233" xr:uid="{810135FA-621B-4CF7-9669-F38B2F288AD5}"/>
    <cellStyle name="Normal 3 2 5 2 3" xfId="14297" xr:uid="{00000000-0005-0000-0000-0000D9370000}"/>
    <cellStyle name="Normal 3 2 5 2 3 2" xfId="14298" xr:uid="{00000000-0005-0000-0000-0000DA370000}"/>
    <cellStyle name="Normal 3 2 5 2 3 2 2" xfId="14299" xr:uid="{00000000-0005-0000-0000-0000DB370000}"/>
    <cellStyle name="Normal 3 2 5 2 3 2 2 2" xfId="14300" xr:uid="{00000000-0005-0000-0000-0000DC370000}"/>
    <cellStyle name="Normal 3 2 5 2 3 2 2 2 2" xfId="35252" xr:uid="{7E38BFA3-FAE1-4499-8402-B2557316DCC1}"/>
    <cellStyle name="Normal 3 2 5 2 3 2 2 3" xfId="14301" xr:uid="{00000000-0005-0000-0000-0000DD370000}"/>
    <cellStyle name="Normal 3 2 5 2 3 2 2 3 2" xfId="35253" xr:uid="{B84DED17-CDD0-4FFC-A610-2F6A9B161DE2}"/>
    <cellStyle name="Normal 3 2 5 2 3 2 2 4" xfId="14302" xr:uid="{00000000-0005-0000-0000-0000DE370000}"/>
    <cellStyle name="Normal 3 2 5 2 3 2 2 4 2" xfId="35254" xr:uid="{E0BB4712-D4F5-488C-B9E2-B272C1AA830F}"/>
    <cellStyle name="Normal 3 2 5 2 3 2 2 5" xfId="35251" xr:uid="{57EA4F2D-D21F-4F74-B3CF-D25D327F1674}"/>
    <cellStyle name="Normal 3 2 5 2 3 2 3" xfId="14303" xr:uid="{00000000-0005-0000-0000-0000DF370000}"/>
    <cellStyle name="Normal 3 2 5 2 3 2 3 2" xfId="35255" xr:uid="{EE450A96-3269-4A6E-9C99-FD0EF3E44C85}"/>
    <cellStyle name="Normal 3 2 5 2 3 2 4" xfId="14304" xr:uid="{00000000-0005-0000-0000-0000E0370000}"/>
    <cellStyle name="Normal 3 2 5 2 3 2 4 2" xfId="35256" xr:uid="{66950D60-F577-4483-8DB7-998502A989A0}"/>
    <cellStyle name="Normal 3 2 5 2 3 2 5" xfId="14305" xr:uid="{00000000-0005-0000-0000-0000E1370000}"/>
    <cellStyle name="Normal 3 2 5 2 3 2 5 2" xfId="35257" xr:uid="{557BF43A-FB2B-438A-8EAF-4746B4CBC962}"/>
    <cellStyle name="Normal 3 2 5 2 3 2 6" xfId="35250" xr:uid="{4789CF48-091D-4CE2-8163-8AB2233A085F}"/>
    <cellStyle name="Normal 3 2 5 2 3 3" xfId="14306" xr:uid="{00000000-0005-0000-0000-0000E2370000}"/>
    <cellStyle name="Normal 3 2 5 2 3 3 2" xfId="14307" xr:uid="{00000000-0005-0000-0000-0000E3370000}"/>
    <cellStyle name="Normal 3 2 5 2 3 3 2 2" xfId="35259" xr:uid="{F7156ECE-C26F-45AF-9DBF-AA97103CFB3A}"/>
    <cellStyle name="Normal 3 2 5 2 3 3 3" xfId="14308" xr:uid="{00000000-0005-0000-0000-0000E4370000}"/>
    <cellStyle name="Normal 3 2 5 2 3 3 3 2" xfId="35260" xr:uid="{51C47BA0-6EFD-4814-B468-41547D879A48}"/>
    <cellStyle name="Normal 3 2 5 2 3 3 4" xfId="14309" xr:uid="{00000000-0005-0000-0000-0000E5370000}"/>
    <cellStyle name="Normal 3 2 5 2 3 3 4 2" xfId="35261" xr:uid="{60054154-E783-449B-BFB7-2FDD8DC6FF9C}"/>
    <cellStyle name="Normal 3 2 5 2 3 3 5" xfId="35258" xr:uid="{32D4C694-B415-48EC-BB27-CE79B2B09F4C}"/>
    <cellStyle name="Normal 3 2 5 2 3 4" xfId="14310" xr:uid="{00000000-0005-0000-0000-0000E6370000}"/>
    <cellStyle name="Normal 3 2 5 2 3 4 2" xfId="35262" xr:uid="{35478DB8-0769-4D40-9CB8-E36DE1CC344F}"/>
    <cellStyle name="Normal 3 2 5 2 3 5" xfId="14311" xr:uid="{00000000-0005-0000-0000-0000E7370000}"/>
    <cellStyle name="Normal 3 2 5 2 3 5 2" xfId="35263" xr:uid="{5D7FF80F-E9C6-4A2D-B15D-B45851589F3A}"/>
    <cellStyle name="Normal 3 2 5 2 3 6" xfId="14312" xr:uid="{00000000-0005-0000-0000-0000E8370000}"/>
    <cellStyle name="Normal 3 2 5 2 3 6 2" xfId="35264" xr:uid="{96722C7D-F414-42E8-B6C3-E851B02909E1}"/>
    <cellStyle name="Normal 3 2 5 2 3 7" xfId="35249" xr:uid="{109176EE-1C1B-45D5-A7D4-083D3CE9ED00}"/>
    <cellStyle name="Normal 3 2 5 2 4" xfId="14313" xr:uid="{00000000-0005-0000-0000-0000E9370000}"/>
    <cellStyle name="Normal 3 2 5 2 4 2" xfId="35265" xr:uid="{0D22E562-49A1-4FB6-83F5-626E7B7043C0}"/>
    <cellStyle name="Normal 3 2 5 2 5" xfId="14314" xr:uid="{00000000-0005-0000-0000-0000EA370000}"/>
    <cellStyle name="Normal 3 2 5 2 5 2" xfId="14315" xr:uid="{00000000-0005-0000-0000-0000EB370000}"/>
    <cellStyle name="Normal 3 2 5 2 5 2 2" xfId="14316" xr:uid="{00000000-0005-0000-0000-0000EC370000}"/>
    <cellStyle name="Normal 3 2 5 2 5 2 2 2" xfId="35268" xr:uid="{86FC2FA3-F563-49F7-9B05-E7AB12101D89}"/>
    <cellStyle name="Normal 3 2 5 2 5 2 3" xfId="14317" xr:uid="{00000000-0005-0000-0000-0000ED370000}"/>
    <cellStyle name="Normal 3 2 5 2 5 2 3 2" xfId="35269" xr:uid="{22ADFA25-9D62-4D33-B499-6ABA030951E2}"/>
    <cellStyle name="Normal 3 2 5 2 5 2 4" xfId="14318" xr:uid="{00000000-0005-0000-0000-0000EE370000}"/>
    <cellStyle name="Normal 3 2 5 2 5 2 4 2" xfId="35270" xr:uid="{06538BF5-616A-47D8-BE20-262DAB765FDD}"/>
    <cellStyle name="Normal 3 2 5 2 5 2 5" xfId="35267" xr:uid="{A86BE50C-9626-426D-A6CF-73169161417C}"/>
    <cellStyle name="Normal 3 2 5 2 5 3" xfId="14319" xr:uid="{00000000-0005-0000-0000-0000EF370000}"/>
    <cellStyle name="Normal 3 2 5 2 5 3 2" xfId="35271" xr:uid="{534E2796-313E-4981-BBF2-15E3124B1B98}"/>
    <cellStyle name="Normal 3 2 5 2 5 4" xfId="14320" xr:uid="{00000000-0005-0000-0000-0000F0370000}"/>
    <cellStyle name="Normal 3 2 5 2 5 4 2" xfId="35272" xr:uid="{CFD60A3E-C448-4AA5-9662-4F3263355F3B}"/>
    <cellStyle name="Normal 3 2 5 2 5 5" xfId="14321" xr:uid="{00000000-0005-0000-0000-0000F1370000}"/>
    <cellStyle name="Normal 3 2 5 2 5 5 2" xfId="35273" xr:uid="{FCD748C8-9223-449A-9ACB-B36E2C2E7347}"/>
    <cellStyle name="Normal 3 2 5 2 5 6" xfId="35266" xr:uid="{F1CADFF4-B8C2-4B1D-AF22-0EEBCC8AEF27}"/>
    <cellStyle name="Normal 3 2 5 2 6" xfId="14322" xr:uid="{00000000-0005-0000-0000-0000F2370000}"/>
    <cellStyle name="Normal 3 2 5 2 6 2" xfId="14323" xr:uid="{00000000-0005-0000-0000-0000F3370000}"/>
    <cellStyle name="Normal 3 2 5 2 6 2 2" xfId="35275" xr:uid="{375588F4-9768-455A-8786-FAEA0B80EDAD}"/>
    <cellStyle name="Normal 3 2 5 2 6 3" xfId="14324" xr:uid="{00000000-0005-0000-0000-0000F4370000}"/>
    <cellStyle name="Normal 3 2 5 2 6 3 2" xfId="35276" xr:uid="{D9F89E13-48D3-4C02-8850-13D1B554E98F}"/>
    <cellStyle name="Normal 3 2 5 2 6 4" xfId="14325" xr:uid="{00000000-0005-0000-0000-0000F5370000}"/>
    <cellStyle name="Normal 3 2 5 2 6 4 2" xfId="35277" xr:uid="{4358EA89-134C-4C69-AF29-0926AAA6D9D2}"/>
    <cellStyle name="Normal 3 2 5 2 6 5" xfId="35274" xr:uid="{7237ED75-C34A-489A-B8E4-858F7FBE813E}"/>
    <cellStyle name="Normal 3 2 5 2 7" xfId="14326" xr:uid="{00000000-0005-0000-0000-0000F6370000}"/>
    <cellStyle name="Normal 3 2 5 2 7 2" xfId="35278" xr:uid="{AC34626E-68BB-4447-B23B-647F6BE361F0}"/>
    <cellStyle name="Normal 3 2 5 2 8" xfId="14327" xr:uid="{00000000-0005-0000-0000-0000F7370000}"/>
    <cellStyle name="Normal 3 2 5 2 8 2" xfId="35279" xr:uid="{084F991D-B55E-440E-8BAC-D8CCA0FF8196}"/>
    <cellStyle name="Normal 3 2 5 2 9" xfId="14328" xr:uid="{00000000-0005-0000-0000-0000F8370000}"/>
    <cellStyle name="Normal 3 2 5 2 9 2" xfId="35280" xr:uid="{B14549AF-5C0C-4534-9630-9E59CEBCFA46}"/>
    <cellStyle name="Normal 3 2 5 3" xfId="14329" xr:uid="{00000000-0005-0000-0000-0000F9370000}"/>
    <cellStyle name="Normal 3 2 5 3 2" xfId="14330" xr:uid="{00000000-0005-0000-0000-0000FA370000}"/>
    <cellStyle name="Normal 3 2 5 3 2 2" xfId="14331" xr:uid="{00000000-0005-0000-0000-0000FB370000}"/>
    <cellStyle name="Normal 3 2 5 3 2 2 2" xfId="14332" xr:uid="{00000000-0005-0000-0000-0000FC370000}"/>
    <cellStyle name="Normal 3 2 5 3 2 2 2 2" xfId="35284" xr:uid="{611DFEE4-E559-4B41-98A8-194EBE01F15F}"/>
    <cellStyle name="Normal 3 2 5 3 2 2 3" xfId="14333" xr:uid="{00000000-0005-0000-0000-0000FD370000}"/>
    <cellStyle name="Normal 3 2 5 3 2 2 3 2" xfId="35285" xr:uid="{BC2B5A78-9E92-4B67-8554-5D8B7DA58DA1}"/>
    <cellStyle name="Normal 3 2 5 3 2 2 4" xfId="14334" xr:uid="{00000000-0005-0000-0000-0000FE370000}"/>
    <cellStyle name="Normal 3 2 5 3 2 2 4 2" xfId="35286" xr:uid="{5D869839-7194-4333-A1E9-1596D82B359C}"/>
    <cellStyle name="Normal 3 2 5 3 2 2 5" xfId="35283" xr:uid="{AB7C1990-6A8A-470B-8321-82AC2AAF9A1D}"/>
    <cellStyle name="Normal 3 2 5 3 2 3" xfId="14335" xr:uid="{00000000-0005-0000-0000-0000FF370000}"/>
    <cellStyle name="Normal 3 2 5 3 2 3 2" xfId="35287" xr:uid="{D910E0C6-B6B0-48B1-908A-1ABA7AE2BEC4}"/>
    <cellStyle name="Normal 3 2 5 3 2 4" xfId="14336" xr:uid="{00000000-0005-0000-0000-000000380000}"/>
    <cellStyle name="Normal 3 2 5 3 2 4 2" xfId="35288" xr:uid="{648B5997-A102-4E2A-9EAD-62FCFD24F4BB}"/>
    <cellStyle name="Normal 3 2 5 3 2 5" xfId="14337" xr:uid="{00000000-0005-0000-0000-000001380000}"/>
    <cellStyle name="Normal 3 2 5 3 2 5 2" xfId="35289" xr:uid="{F2632F9F-4B0B-4203-84E7-61B7927B85CF}"/>
    <cellStyle name="Normal 3 2 5 3 2 6" xfId="35282" xr:uid="{487A6FD2-2083-4C8E-B059-22B5958A35EA}"/>
    <cellStyle name="Normal 3 2 5 3 3" xfId="14338" xr:uid="{00000000-0005-0000-0000-000002380000}"/>
    <cellStyle name="Normal 3 2 5 3 3 2" xfId="14339" xr:uid="{00000000-0005-0000-0000-000003380000}"/>
    <cellStyle name="Normal 3 2 5 3 3 2 2" xfId="35291" xr:uid="{D96E7618-F837-467C-B7AF-8BA433028A05}"/>
    <cellStyle name="Normal 3 2 5 3 3 3" xfId="14340" xr:uid="{00000000-0005-0000-0000-000004380000}"/>
    <cellStyle name="Normal 3 2 5 3 3 3 2" xfId="35292" xr:uid="{9E4AD8AF-BCB8-4BA4-AE5F-8B9EF3DDBB46}"/>
    <cellStyle name="Normal 3 2 5 3 3 4" xfId="14341" xr:uid="{00000000-0005-0000-0000-000005380000}"/>
    <cellStyle name="Normal 3 2 5 3 3 4 2" xfId="35293" xr:uid="{B9C4B792-4B25-4C5A-A0BB-6CF1289C0D43}"/>
    <cellStyle name="Normal 3 2 5 3 3 5" xfId="35290" xr:uid="{C2AC1C38-B5C8-47B4-B541-0C8437AB2481}"/>
    <cellStyle name="Normal 3 2 5 3 4" xfId="14342" xr:uid="{00000000-0005-0000-0000-000006380000}"/>
    <cellStyle name="Normal 3 2 5 3 4 2" xfId="35294" xr:uid="{21D79DF7-1ACF-4A33-98F6-084B8595B21C}"/>
    <cellStyle name="Normal 3 2 5 3 5" xfId="14343" xr:uid="{00000000-0005-0000-0000-000007380000}"/>
    <cellStyle name="Normal 3 2 5 3 5 2" xfId="35295" xr:uid="{8C9EA99E-728A-4C0D-AC9E-D292E14A263C}"/>
    <cellStyle name="Normal 3 2 5 3 6" xfId="14344" xr:uid="{00000000-0005-0000-0000-000008380000}"/>
    <cellStyle name="Normal 3 2 5 3 6 2" xfId="35296" xr:uid="{6F90C38C-AF7C-4CD1-8737-4AD103FDF4AB}"/>
    <cellStyle name="Normal 3 2 5 3 7" xfId="35281" xr:uid="{974AAC3C-5704-40F6-B933-6CD95CB519A8}"/>
    <cellStyle name="Normal 3 2 5 4" xfId="14345" xr:uid="{00000000-0005-0000-0000-000009380000}"/>
    <cellStyle name="Normal 3 2 5 4 2" xfId="14346" xr:uid="{00000000-0005-0000-0000-00000A380000}"/>
    <cellStyle name="Normal 3 2 5 4 2 2" xfId="14347" xr:uid="{00000000-0005-0000-0000-00000B380000}"/>
    <cellStyle name="Normal 3 2 5 4 2 2 2" xfId="14348" xr:uid="{00000000-0005-0000-0000-00000C380000}"/>
    <cellStyle name="Normal 3 2 5 4 2 2 2 2" xfId="35300" xr:uid="{C6B34407-3BAF-4130-8764-8EEE608B3ABE}"/>
    <cellStyle name="Normal 3 2 5 4 2 2 3" xfId="14349" xr:uid="{00000000-0005-0000-0000-00000D380000}"/>
    <cellStyle name="Normal 3 2 5 4 2 2 3 2" xfId="35301" xr:uid="{B5D9BF91-3BC0-4365-82F9-7E6C8D826452}"/>
    <cellStyle name="Normal 3 2 5 4 2 2 4" xfId="14350" xr:uid="{00000000-0005-0000-0000-00000E380000}"/>
    <cellStyle name="Normal 3 2 5 4 2 2 4 2" xfId="35302" xr:uid="{25AED287-3E2D-41C5-9369-BA15ECEBB6DD}"/>
    <cellStyle name="Normal 3 2 5 4 2 2 5" xfId="35299" xr:uid="{C905D01F-ABEA-44B3-8FBB-0B61D4939A03}"/>
    <cellStyle name="Normal 3 2 5 4 2 3" xfId="14351" xr:uid="{00000000-0005-0000-0000-00000F380000}"/>
    <cellStyle name="Normal 3 2 5 4 2 3 2" xfId="35303" xr:uid="{D42048E8-ED40-43B2-8BD6-0399D939748C}"/>
    <cellStyle name="Normal 3 2 5 4 2 4" xfId="14352" xr:uid="{00000000-0005-0000-0000-000010380000}"/>
    <cellStyle name="Normal 3 2 5 4 2 4 2" xfId="35304" xr:uid="{F27AD5B2-FFDA-4D8B-BF79-13C831E9B580}"/>
    <cellStyle name="Normal 3 2 5 4 2 5" xfId="14353" xr:uid="{00000000-0005-0000-0000-000011380000}"/>
    <cellStyle name="Normal 3 2 5 4 2 5 2" xfId="35305" xr:uid="{B256B882-1059-4F19-A01B-6818734EDE87}"/>
    <cellStyle name="Normal 3 2 5 4 2 6" xfId="35298" xr:uid="{334A36BF-5100-46C2-A1C0-235171AF68B1}"/>
    <cellStyle name="Normal 3 2 5 4 3" xfId="14354" xr:uid="{00000000-0005-0000-0000-000012380000}"/>
    <cellStyle name="Normal 3 2 5 4 3 2" xfId="14355" xr:uid="{00000000-0005-0000-0000-000013380000}"/>
    <cellStyle name="Normal 3 2 5 4 3 2 2" xfId="35307" xr:uid="{76B49DBA-28F8-4DDD-8A09-246DD1217C13}"/>
    <cellStyle name="Normal 3 2 5 4 3 3" xfId="14356" xr:uid="{00000000-0005-0000-0000-000014380000}"/>
    <cellStyle name="Normal 3 2 5 4 3 3 2" xfId="35308" xr:uid="{69BEAA87-3663-44E6-B409-4DBE2197F3F1}"/>
    <cellStyle name="Normal 3 2 5 4 3 4" xfId="14357" xr:uid="{00000000-0005-0000-0000-000015380000}"/>
    <cellStyle name="Normal 3 2 5 4 3 4 2" xfId="35309" xr:uid="{944F010B-A072-473D-8493-11A84B6373D2}"/>
    <cellStyle name="Normal 3 2 5 4 3 5" xfId="35306" xr:uid="{BB00E272-359F-4907-9441-6BC7751C747B}"/>
    <cellStyle name="Normal 3 2 5 4 4" xfId="14358" xr:uid="{00000000-0005-0000-0000-000016380000}"/>
    <cellStyle name="Normal 3 2 5 4 4 2" xfId="35310" xr:uid="{30E49946-6FA2-4306-AD3B-BB6152E69BF0}"/>
    <cellStyle name="Normal 3 2 5 4 5" xfId="14359" xr:uid="{00000000-0005-0000-0000-000017380000}"/>
    <cellStyle name="Normal 3 2 5 4 5 2" xfId="35311" xr:uid="{42BDB20A-7667-42FA-B6B1-3C800CCDACA3}"/>
    <cellStyle name="Normal 3 2 5 4 6" xfId="14360" xr:uid="{00000000-0005-0000-0000-000018380000}"/>
    <cellStyle name="Normal 3 2 5 4 6 2" xfId="35312" xr:uid="{8BF62C38-64DB-4EB8-91D0-C54489A5A7C5}"/>
    <cellStyle name="Normal 3 2 5 4 7" xfId="35297" xr:uid="{8082C3C1-3F72-4308-AC7A-D7DF4738878A}"/>
    <cellStyle name="Normal 3 2 5 5" xfId="14361" xr:uid="{00000000-0005-0000-0000-000019380000}"/>
    <cellStyle name="Normal 3 2 5 5 2" xfId="35313" xr:uid="{561ED841-C1E8-4F9A-BF22-F3D366CAAFD9}"/>
    <cellStyle name="Normal 3 2 5 6" xfId="14362" xr:uid="{00000000-0005-0000-0000-00001A380000}"/>
    <cellStyle name="Normal 3 2 5 6 2" xfId="14363" xr:uid="{00000000-0005-0000-0000-00001B380000}"/>
    <cellStyle name="Normal 3 2 5 6 2 2" xfId="14364" xr:uid="{00000000-0005-0000-0000-00001C380000}"/>
    <cellStyle name="Normal 3 2 5 6 2 2 2" xfId="35316" xr:uid="{99C37B0E-6896-42D5-B707-543C4D3EE58D}"/>
    <cellStyle name="Normal 3 2 5 6 2 3" xfId="14365" xr:uid="{00000000-0005-0000-0000-00001D380000}"/>
    <cellStyle name="Normal 3 2 5 6 2 3 2" xfId="35317" xr:uid="{4FA355A5-E67D-4291-80C9-77D4150935B8}"/>
    <cellStyle name="Normal 3 2 5 6 2 4" xfId="14366" xr:uid="{00000000-0005-0000-0000-00001E380000}"/>
    <cellStyle name="Normal 3 2 5 6 2 4 2" xfId="35318" xr:uid="{D4B3F231-1446-4B7D-813B-D226DB7CB28B}"/>
    <cellStyle name="Normal 3 2 5 6 2 5" xfId="35315" xr:uid="{FA637861-F25F-4993-AAAE-AEB33F16E5C8}"/>
    <cellStyle name="Normal 3 2 5 6 3" xfId="14367" xr:uid="{00000000-0005-0000-0000-00001F380000}"/>
    <cellStyle name="Normal 3 2 5 6 3 2" xfId="35319" xr:uid="{80BEDEC3-5110-4D4E-977C-C5CEAF7917AA}"/>
    <cellStyle name="Normal 3 2 5 6 4" xfId="14368" xr:uid="{00000000-0005-0000-0000-000020380000}"/>
    <cellStyle name="Normal 3 2 5 6 4 2" xfId="35320" xr:uid="{6A6DF85E-DD63-4665-8859-687DB24C894F}"/>
    <cellStyle name="Normal 3 2 5 6 5" xfId="14369" xr:uid="{00000000-0005-0000-0000-000021380000}"/>
    <cellStyle name="Normal 3 2 5 6 5 2" xfId="35321" xr:uid="{A632E533-43B7-46DA-A638-39C66A80C667}"/>
    <cellStyle name="Normal 3 2 5 6 6" xfId="35314" xr:uid="{FAF454A2-53E1-416C-8EE8-50CF351A284F}"/>
    <cellStyle name="Normal 3 2 5 7" xfId="14370" xr:uid="{00000000-0005-0000-0000-000022380000}"/>
    <cellStyle name="Normal 3 2 5 7 2" xfId="14371" xr:uid="{00000000-0005-0000-0000-000023380000}"/>
    <cellStyle name="Normal 3 2 5 7 2 2" xfId="35323" xr:uid="{800F0DB4-32E9-4BD5-85BF-E187D9B40162}"/>
    <cellStyle name="Normal 3 2 5 7 3" xfId="14372" xr:uid="{00000000-0005-0000-0000-000024380000}"/>
    <cellStyle name="Normal 3 2 5 7 3 2" xfId="35324" xr:uid="{E880E0D4-E3A0-48AC-9288-DB83B15F647E}"/>
    <cellStyle name="Normal 3 2 5 7 4" xfId="14373" xr:uid="{00000000-0005-0000-0000-000025380000}"/>
    <cellStyle name="Normal 3 2 5 7 4 2" xfId="35325" xr:uid="{A6CEA242-1F7B-420E-9CA0-8655370C868F}"/>
    <cellStyle name="Normal 3 2 5 7 5" xfId="35322" xr:uid="{68AC409C-DBC2-4AD5-B982-004BC5ABC82F}"/>
    <cellStyle name="Normal 3 2 5 8" xfId="14374" xr:uid="{00000000-0005-0000-0000-000026380000}"/>
    <cellStyle name="Normal 3 2 5 8 2" xfId="35326" xr:uid="{0640E897-5808-451C-9F0B-D74705496F31}"/>
    <cellStyle name="Normal 3 2 5 9" xfId="14375" xr:uid="{00000000-0005-0000-0000-000027380000}"/>
    <cellStyle name="Normal 3 2 5 9 2" xfId="35327" xr:uid="{BB658A7A-802E-4E78-9D76-39DDBCDEDDB6}"/>
    <cellStyle name="Normal 3 2 6" xfId="14376" xr:uid="{00000000-0005-0000-0000-000028380000}"/>
    <cellStyle name="Normal 3 2 6 10" xfId="35328" xr:uid="{65F1725D-4F83-44F7-A057-E4342905AE7B}"/>
    <cellStyle name="Normal 3 2 6 2" xfId="14377" xr:uid="{00000000-0005-0000-0000-000029380000}"/>
    <cellStyle name="Normal 3 2 6 2 2" xfId="14378" xr:uid="{00000000-0005-0000-0000-00002A380000}"/>
    <cellStyle name="Normal 3 2 6 2 2 2" xfId="14379" xr:uid="{00000000-0005-0000-0000-00002B380000}"/>
    <cellStyle name="Normal 3 2 6 2 2 2 2" xfId="35331" xr:uid="{BA72CCC0-4A50-44E1-BC42-8757F153FC4B}"/>
    <cellStyle name="Normal 3 2 6 2 2 3" xfId="35330" xr:uid="{A741D813-4A8C-4F8E-91F8-282A6A1B9DAF}"/>
    <cellStyle name="Normal 3 2 6 2 3" xfId="14380" xr:uid="{00000000-0005-0000-0000-00002C380000}"/>
    <cellStyle name="Normal 3 2 6 2 3 2" xfId="35332" xr:uid="{0A442180-3503-4795-BFED-974CEA53123B}"/>
    <cellStyle name="Normal 3 2 6 2 4" xfId="14381" xr:uid="{00000000-0005-0000-0000-00002D380000}"/>
    <cellStyle name="Normal 3 2 6 2 4 2" xfId="35333" xr:uid="{80ABDC3D-C492-48A8-A3A1-E2DC29E4550F}"/>
    <cellStyle name="Normal 3 2 6 2 5" xfId="14382" xr:uid="{00000000-0005-0000-0000-00002E380000}"/>
    <cellStyle name="Normal 3 2 6 2 5 2" xfId="35334" xr:uid="{A8F70A31-64B9-45D8-B9AB-BD5A4F3ACCE8}"/>
    <cellStyle name="Normal 3 2 6 2 6" xfId="14383" xr:uid="{00000000-0005-0000-0000-00002F380000}"/>
    <cellStyle name="Normal 3 2 6 2 6 2" xfId="35335" xr:uid="{64C13CA0-F4B6-4A10-B55A-9D113FFB0EDC}"/>
    <cellStyle name="Normal 3 2 6 2 7" xfId="14384" xr:uid="{00000000-0005-0000-0000-000030380000}"/>
    <cellStyle name="Normal 3 2 6 2 7 2" xfId="35336" xr:uid="{55BF57DC-528E-4BCD-82E6-337BB47CE4FC}"/>
    <cellStyle name="Normal 3 2 6 2 8" xfId="14385" xr:uid="{00000000-0005-0000-0000-000031380000}"/>
    <cellStyle name="Normal 3 2 6 2 8 2" xfId="35337" xr:uid="{C847B319-D50E-44D8-986A-BE48C1B59ED5}"/>
    <cellStyle name="Normal 3 2 6 2 9" xfId="35329" xr:uid="{B7AF666F-13D4-4998-ABDD-D83616AB5AD6}"/>
    <cellStyle name="Normal 3 2 6 3" xfId="14386" xr:uid="{00000000-0005-0000-0000-000032380000}"/>
    <cellStyle name="Normal 3 2 6 3 2" xfId="14387" xr:uid="{00000000-0005-0000-0000-000033380000}"/>
    <cellStyle name="Normal 3 2 6 3 2 2" xfId="35339" xr:uid="{E6F195A0-15E0-4A4B-A35A-267A3EE9F2E9}"/>
    <cellStyle name="Normal 3 2 6 3 3" xfId="35338" xr:uid="{5D40B35D-B023-4B80-8C7A-08503EB1EEA6}"/>
    <cellStyle name="Normal 3 2 6 4" xfId="14388" xr:uid="{00000000-0005-0000-0000-000034380000}"/>
    <cellStyle name="Normal 3 2 6 4 2" xfId="35340" xr:uid="{3589375B-57D5-4B42-B5AB-85FE99947046}"/>
    <cellStyle name="Normal 3 2 6 5" xfId="14389" xr:uid="{00000000-0005-0000-0000-000035380000}"/>
    <cellStyle name="Normal 3 2 6 5 2" xfId="35341" xr:uid="{1CDB79E6-9EBA-42D7-A749-F79D8AC69558}"/>
    <cellStyle name="Normal 3 2 6 6" xfId="14390" xr:uid="{00000000-0005-0000-0000-000036380000}"/>
    <cellStyle name="Normal 3 2 6 6 2" xfId="35342" xr:uid="{B21ACB04-0358-4600-B68D-CB1DB1AA42D3}"/>
    <cellStyle name="Normal 3 2 6 7" xfId="14391" xr:uid="{00000000-0005-0000-0000-000037380000}"/>
    <cellStyle name="Normal 3 2 6 7 2" xfId="35343" xr:uid="{99CE0C50-4010-4D3D-9983-CC70A93A2097}"/>
    <cellStyle name="Normal 3 2 6 8" xfId="14392" xr:uid="{00000000-0005-0000-0000-000038380000}"/>
    <cellStyle name="Normal 3 2 6 8 2" xfId="35344" xr:uid="{68354B69-DA50-413A-967D-65569B44FB75}"/>
    <cellStyle name="Normal 3 2 6 9" xfId="14393" xr:uid="{00000000-0005-0000-0000-000039380000}"/>
    <cellStyle name="Normal 3 2 6 9 2" xfId="35345" xr:uid="{F4688E13-7E41-46E2-A67B-10685D318437}"/>
    <cellStyle name="Normal 3 2 7" xfId="14394" xr:uid="{00000000-0005-0000-0000-00003A380000}"/>
    <cellStyle name="Normal 3 2 7 10" xfId="14395" xr:uid="{00000000-0005-0000-0000-00003B380000}"/>
    <cellStyle name="Normal 3 2 7 10 2" xfId="35347" xr:uid="{3049C3D5-541D-4CF9-AD00-28309A9F1015}"/>
    <cellStyle name="Normal 3 2 7 11" xfId="35346" xr:uid="{49CDA9D7-ABCE-4AB5-BA6C-C61B03AC24D0}"/>
    <cellStyle name="Normal 3 2 7 2" xfId="14396" xr:uid="{00000000-0005-0000-0000-00003C380000}"/>
    <cellStyle name="Normal 3 2 7 2 2" xfId="14397" xr:uid="{00000000-0005-0000-0000-00003D380000}"/>
    <cellStyle name="Normal 3 2 7 2 2 2" xfId="14398" xr:uid="{00000000-0005-0000-0000-00003E380000}"/>
    <cellStyle name="Normal 3 2 7 2 2 2 2" xfId="14399" xr:uid="{00000000-0005-0000-0000-00003F380000}"/>
    <cellStyle name="Normal 3 2 7 2 2 2 2 2" xfId="14400" xr:uid="{00000000-0005-0000-0000-000040380000}"/>
    <cellStyle name="Normal 3 2 7 2 2 2 2 2 2" xfId="35352" xr:uid="{59977432-2696-493A-834B-706A6584123A}"/>
    <cellStyle name="Normal 3 2 7 2 2 2 2 3" xfId="14401" xr:uid="{00000000-0005-0000-0000-000041380000}"/>
    <cellStyle name="Normal 3 2 7 2 2 2 2 3 2" xfId="35353" xr:uid="{FDF9B3BC-8D7A-4162-93E8-64766C6E5322}"/>
    <cellStyle name="Normal 3 2 7 2 2 2 2 4" xfId="14402" xr:uid="{00000000-0005-0000-0000-000042380000}"/>
    <cellStyle name="Normal 3 2 7 2 2 2 2 4 2" xfId="35354" xr:uid="{DFAF390C-6F4E-48A3-BC14-AC88582D1F76}"/>
    <cellStyle name="Normal 3 2 7 2 2 2 2 5" xfId="35351" xr:uid="{7FD4DD8F-C0FF-4B51-9B9C-544A0B7C7604}"/>
    <cellStyle name="Normal 3 2 7 2 2 2 3" xfId="14403" xr:uid="{00000000-0005-0000-0000-000043380000}"/>
    <cellStyle name="Normal 3 2 7 2 2 2 3 2" xfId="35355" xr:uid="{E9179D7C-2733-4CE4-AD4A-B326E2B42A55}"/>
    <cellStyle name="Normal 3 2 7 2 2 2 4" xfId="14404" xr:uid="{00000000-0005-0000-0000-000044380000}"/>
    <cellStyle name="Normal 3 2 7 2 2 2 4 2" xfId="35356" xr:uid="{AD19E144-ACAC-4973-A496-C3F0B56AAC3C}"/>
    <cellStyle name="Normal 3 2 7 2 2 2 5" xfId="14405" xr:uid="{00000000-0005-0000-0000-000045380000}"/>
    <cellStyle name="Normal 3 2 7 2 2 2 5 2" xfId="35357" xr:uid="{F2D340C4-2DCD-4C70-AD05-5538A839ACBA}"/>
    <cellStyle name="Normal 3 2 7 2 2 2 6" xfId="35350" xr:uid="{121B46B9-2B2A-4D68-BEDC-F195FE734F9F}"/>
    <cellStyle name="Normal 3 2 7 2 2 3" xfId="14406" xr:uid="{00000000-0005-0000-0000-000046380000}"/>
    <cellStyle name="Normal 3 2 7 2 2 3 2" xfId="14407" xr:uid="{00000000-0005-0000-0000-000047380000}"/>
    <cellStyle name="Normal 3 2 7 2 2 3 2 2" xfId="35359" xr:uid="{3663C512-5417-4258-B435-891C0458BBCE}"/>
    <cellStyle name="Normal 3 2 7 2 2 3 3" xfId="14408" xr:uid="{00000000-0005-0000-0000-000048380000}"/>
    <cellStyle name="Normal 3 2 7 2 2 3 3 2" xfId="35360" xr:uid="{CB262174-8E05-45FF-8B76-5E06FC713EF3}"/>
    <cellStyle name="Normal 3 2 7 2 2 3 4" xfId="14409" xr:uid="{00000000-0005-0000-0000-000049380000}"/>
    <cellStyle name="Normal 3 2 7 2 2 3 4 2" xfId="35361" xr:uid="{F0087D4A-7F81-41CC-911F-6D3EA952E483}"/>
    <cellStyle name="Normal 3 2 7 2 2 3 5" xfId="35358" xr:uid="{9C0D7C49-CBFA-4961-80F5-52B9E5AB829C}"/>
    <cellStyle name="Normal 3 2 7 2 2 4" xfId="14410" xr:uid="{00000000-0005-0000-0000-00004A380000}"/>
    <cellStyle name="Normal 3 2 7 2 2 4 2" xfId="35362" xr:uid="{17D6BC99-B887-4C5D-8B0A-A0F4E6820F1E}"/>
    <cellStyle name="Normal 3 2 7 2 2 5" xfId="14411" xr:uid="{00000000-0005-0000-0000-00004B380000}"/>
    <cellStyle name="Normal 3 2 7 2 2 5 2" xfId="35363" xr:uid="{B7BCD97D-09D8-4841-A22E-594F87E47769}"/>
    <cellStyle name="Normal 3 2 7 2 2 6" xfId="14412" xr:uid="{00000000-0005-0000-0000-00004C380000}"/>
    <cellStyle name="Normal 3 2 7 2 2 6 2" xfId="35364" xr:uid="{E2CF4907-5D82-4694-BE84-624BEFC61E58}"/>
    <cellStyle name="Normal 3 2 7 2 2 7" xfId="35349" xr:uid="{687D18F2-3379-41EA-AEAA-97FD65B0C986}"/>
    <cellStyle name="Normal 3 2 7 2 3" xfId="14413" xr:uid="{00000000-0005-0000-0000-00004D380000}"/>
    <cellStyle name="Normal 3 2 7 2 3 2" xfId="14414" xr:uid="{00000000-0005-0000-0000-00004E380000}"/>
    <cellStyle name="Normal 3 2 7 2 3 2 2" xfId="14415" xr:uid="{00000000-0005-0000-0000-00004F380000}"/>
    <cellStyle name="Normal 3 2 7 2 3 2 2 2" xfId="14416" xr:uid="{00000000-0005-0000-0000-000050380000}"/>
    <cellStyle name="Normal 3 2 7 2 3 2 2 2 2" xfId="35368" xr:uid="{79B9F4D4-A1B8-418B-A19C-2AC165BCD755}"/>
    <cellStyle name="Normal 3 2 7 2 3 2 2 3" xfId="14417" xr:uid="{00000000-0005-0000-0000-000051380000}"/>
    <cellStyle name="Normal 3 2 7 2 3 2 2 3 2" xfId="35369" xr:uid="{67AB2AD1-7952-4FDB-A2A7-C4C98B42B55E}"/>
    <cellStyle name="Normal 3 2 7 2 3 2 2 4" xfId="14418" xr:uid="{00000000-0005-0000-0000-000052380000}"/>
    <cellStyle name="Normal 3 2 7 2 3 2 2 4 2" xfId="35370" xr:uid="{767F5FB7-4ADF-4B2C-ACD5-8592E5E33B64}"/>
    <cellStyle name="Normal 3 2 7 2 3 2 2 5" xfId="35367" xr:uid="{183E863F-9A31-4AD6-AAB7-36D22CF1EBB9}"/>
    <cellStyle name="Normal 3 2 7 2 3 2 3" xfId="14419" xr:uid="{00000000-0005-0000-0000-000053380000}"/>
    <cellStyle name="Normal 3 2 7 2 3 2 3 2" xfId="35371" xr:uid="{12FE4273-77DF-425B-87CF-09554E21A04A}"/>
    <cellStyle name="Normal 3 2 7 2 3 2 4" xfId="14420" xr:uid="{00000000-0005-0000-0000-000054380000}"/>
    <cellStyle name="Normal 3 2 7 2 3 2 4 2" xfId="35372" xr:uid="{C2DC9CD0-B676-4F0A-A303-AA1F045B5632}"/>
    <cellStyle name="Normal 3 2 7 2 3 2 5" xfId="14421" xr:uid="{00000000-0005-0000-0000-000055380000}"/>
    <cellStyle name="Normal 3 2 7 2 3 2 5 2" xfId="35373" xr:uid="{413B5102-FAE8-4BCB-845A-35F3B5BFF389}"/>
    <cellStyle name="Normal 3 2 7 2 3 2 6" xfId="35366" xr:uid="{87153EE9-BB08-4519-B24B-8C3F6D7B2C07}"/>
    <cellStyle name="Normal 3 2 7 2 3 3" xfId="14422" xr:uid="{00000000-0005-0000-0000-000056380000}"/>
    <cellStyle name="Normal 3 2 7 2 3 3 2" xfId="14423" xr:uid="{00000000-0005-0000-0000-000057380000}"/>
    <cellStyle name="Normal 3 2 7 2 3 3 2 2" xfId="35375" xr:uid="{2DFED6AE-36B5-4D7D-8780-E3BDAB42A535}"/>
    <cellStyle name="Normal 3 2 7 2 3 3 3" xfId="14424" xr:uid="{00000000-0005-0000-0000-000058380000}"/>
    <cellStyle name="Normal 3 2 7 2 3 3 3 2" xfId="35376" xr:uid="{A40369EF-3F2E-4627-8340-1C75B67EDB71}"/>
    <cellStyle name="Normal 3 2 7 2 3 3 4" xfId="14425" xr:uid="{00000000-0005-0000-0000-000059380000}"/>
    <cellStyle name="Normal 3 2 7 2 3 3 4 2" xfId="35377" xr:uid="{9D2BAC26-9982-408E-9836-C03E79F262BF}"/>
    <cellStyle name="Normal 3 2 7 2 3 3 5" xfId="35374" xr:uid="{1F521A6C-7967-4125-BB58-0EBFAF756354}"/>
    <cellStyle name="Normal 3 2 7 2 3 4" xfId="14426" xr:uid="{00000000-0005-0000-0000-00005A380000}"/>
    <cellStyle name="Normal 3 2 7 2 3 4 2" xfId="35378" xr:uid="{E2F636AB-5680-4838-933C-F7B04A61E6BC}"/>
    <cellStyle name="Normal 3 2 7 2 3 5" xfId="14427" xr:uid="{00000000-0005-0000-0000-00005B380000}"/>
    <cellStyle name="Normal 3 2 7 2 3 5 2" xfId="35379" xr:uid="{71140A62-F9B9-4400-8B73-58488AC0A0B8}"/>
    <cellStyle name="Normal 3 2 7 2 3 6" xfId="14428" xr:uid="{00000000-0005-0000-0000-00005C380000}"/>
    <cellStyle name="Normal 3 2 7 2 3 6 2" xfId="35380" xr:uid="{7FE99F5D-33A9-47C2-A9F5-EA3359D05946}"/>
    <cellStyle name="Normal 3 2 7 2 3 7" xfId="35365" xr:uid="{9B25B3A6-834B-4158-8A1C-52A91A748EAB}"/>
    <cellStyle name="Normal 3 2 7 2 4" xfId="14429" xr:uid="{00000000-0005-0000-0000-00005D380000}"/>
    <cellStyle name="Normal 3 2 7 2 4 2" xfId="14430" xr:uid="{00000000-0005-0000-0000-00005E380000}"/>
    <cellStyle name="Normal 3 2 7 2 4 2 2" xfId="14431" xr:uid="{00000000-0005-0000-0000-00005F380000}"/>
    <cellStyle name="Normal 3 2 7 2 4 2 2 2" xfId="35383" xr:uid="{7F288D52-02DD-4E24-B0FC-27AACA4CC7A8}"/>
    <cellStyle name="Normal 3 2 7 2 4 2 3" xfId="14432" xr:uid="{00000000-0005-0000-0000-000060380000}"/>
    <cellStyle name="Normal 3 2 7 2 4 2 3 2" xfId="35384" xr:uid="{A8178A8A-2EE8-48B1-9462-0E94D3FA4638}"/>
    <cellStyle name="Normal 3 2 7 2 4 2 4" xfId="14433" xr:uid="{00000000-0005-0000-0000-000061380000}"/>
    <cellStyle name="Normal 3 2 7 2 4 2 4 2" xfId="35385" xr:uid="{7345BF91-FDE9-469E-8AC5-FC6ED50106D5}"/>
    <cellStyle name="Normal 3 2 7 2 4 2 5" xfId="35382" xr:uid="{6EA31606-BB50-44A0-B097-F9E32FB0240E}"/>
    <cellStyle name="Normal 3 2 7 2 4 3" xfId="14434" xr:uid="{00000000-0005-0000-0000-000062380000}"/>
    <cellStyle name="Normal 3 2 7 2 4 3 2" xfId="35386" xr:uid="{227EFDC0-E5D6-4073-AFE9-52820959BD02}"/>
    <cellStyle name="Normal 3 2 7 2 4 4" xfId="14435" xr:uid="{00000000-0005-0000-0000-000063380000}"/>
    <cellStyle name="Normal 3 2 7 2 4 4 2" xfId="35387" xr:uid="{FB779D6E-DCCB-41C6-8B47-FACF7C340C2A}"/>
    <cellStyle name="Normal 3 2 7 2 4 5" xfId="14436" xr:uid="{00000000-0005-0000-0000-000064380000}"/>
    <cellStyle name="Normal 3 2 7 2 4 5 2" xfId="35388" xr:uid="{4B111D0C-86F5-477F-A12B-CAA878BA671B}"/>
    <cellStyle name="Normal 3 2 7 2 4 6" xfId="35381" xr:uid="{3D66483F-9D99-432C-A7BB-3B103D089BB3}"/>
    <cellStyle name="Normal 3 2 7 2 5" xfId="14437" xr:uid="{00000000-0005-0000-0000-000065380000}"/>
    <cellStyle name="Normal 3 2 7 2 5 2" xfId="14438" xr:uid="{00000000-0005-0000-0000-000066380000}"/>
    <cellStyle name="Normal 3 2 7 2 5 2 2" xfId="35390" xr:uid="{BEB1C6FB-30A3-46E8-935A-00078DBCAB8F}"/>
    <cellStyle name="Normal 3 2 7 2 5 3" xfId="14439" xr:uid="{00000000-0005-0000-0000-000067380000}"/>
    <cellStyle name="Normal 3 2 7 2 5 3 2" xfId="35391" xr:uid="{674D13DA-F355-4FAA-A987-CD60CC65FB3B}"/>
    <cellStyle name="Normal 3 2 7 2 5 4" xfId="14440" xr:uid="{00000000-0005-0000-0000-000068380000}"/>
    <cellStyle name="Normal 3 2 7 2 5 4 2" xfId="35392" xr:uid="{0C9C3A12-5149-4FEE-AAEE-44EDF83029C6}"/>
    <cellStyle name="Normal 3 2 7 2 5 5" xfId="35389" xr:uid="{CCC35C26-4EFF-4D37-8212-7A40EB19AAA3}"/>
    <cellStyle name="Normal 3 2 7 2 6" xfId="14441" xr:uid="{00000000-0005-0000-0000-000069380000}"/>
    <cellStyle name="Normal 3 2 7 2 6 2" xfId="35393" xr:uid="{C10A2616-90C4-4658-A231-BD7481AE37A0}"/>
    <cellStyle name="Normal 3 2 7 2 7" xfId="14442" xr:uid="{00000000-0005-0000-0000-00006A380000}"/>
    <cellStyle name="Normal 3 2 7 2 7 2" xfId="35394" xr:uid="{2A9EF805-6232-48D7-9F52-EF10466C5820}"/>
    <cellStyle name="Normal 3 2 7 2 8" xfId="14443" xr:uid="{00000000-0005-0000-0000-00006B380000}"/>
    <cellStyle name="Normal 3 2 7 2 8 2" xfId="35395" xr:uid="{854604C9-7A34-4F0B-8B8A-6F4B041E2F81}"/>
    <cellStyle name="Normal 3 2 7 2 9" xfId="35348" xr:uid="{DF760356-E318-4845-B9A3-6DC61242FB8B}"/>
    <cellStyle name="Normal 3 2 7 3" xfId="14444" xr:uid="{00000000-0005-0000-0000-00006C380000}"/>
    <cellStyle name="Normal 3 2 7 3 2" xfId="14445" xr:uid="{00000000-0005-0000-0000-00006D380000}"/>
    <cellStyle name="Normal 3 2 7 3 2 2" xfId="14446" xr:uid="{00000000-0005-0000-0000-00006E380000}"/>
    <cellStyle name="Normal 3 2 7 3 2 2 2" xfId="14447" xr:uid="{00000000-0005-0000-0000-00006F380000}"/>
    <cellStyle name="Normal 3 2 7 3 2 2 2 2" xfId="35399" xr:uid="{5DBE0C41-460E-4EAD-BFCE-99CBCF61AE3E}"/>
    <cellStyle name="Normal 3 2 7 3 2 2 3" xfId="14448" xr:uid="{00000000-0005-0000-0000-000070380000}"/>
    <cellStyle name="Normal 3 2 7 3 2 2 3 2" xfId="35400" xr:uid="{8ECE81AC-649F-4520-B1F1-099837738374}"/>
    <cellStyle name="Normal 3 2 7 3 2 2 4" xfId="14449" xr:uid="{00000000-0005-0000-0000-000071380000}"/>
    <cellStyle name="Normal 3 2 7 3 2 2 4 2" xfId="35401" xr:uid="{2807F687-3103-4402-8DE8-23C311356AFF}"/>
    <cellStyle name="Normal 3 2 7 3 2 2 5" xfId="35398" xr:uid="{DD780B16-1E1A-4F6B-AD3B-A8BB6621C530}"/>
    <cellStyle name="Normal 3 2 7 3 2 3" xfId="14450" xr:uid="{00000000-0005-0000-0000-000072380000}"/>
    <cellStyle name="Normal 3 2 7 3 2 3 2" xfId="35402" xr:uid="{5313710D-AD29-4831-B05D-97EAE32888C4}"/>
    <cellStyle name="Normal 3 2 7 3 2 4" xfId="14451" xr:uid="{00000000-0005-0000-0000-000073380000}"/>
    <cellStyle name="Normal 3 2 7 3 2 4 2" xfId="35403" xr:uid="{D6D41DA5-A01A-4196-BED1-564E837281F9}"/>
    <cellStyle name="Normal 3 2 7 3 2 5" xfId="14452" xr:uid="{00000000-0005-0000-0000-000074380000}"/>
    <cellStyle name="Normal 3 2 7 3 2 5 2" xfId="35404" xr:uid="{C2FE9037-873B-4262-9D19-528A31F28F06}"/>
    <cellStyle name="Normal 3 2 7 3 2 6" xfId="35397" xr:uid="{C7299898-4679-4FBE-B95D-6F4CCAFEE69F}"/>
    <cellStyle name="Normal 3 2 7 3 3" xfId="14453" xr:uid="{00000000-0005-0000-0000-000075380000}"/>
    <cellStyle name="Normal 3 2 7 3 3 2" xfId="14454" xr:uid="{00000000-0005-0000-0000-000076380000}"/>
    <cellStyle name="Normal 3 2 7 3 3 2 2" xfId="35406" xr:uid="{7DB4E394-6CC1-4980-8BB0-964165F8F609}"/>
    <cellStyle name="Normal 3 2 7 3 3 3" xfId="14455" xr:uid="{00000000-0005-0000-0000-000077380000}"/>
    <cellStyle name="Normal 3 2 7 3 3 3 2" xfId="35407" xr:uid="{141614D7-6910-4DF5-9496-1B2A9EE71196}"/>
    <cellStyle name="Normal 3 2 7 3 3 4" xfId="14456" xr:uid="{00000000-0005-0000-0000-000078380000}"/>
    <cellStyle name="Normal 3 2 7 3 3 4 2" xfId="35408" xr:uid="{F402C88E-E849-4B32-B64B-569C1FB1004C}"/>
    <cellStyle name="Normal 3 2 7 3 3 5" xfId="35405" xr:uid="{90A3998B-E502-47D6-B58A-F885E98C875C}"/>
    <cellStyle name="Normal 3 2 7 3 4" xfId="14457" xr:uid="{00000000-0005-0000-0000-000079380000}"/>
    <cellStyle name="Normal 3 2 7 3 4 2" xfId="35409" xr:uid="{7F0F1567-F84F-439E-BBFF-A67BBADC665E}"/>
    <cellStyle name="Normal 3 2 7 3 5" xfId="14458" xr:uid="{00000000-0005-0000-0000-00007A380000}"/>
    <cellStyle name="Normal 3 2 7 3 5 2" xfId="35410" xr:uid="{C527883B-ACB7-4B82-948A-8448E20B570B}"/>
    <cellStyle name="Normal 3 2 7 3 6" xfId="14459" xr:uid="{00000000-0005-0000-0000-00007B380000}"/>
    <cellStyle name="Normal 3 2 7 3 6 2" xfId="35411" xr:uid="{DAC8A0EF-2F47-4579-A12D-1DE130AAF38E}"/>
    <cellStyle name="Normal 3 2 7 3 7" xfId="35396" xr:uid="{688681B7-BC3D-4C55-800A-0C54E4EFA765}"/>
    <cellStyle name="Normal 3 2 7 4" xfId="14460" xr:uid="{00000000-0005-0000-0000-00007C380000}"/>
    <cellStyle name="Normal 3 2 7 4 2" xfId="14461" xr:uid="{00000000-0005-0000-0000-00007D380000}"/>
    <cellStyle name="Normal 3 2 7 4 2 2" xfId="14462" xr:uid="{00000000-0005-0000-0000-00007E380000}"/>
    <cellStyle name="Normal 3 2 7 4 2 2 2" xfId="14463" xr:uid="{00000000-0005-0000-0000-00007F380000}"/>
    <cellStyle name="Normal 3 2 7 4 2 2 2 2" xfId="35415" xr:uid="{C9B7DA0C-4DE9-4978-BC63-EECA6B1E3D3C}"/>
    <cellStyle name="Normal 3 2 7 4 2 2 3" xfId="14464" xr:uid="{00000000-0005-0000-0000-000080380000}"/>
    <cellStyle name="Normal 3 2 7 4 2 2 3 2" xfId="35416" xr:uid="{21CF63DD-923D-4565-B10D-1DDDA61E5457}"/>
    <cellStyle name="Normal 3 2 7 4 2 2 4" xfId="14465" xr:uid="{00000000-0005-0000-0000-000081380000}"/>
    <cellStyle name="Normal 3 2 7 4 2 2 4 2" xfId="35417" xr:uid="{103D10B8-B852-4136-928F-4526B37ACC27}"/>
    <cellStyle name="Normal 3 2 7 4 2 2 5" xfId="35414" xr:uid="{54B5F824-4D28-46C0-A262-4252601D7DC2}"/>
    <cellStyle name="Normal 3 2 7 4 2 3" xfId="14466" xr:uid="{00000000-0005-0000-0000-000082380000}"/>
    <cellStyle name="Normal 3 2 7 4 2 3 2" xfId="35418" xr:uid="{397CC595-8A5C-4E3D-A730-ED65B96EA306}"/>
    <cellStyle name="Normal 3 2 7 4 2 4" xfId="14467" xr:uid="{00000000-0005-0000-0000-000083380000}"/>
    <cellStyle name="Normal 3 2 7 4 2 4 2" xfId="35419" xr:uid="{90D8FD79-1376-45A3-BAF0-46E5FC2C3AE6}"/>
    <cellStyle name="Normal 3 2 7 4 2 5" xfId="14468" xr:uid="{00000000-0005-0000-0000-000084380000}"/>
    <cellStyle name="Normal 3 2 7 4 2 5 2" xfId="35420" xr:uid="{9F8E006D-5876-4AC1-8CE1-0715F9A61061}"/>
    <cellStyle name="Normal 3 2 7 4 2 6" xfId="35413" xr:uid="{04E91CE2-439C-4BDB-A884-DBCCDE7824B6}"/>
    <cellStyle name="Normal 3 2 7 4 3" xfId="14469" xr:uid="{00000000-0005-0000-0000-000085380000}"/>
    <cellStyle name="Normal 3 2 7 4 3 2" xfId="14470" xr:uid="{00000000-0005-0000-0000-000086380000}"/>
    <cellStyle name="Normal 3 2 7 4 3 2 2" xfId="35422" xr:uid="{2148FAD7-16AC-477A-8C79-40E4DC8A83D6}"/>
    <cellStyle name="Normal 3 2 7 4 3 3" xfId="14471" xr:uid="{00000000-0005-0000-0000-000087380000}"/>
    <cellStyle name="Normal 3 2 7 4 3 3 2" xfId="35423" xr:uid="{C6B550CE-BD6C-4993-8358-01DD660A6152}"/>
    <cellStyle name="Normal 3 2 7 4 3 4" xfId="14472" xr:uid="{00000000-0005-0000-0000-000088380000}"/>
    <cellStyle name="Normal 3 2 7 4 3 4 2" xfId="35424" xr:uid="{C9FAB1C1-4AE1-455A-8E30-768248D9F2DA}"/>
    <cellStyle name="Normal 3 2 7 4 3 5" xfId="35421" xr:uid="{79FA9089-576A-41F5-86B5-DD4AF4F44C04}"/>
    <cellStyle name="Normal 3 2 7 4 4" xfId="14473" xr:uid="{00000000-0005-0000-0000-000089380000}"/>
    <cellStyle name="Normal 3 2 7 4 4 2" xfId="35425" xr:uid="{B99F21F2-3810-40B5-94DB-A66ABCC3C800}"/>
    <cellStyle name="Normal 3 2 7 4 5" xfId="14474" xr:uid="{00000000-0005-0000-0000-00008A380000}"/>
    <cellStyle name="Normal 3 2 7 4 5 2" xfId="35426" xr:uid="{6F525CDA-8AE3-42A1-B8E6-11C12EB6756D}"/>
    <cellStyle name="Normal 3 2 7 4 6" xfId="14475" xr:uid="{00000000-0005-0000-0000-00008B380000}"/>
    <cellStyle name="Normal 3 2 7 4 6 2" xfId="35427" xr:uid="{1F65A8F7-14E2-43D7-BA7D-2E627B740EA3}"/>
    <cellStyle name="Normal 3 2 7 4 7" xfId="35412" xr:uid="{D4D8E6A5-576F-4EDC-9EC9-535730C6360C}"/>
    <cellStyle name="Normal 3 2 7 5" xfId="14476" xr:uid="{00000000-0005-0000-0000-00008C380000}"/>
    <cellStyle name="Normal 3 2 7 5 2" xfId="35428" xr:uid="{FB204AB5-0DBA-423D-9928-DE35711DA7E7}"/>
    <cellStyle name="Normal 3 2 7 6" xfId="14477" xr:uid="{00000000-0005-0000-0000-00008D380000}"/>
    <cellStyle name="Normal 3 2 7 6 2" xfId="14478" xr:uid="{00000000-0005-0000-0000-00008E380000}"/>
    <cellStyle name="Normal 3 2 7 6 2 2" xfId="14479" xr:uid="{00000000-0005-0000-0000-00008F380000}"/>
    <cellStyle name="Normal 3 2 7 6 2 2 2" xfId="35431" xr:uid="{A5540B6C-CC45-4155-8C5D-75EEB1FE9F02}"/>
    <cellStyle name="Normal 3 2 7 6 2 3" xfId="14480" xr:uid="{00000000-0005-0000-0000-000090380000}"/>
    <cellStyle name="Normal 3 2 7 6 2 3 2" xfId="35432" xr:uid="{EBE20F54-1422-407A-8EA8-DED2CA95FAE6}"/>
    <cellStyle name="Normal 3 2 7 6 2 4" xfId="14481" xr:uid="{00000000-0005-0000-0000-000091380000}"/>
    <cellStyle name="Normal 3 2 7 6 2 4 2" xfId="35433" xr:uid="{2A7EC71A-2C17-44F4-9C4F-BD052B53F629}"/>
    <cellStyle name="Normal 3 2 7 6 2 5" xfId="35430" xr:uid="{9A6D5476-58BF-438E-A1D8-F9493BECD8C7}"/>
    <cellStyle name="Normal 3 2 7 6 3" xfId="14482" xr:uid="{00000000-0005-0000-0000-000092380000}"/>
    <cellStyle name="Normal 3 2 7 6 3 2" xfId="35434" xr:uid="{7FFF317E-15A7-4AB3-9766-B42325925141}"/>
    <cellStyle name="Normal 3 2 7 6 4" xfId="14483" xr:uid="{00000000-0005-0000-0000-000093380000}"/>
    <cellStyle name="Normal 3 2 7 6 4 2" xfId="35435" xr:uid="{A6615E86-9358-413A-92CB-6D5BC926F99D}"/>
    <cellStyle name="Normal 3 2 7 6 5" xfId="14484" xr:uid="{00000000-0005-0000-0000-000094380000}"/>
    <cellStyle name="Normal 3 2 7 6 5 2" xfId="35436" xr:uid="{C453A8BB-A793-44AE-AD29-9FECC33215C2}"/>
    <cellStyle name="Normal 3 2 7 6 6" xfId="35429" xr:uid="{C56C849E-6704-4341-BE6A-F8D892C365C6}"/>
    <cellStyle name="Normal 3 2 7 7" xfId="14485" xr:uid="{00000000-0005-0000-0000-000095380000}"/>
    <cellStyle name="Normal 3 2 7 7 2" xfId="14486" xr:uid="{00000000-0005-0000-0000-000096380000}"/>
    <cellStyle name="Normal 3 2 7 7 2 2" xfId="35438" xr:uid="{5B1948D2-F4D0-4CE9-B0AA-37591BCFD75D}"/>
    <cellStyle name="Normal 3 2 7 7 3" xfId="14487" xr:uid="{00000000-0005-0000-0000-000097380000}"/>
    <cellStyle name="Normal 3 2 7 7 3 2" xfId="35439" xr:uid="{2AA20C1D-B8CA-4A7B-9F7E-18C9269ACC87}"/>
    <cellStyle name="Normal 3 2 7 7 4" xfId="14488" xr:uid="{00000000-0005-0000-0000-000098380000}"/>
    <cellStyle name="Normal 3 2 7 7 4 2" xfId="35440" xr:uid="{51227C05-B1DF-4C2A-8051-C2132BA89548}"/>
    <cellStyle name="Normal 3 2 7 7 5" xfId="35437" xr:uid="{4C9CFB19-EAA5-4BAC-8227-D210C62522C9}"/>
    <cellStyle name="Normal 3 2 7 8" xfId="14489" xr:uid="{00000000-0005-0000-0000-000099380000}"/>
    <cellStyle name="Normal 3 2 7 8 2" xfId="35441" xr:uid="{905030D8-936F-4E82-BBED-39E04F54D4C8}"/>
    <cellStyle name="Normal 3 2 7 9" xfId="14490" xr:uid="{00000000-0005-0000-0000-00009A380000}"/>
    <cellStyle name="Normal 3 2 7 9 2" xfId="35442" xr:uid="{CD9C5F06-B764-4F78-9968-696FBE009CA1}"/>
    <cellStyle name="Normal 3 2 8" xfId="14491" xr:uid="{00000000-0005-0000-0000-00009B380000}"/>
    <cellStyle name="Normal 3 2 8 10" xfId="35443" xr:uid="{BF345B6C-3745-4D3E-934C-9B4E5E8C4727}"/>
    <cellStyle name="Normal 3 2 8 2" xfId="14492" xr:uid="{00000000-0005-0000-0000-00009C380000}"/>
    <cellStyle name="Normal 3 2 8 2 2" xfId="14493" xr:uid="{00000000-0005-0000-0000-00009D380000}"/>
    <cellStyle name="Normal 3 2 8 2 2 2" xfId="14494" xr:uid="{00000000-0005-0000-0000-00009E380000}"/>
    <cellStyle name="Normal 3 2 8 2 2 2 2" xfId="14495" xr:uid="{00000000-0005-0000-0000-00009F380000}"/>
    <cellStyle name="Normal 3 2 8 2 2 2 2 2" xfId="35447" xr:uid="{748062CA-50EF-4460-AFAF-9C2021F56CDF}"/>
    <cellStyle name="Normal 3 2 8 2 2 2 3" xfId="14496" xr:uid="{00000000-0005-0000-0000-0000A0380000}"/>
    <cellStyle name="Normal 3 2 8 2 2 2 3 2" xfId="35448" xr:uid="{39A9CFCB-D955-4A15-8774-3046BB19C4A7}"/>
    <cellStyle name="Normal 3 2 8 2 2 2 4" xfId="14497" xr:uid="{00000000-0005-0000-0000-0000A1380000}"/>
    <cellStyle name="Normal 3 2 8 2 2 2 4 2" xfId="35449" xr:uid="{59391A7F-83A8-4DCD-A776-6058F3AA7465}"/>
    <cellStyle name="Normal 3 2 8 2 2 2 5" xfId="35446" xr:uid="{ADD47C4F-5174-4446-A783-51B845525BEA}"/>
    <cellStyle name="Normal 3 2 8 2 2 3" xfId="14498" xr:uid="{00000000-0005-0000-0000-0000A2380000}"/>
    <cellStyle name="Normal 3 2 8 2 2 3 2" xfId="35450" xr:uid="{B3DFD7A2-1409-488F-8842-108795451EBF}"/>
    <cellStyle name="Normal 3 2 8 2 2 4" xfId="14499" xr:uid="{00000000-0005-0000-0000-0000A3380000}"/>
    <cellStyle name="Normal 3 2 8 2 2 4 2" xfId="35451" xr:uid="{8D966519-10E6-49F1-BC27-6A7F8F0EADDF}"/>
    <cellStyle name="Normal 3 2 8 2 2 5" xfId="14500" xr:uid="{00000000-0005-0000-0000-0000A4380000}"/>
    <cellStyle name="Normal 3 2 8 2 2 5 2" xfId="35452" xr:uid="{28334363-B7BF-4C79-AE11-9A0611C824DC}"/>
    <cellStyle name="Normal 3 2 8 2 2 6" xfId="35445" xr:uid="{C811786C-65BE-4354-B87A-C9FCAF5F3384}"/>
    <cellStyle name="Normal 3 2 8 2 3" xfId="14501" xr:uid="{00000000-0005-0000-0000-0000A5380000}"/>
    <cellStyle name="Normal 3 2 8 2 3 2" xfId="14502" xr:uid="{00000000-0005-0000-0000-0000A6380000}"/>
    <cellStyle name="Normal 3 2 8 2 3 2 2" xfId="35454" xr:uid="{8004D85D-4FEB-49B4-BAAE-C0296D39ABFC}"/>
    <cellStyle name="Normal 3 2 8 2 3 3" xfId="14503" xr:uid="{00000000-0005-0000-0000-0000A7380000}"/>
    <cellStyle name="Normal 3 2 8 2 3 3 2" xfId="35455" xr:uid="{7C4C9575-6FE5-427D-A74F-460322691DAB}"/>
    <cellStyle name="Normal 3 2 8 2 3 4" xfId="14504" xr:uid="{00000000-0005-0000-0000-0000A8380000}"/>
    <cellStyle name="Normal 3 2 8 2 3 4 2" xfId="35456" xr:uid="{7D10DE19-BCE9-493E-AA53-23765FE2F2EA}"/>
    <cellStyle name="Normal 3 2 8 2 3 5" xfId="35453" xr:uid="{0292302D-1BD6-427A-8FC8-30D5F0012B54}"/>
    <cellStyle name="Normal 3 2 8 2 4" xfId="14505" xr:uid="{00000000-0005-0000-0000-0000A9380000}"/>
    <cellStyle name="Normal 3 2 8 2 4 2" xfId="35457" xr:uid="{91B96ABB-B992-440D-87B2-C4B3A9D8A081}"/>
    <cellStyle name="Normal 3 2 8 2 5" xfId="14506" xr:uid="{00000000-0005-0000-0000-0000AA380000}"/>
    <cellStyle name="Normal 3 2 8 2 5 2" xfId="35458" xr:uid="{EEA780CF-2767-4912-A885-AE87A5C068EC}"/>
    <cellStyle name="Normal 3 2 8 2 6" xfId="14507" xr:uid="{00000000-0005-0000-0000-0000AB380000}"/>
    <cellStyle name="Normal 3 2 8 2 6 2" xfId="35459" xr:uid="{0920555F-2514-4E10-AA3E-66687D152977}"/>
    <cellStyle name="Normal 3 2 8 2 7" xfId="35444" xr:uid="{44C33627-9A74-4902-B815-D5D5F6573300}"/>
    <cellStyle name="Normal 3 2 8 3" xfId="14508" xr:uid="{00000000-0005-0000-0000-0000AC380000}"/>
    <cellStyle name="Normal 3 2 8 3 2" xfId="14509" xr:uid="{00000000-0005-0000-0000-0000AD380000}"/>
    <cellStyle name="Normal 3 2 8 3 2 2" xfId="14510" xr:uid="{00000000-0005-0000-0000-0000AE380000}"/>
    <cellStyle name="Normal 3 2 8 3 2 2 2" xfId="14511" xr:uid="{00000000-0005-0000-0000-0000AF380000}"/>
    <cellStyle name="Normal 3 2 8 3 2 2 2 2" xfId="35463" xr:uid="{2EF261A8-8DA0-4B37-B0AC-B8A6EA31C9C6}"/>
    <cellStyle name="Normal 3 2 8 3 2 2 3" xfId="14512" xr:uid="{00000000-0005-0000-0000-0000B0380000}"/>
    <cellStyle name="Normal 3 2 8 3 2 2 3 2" xfId="35464" xr:uid="{8F2E12F3-D815-452A-AD58-C7062932C255}"/>
    <cellStyle name="Normal 3 2 8 3 2 2 4" xfId="14513" xr:uid="{00000000-0005-0000-0000-0000B1380000}"/>
    <cellStyle name="Normal 3 2 8 3 2 2 4 2" xfId="35465" xr:uid="{E402674E-6A7B-426F-8C91-A71E1E0D76D4}"/>
    <cellStyle name="Normal 3 2 8 3 2 2 5" xfId="35462" xr:uid="{3FBFEBE5-626D-4EBE-9913-AC42AD42FC48}"/>
    <cellStyle name="Normal 3 2 8 3 2 3" xfId="14514" xr:uid="{00000000-0005-0000-0000-0000B2380000}"/>
    <cellStyle name="Normal 3 2 8 3 2 3 2" xfId="35466" xr:uid="{AB23F098-B806-4E77-A830-AF8429BB9F01}"/>
    <cellStyle name="Normal 3 2 8 3 2 4" xfId="14515" xr:uid="{00000000-0005-0000-0000-0000B3380000}"/>
    <cellStyle name="Normal 3 2 8 3 2 4 2" xfId="35467" xr:uid="{F8037092-B4A3-4522-BF40-1427C5EAE9DF}"/>
    <cellStyle name="Normal 3 2 8 3 2 5" xfId="14516" xr:uid="{00000000-0005-0000-0000-0000B4380000}"/>
    <cellStyle name="Normal 3 2 8 3 2 5 2" xfId="35468" xr:uid="{3BBFEDEC-FCA3-40D6-AE33-15E4635ACEE9}"/>
    <cellStyle name="Normal 3 2 8 3 2 6" xfId="35461" xr:uid="{7CA07C3E-64C6-4F03-8114-AE5FDCFE5474}"/>
    <cellStyle name="Normal 3 2 8 3 3" xfId="14517" xr:uid="{00000000-0005-0000-0000-0000B5380000}"/>
    <cellStyle name="Normal 3 2 8 3 3 2" xfId="14518" xr:uid="{00000000-0005-0000-0000-0000B6380000}"/>
    <cellStyle name="Normal 3 2 8 3 3 2 2" xfId="35470" xr:uid="{F4B6DECB-D6FD-424C-AB26-9904D04AEB25}"/>
    <cellStyle name="Normal 3 2 8 3 3 3" xfId="14519" xr:uid="{00000000-0005-0000-0000-0000B7380000}"/>
    <cellStyle name="Normal 3 2 8 3 3 3 2" xfId="35471" xr:uid="{7BFA0878-7D3B-4446-95E1-A8ABE836E65D}"/>
    <cellStyle name="Normal 3 2 8 3 3 4" xfId="14520" xr:uid="{00000000-0005-0000-0000-0000B8380000}"/>
    <cellStyle name="Normal 3 2 8 3 3 4 2" xfId="35472" xr:uid="{C190884D-F6FA-4641-8441-5ED4D51A4926}"/>
    <cellStyle name="Normal 3 2 8 3 3 5" xfId="35469" xr:uid="{4C2817C9-CCB6-4B11-A8DA-021CDFDEFC1E}"/>
    <cellStyle name="Normal 3 2 8 3 4" xfId="14521" xr:uid="{00000000-0005-0000-0000-0000B9380000}"/>
    <cellStyle name="Normal 3 2 8 3 4 2" xfId="35473" xr:uid="{5B88984C-AE6A-4D4D-8A7C-38FE2F13E68E}"/>
    <cellStyle name="Normal 3 2 8 3 5" xfId="14522" xr:uid="{00000000-0005-0000-0000-0000BA380000}"/>
    <cellStyle name="Normal 3 2 8 3 5 2" xfId="35474" xr:uid="{85683F0C-699A-44D3-9083-23A7F5504A31}"/>
    <cellStyle name="Normal 3 2 8 3 6" xfId="14523" xr:uid="{00000000-0005-0000-0000-0000BB380000}"/>
    <cellStyle name="Normal 3 2 8 3 6 2" xfId="35475" xr:uid="{8428741C-AFD3-454B-A629-F70A5F7845DF}"/>
    <cellStyle name="Normal 3 2 8 3 7" xfId="35460" xr:uid="{9A5D7A90-457F-4461-86BE-93CF89CFF5CE}"/>
    <cellStyle name="Normal 3 2 8 4" xfId="14524" xr:uid="{00000000-0005-0000-0000-0000BC380000}"/>
    <cellStyle name="Normal 3 2 8 4 2" xfId="35476" xr:uid="{76611EAB-FE4A-4CA3-A762-3FA5D286A33A}"/>
    <cellStyle name="Normal 3 2 8 5" xfId="14525" xr:uid="{00000000-0005-0000-0000-0000BD380000}"/>
    <cellStyle name="Normal 3 2 8 5 2" xfId="14526" xr:uid="{00000000-0005-0000-0000-0000BE380000}"/>
    <cellStyle name="Normal 3 2 8 5 2 2" xfId="14527" xr:uid="{00000000-0005-0000-0000-0000BF380000}"/>
    <cellStyle name="Normal 3 2 8 5 2 2 2" xfId="35479" xr:uid="{EF04FF44-1BAF-4F8E-907F-FB3DC8E7DB74}"/>
    <cellStyle name="Normal 3 2 8 5 2 3" xfId="14528" xr:uid="{00000000-0005-0000-0000-0000C0380000}"/>
    <cellStyle name="Normal 3 2 8 5 2 3 2" xfId="35480" xr:uid="{AA1B362E-0742-4F12-98F2-6CF5CA1D3AFB}"/>
    <cellStyle name="Normal 3 2 8 5 2 4" xfId="14529" xr:uid="{00000000-0005-0000-0000-0000C1380000}"/>
    <cellStyle name="Normal 3 2 8 5 2 4 2" xfId="35481" xr:uid="{8CDF9491-6BA1-4738-8BBD-125D2D0CC7B3}"/>
    <cellStyle name="Normal 3 2 8 5 2 5" xfId="35478" xr:uid="{25D26C52-4FD3-4619-B5F8-0CA20097E433}"/>
    <cellStyle name="Normal 3 2 8 5 3" xfId="14530" xr:uid="{00000000-0005-0000-0000-0000C2380000}"/>
    <cellStyle name="Normal 3 2 8 5 3 2" xfId="35482" xr:uid="{DA65E069-A62E-49AA-8DEB-6E8DD92B66BB}"/>
    <cellStyle name="Normal 3 2 8 5 4" xfId="14531" xr:uid="{00000000-0005-0000-0000-0000C3380000}"/>
    <cellStyle name="Normal 3 2 8 5 4 2" xfId="35483" xr:uid="{49390612-62C2-4BE2-84FB-1D0C5AB999F8}"/>
    <cellStyle name="Normal 3 2 8 5 5" xfId="14532" xr:uid="{00000000-0005-0000-0000-0000C4380000}"/>
    <cellStyle name="Normal 3 2 8 5 5 2" xfId="35484" xr:uid="{98CFC4CD-4176-4BC3-8B52-9E5A7F58AE1C}"/>
    <cellStyle name="Normal 3 2 8 5 6" xfId="35477" xr:uid="{70F8586A-18A6-49DC-BF95-37E5D9E09486}"/>
    <cellStyle name="Normal 3 2 8 6" xfId="14533" xr:uid="{00000000-0005-0000-0000-0000C5380000}"/>
    <cellStyle name="Normal 3 2 8 6 2" xfId="14534" xr:uid="{00000000-0005-0000-0000-0000C6380000}"/>
    <cellStyle name="Normal 3 2 8 6 2 2" xfId="35486" xr:uid="{C250ECD7-FA64-4575-A5E6-2B43223C0A15}"/>
    <cellStyle name="Normal 3 2 8 6 3" xfId="14535" xr:uid="{00000000-0005-0000-0000-0000C7380000}"/>
    <cellStyle name="Normal 3 2 8 6 3 2" xfId="35487" xr:uid="{84B1C122-63FA-481E-8FCE-CE479844977C}"/>
    <cellStyle name="Normal 3 2 8 6 4" xfId="14536" xr:uid="{00000000-0005-0000-0000-0000C8380000}"/>
    <cellStyle name="Normal 3 2 8 6 4 2" xfId="35488" xr:uid="{0F309BD6-4794-44A5-96AB-4BF35457E0B3}"/>
    <cellStyle name="Normal 3 2 8 6 5" xfId="35485" xr:uid="{C38694B2-6309-42DD-A17F-58030349C143}"/>
    <cellStyle name="Normal 3 2 8 7" xfId="14537" xr:uid="{00000000-0005-0000-0000-0000C9380000}"/>
    <cellStyle name="Normal 3 2 8 7 2" xfId="35489" xr:uid="{79C2ECD6-70A4-425D-95F2-AEADAC0ED883}"/>
    <cellStyle name="Normal 3 2 8 8" xfId="14538" xr:uid="{00000000-0005-0000-0000-0000CA380000}"/>
    <cellStyle name="Normal 3 2 8 8 2" xfId="35490" xr:uid="{481DF6D3-D040-4E26-8D59-DFE3F1025168}"/>
    <cellStyle name="Normal 3 2 8 9" xfId="14539" xr:uid="{00000000-0005-0000-0000-0000CB380000}"/>
    <cellStyle name="Normal 3 2 8 9 2" xfId="35491" xr:uid="{4629FE30-5DCD-4489-9311-7288228D5A15}"/>
    <cellStyle name="Normal 3 2 9" xfId="14540" xr:uid="{00000000-0005-0000-0000-0000CC380000}"/>
    <cellStyle name="Normal 3 2 9 10" xfId="35492" xr:uid="{1DBC64E7-69E3-4B0F-8F0D-E63DDFFF1EDD}"/>
    <cellStyle name="Normal 3 2 9 2" xfId="14541" xr:uid="{00000000-0005-0000-0000-0000CD380000}"/>
    <cellStyle name="Normal 3 2 9 2 2" xfId="14542" xr:uid="{00000000-0005-0000-0000-0000CE380000}"/>
    <cellStyle name="Normal 3 2 9 2 2 2" xfId="14543" xr:uid="{00000000-0005-0000-0000-0000CF380000}"/>
    <cellStyle name="Normal 3 2 9 2 2 2 2" xfId="14544" xr:uid="{00000000-0005-0000-0000-0000D0380000}"/>
    <cellStyle name="Normal 3 2 9 2 2 2 2 2" xfId="35496" xr:uid="{B561B48C-BB2D-4E61-A855-8F4B1010A6EF}"/>
    <cellStyle name="Normal 3 2 9 2 2 2 3" xfId="14545" xr:uid="{00000000-0005-0000-0000-0000D1380000}"/>
    <cellStyle name="Normal 3 2 9 2 2 2 3 2" xfId="35497" xr:uid="{07016798-8ED9-4BFD-8157-3792581BC703}"/>
    <cellStyle name="Normal 3 2 9 2 2 2 4" xfId="14546" xr:uid="{00000000-0005-0000-0000-0000D2380000}"/>
    <cellStyle name="Normal 3 2 9 2 2 2 4 2" xfId="35498" xr:uid="{B416F579-EF6E-4C04-BCD7-60DA301B89AF}"/>
    <cellStyle name="Normal 3 2 9 2 2 2 5" xfId="35495" xr:uid="{89C8FBAC-8588-4461-A770-405E167026A0}"/>
    <cellStyle name="Normal 3 2 9 2 2 3" xfId="14547" xr:uid="{00000000-0005-0000-0000-0000D3380000}"/>
    <cellStyle name="Normal 3 2 9 2 2 3 2" xfId="35499" xr:uid="{544795D2-767A-4D70-8139-5321688054C1}"/>
    <cellStyle name="Normal 3 2 9 2 2 4" xfId="14548" xr:uid="{00000000-0005-0000-0000-0000D4380000}"/>
    <cellStyle name="Normal 3 2 9 2 2 4 2" xfId="35500" xr:uid="{87C47A29-54D9-43F4-AFCC-6EBB6D4CF3BE}"/>
    <cellStyle name="Normal 3 2 9 2 2 5" xfId="14549" xr:uid="{00000000-0005-0000-0000-0000D5380000}"/>
    <cellStyle name="Normal 3 2 9 2 2 5 2" xfId="35501" xr:uid="{F54C732C-D45E-49C1-841C-D3411D5DF78D}"/>
    <cellStyle name="Normal 3 2 9 2 2 6" xfId="35494" xr:uid="{90FD1199-5466-43B1-9AE3-5FD153356E73}"/>
    <cellStyle name="Normal 3 2 9 2 3" xfId="14550" xr:uid="{00000000-0005-0000-0000-0000D6380000}"/>
    <cellStyle name="Normal 3 2 9 2 3 2" xfId="14551" xr:uid="{00000000-0005-0000-0000-0000D7380000}"/>
    <cellStyle name="Normal 3 2 9 2 3 2 2" xfId="35503" xr:uid="{EC4C9C44-BA96-48E3-AB73-CCF6CA3B137B}"/>
    <cellStyle name="Normal 3 2 9 2 3 3" xfId="14552" xr:uid="{00000000-0005-0000-0000-0000D8380000}"/>
    <cellStyle name="Normal 3 2 9 2 3 3 2" xfId="35504" xr:uid="{8AA7A20F-9DD5-41C2-8392-8622909EDE1E}"/>
    <cellStyle name="Normal 3 2 9 2 3 4" xfId="14553" xr:uid="{00000000-0005-0000-0000-0000D9380000}"/>
    <cellStyle name="Normal 3 2 9 2 3 4 2" xfId="35505" xr:uid="{320F2FE0-D17E-45EF-9445-5E48ED5B013D}"/>
    <cellStyle name="Normal 3 2 9 2 3 5" xfId="35502" xr:uid="{AD144901-F977-487A-B644-15BD31F8618B}"/>
    <cellStyle name="Normal 3 2 9 2 4" xfId="14554" xr:uid="{00000000-0005-0000-0000-0000DA380000}"/>
    <cellStyle name="Normal 3 2 9 2 4 2" xfId="35506" xr:uid="{A6C89558-6093-4633-A500-A9823B1A7615}"/>
    <cellStyle name="Normal 3 2 9 2 5" xfId="14555" xr:uid="{00000000-0005-0000-0000-0000DB380000}"/>
    <cellStyle name="Normal 3 2 9 2 5 2" xfId="35507" xr:uid="{62E511B1-4733-4C53-AA9C-EAA5002EA3D9}"/>
    <cellStyle name="Normal 3 2 9 2 6" xfId="14556" xr:uid="{00000000-0005-0000-0000-0000DC380000}"/>
    <cellStyle name="Normal 3 2 9 2 6 2" xfId="35508" xr:uid="{8F9AF656-EF9E-4F8E-81C0-A196062A247A}"/>
    <cellStyle name="Normal 3 2 9 2 7" xfId="35493" xr:uid="{3D835A9A-4362-45A4-AC8B-8799327A36CA}"/>
    <cellStyle name="Normal 3 2 9 3" xfId="14557" xr:uid="{00000000-0005-0000-0000-0000DD380000}"/>
    <cellStyle name="Normal 3 2 9 3 2" xfId="14558" xr:uid="{00000000-0005-0000-0000-0000DE380000}"/>
    <cellStyle name="Normal 3 2 9 3 2 2" xfId="14559" xr:uid="{00000000-0005-0000-0000-0000DF380000}"/>
    <cellStyle name="Normal 3 2 9 3 2 2 2" xfId="14560" xr:uid="{00000000-0005-0000-0000-0000E0380000}"/>
    <cellStyle name="Normal 3 2 9 3 2 2 2 2" xfId="35512" xr:uid="{A0211E68-2879-495D-86FB-59498468200C}"/>
    <cellStyle name="Normal 3 2 9 3 2 2 3" xfId="14561" xr:uid="{00000000-0005-0000-0000-0000E1380000}"/>
    <cellStyle name="Normal 3 2 9 3 2 2 3 2" xfId="35513" xr:uid="{49501007-0A75-4D12-BDE4-E61ED0002602}"/>
    <cellStyle name="Normal 3 2 9 3 2 2 4" xfId="14562" xr:uid="{00000000-0005-0000-0000-0000E2380000}"/>
    <cellStyle name="Normal 3 2 9 3 2 2 4 2" xfId="35514" xr:uid="{8D205C1D-7EE2-420E-AD80-0B0A57B1D519}"/>
    <cellStyle name="Normal 3 2 9 3 2 2 5" xfId="35511" xr:uid="{A1F56C44-1542-489D-968C-CE8E11898C03}"/>
    <cellStyle name="Normal 3 2 9 3 2 3" xfId="14563" xr:uid="{00000000-0005-0000-0000-0000E3380000}"/>
    <cellStyle name="Normal 3 2 9 3 2 3 2" xfId="35515" xr:uid="{58A30528-3AF1-43B7-A7D5-C80B4CE5E927}"/>
    <cellStyle name="Normal 3 2 9 3 2 4" xfId="14564" xr:uid="{00000000-0005-0000-0000-0000E4380000}"/>
    <cellStyle name="Normal 3 2 9 3 2 4 2" xfId="35516" xr:uid="{C855AD9B-0455-4531-AF78-F9633370AC7E}"/>
    <cellStyle name="Normal 3 2 9 3 2 5" xfId="14565" xr:uid="{00000000-0005-0000-0000-0000E5380000}"/>
    <cellStyle name="Normal 3 2 9 3 2 5 2" xfId="35517" xr:uid="{8D24F5D3-98E5-4016-B1BC-3217D665488C}"/>
    <cellStyle name="Normal 3 2 9 3 2 6" xfId="35510" xr:uid="{C8C00542-7A93-4013-8061-DE904B3921E8}"/>
    <cellStyle name="Normal 3 2 9 3 3" xfId="14566" xr:uid="{00000000-0005-0000-0000-0000E6380000}"/>
    <cellStyle name="Normal 3 2 9 3 3 2" xfId="14567" xr:uid="{00000000-0005-0000-0000-0000E7380000}"/>
    <cellStyle name="Normal 3 2 9 3 3 2 2" xfId="35519" xr:uid="{43D0A74C-CC88-4985-A1C4-B29F9CE41229}"/>
    <cellStyle name="Normal 3 2 9 3 3 3" xfId="14568" xr:uid="{00000000-0005-0000-0000-0000E8380000}"/>
    <cellStyle name="Normal 3 2 9 3 3 3 2" xfId="35520" xr:uid="{7C8EE3D0-5B3D-4F94-A1FD-92ABB7A925C1}"/>
    <cellStyle name="Normal 3 2 9 3 3 4" xfId="14569" xr:uid="{00000000-0005-0000-0000-0000E9380000}"/>
    <cellStyle name="Normal 3 2 9 3 3 4 2" xfId="35521" xr:uid="{6CD22903-254A-4FED-A608-7A2CFC7505D1}"/>
    <cellStyle name="Normal 3 2 9 3 3 5" xfId="35518" xr:uid="{BAB56D91-93E5-4EA7-8281-2D55888769FD}"/>
    <cellStyle name="Normal 3 2 9 3 4" xfId="14570" xr:uid="{00000000-0005-0000-0000-0000EA380000}"/>
    <cellStyle name="Normal 3 2 9 3 4 2" xfId="35522" xr:uid="{0F828F6A-EA01-4BEE-AA41-16464AD5E793}"/>
    <cellStyle name="Normal 3 2 9 3 5" xfId="14571" xr:uid="{00000000-0005-0000-0000-0000EB380000}"/>
    <cellStyle name="Normal 3 2 9 3 5 2" xfId="35523" xr:uid="{2050C75D-74F7-44D6-8D9C-5A58BF0EEA5A}"/>
    <cellStyle name="Normal 3 2 9 3 6" xfId="14572" xr:uid="{00000000-0005-0000-0000-0000EC380000}"/>
    <cellStyle name="Normal 3 2 9 3 6 2" xfId="35524" xr:uid="{75A3E872-EF8E-4728-8A5A-14F11FACE637}"/>
    <cellStyle name="Normal 3 2 9 3 7" xfId="35509" xr:uid="{89305FAE-F9DC-477E-9339-B0BA0C0BC35B}"/>
    <cellStyle name="Normal 3 2 9 4" xfId="14573" xr:uid="{00000000-0005-0000-0000-0000ED380000}"/>
    <cellStyle name="Normal 3 2 9 4 2" xfId="35525" xr:uid="{432CE052-5338-412F-B9E2-10609675CF5E}"/>
    <cellStyle name="Normal 3 2 9 5" xfId="14574" xr:uid="{00000000-0005-0000-0000-0000EE380000}"/>
    <cellStyle name="Normal 3 2 9 5 2" xfId="14575" xr:uid="{00000000-0005-0000-0000-0000EF380000}"/>
    <cellStyle name="Normal 3 2 9 5 2 2" xfId="14576" xr:uid="{00000000-0005-0000-0000-0000F0380000}"/>
    <cellStyle name="Normal 3 2 9 5 2 2 2" xfId="35528" xr:uid="{7D689D57-42C0-4A99-99A7-9EDE23DCDD36}"/>
    <cellStyle name="Normal 3 2 9 5 2 3" xfId="14577" xr:uid="{00000000-0005-0000-0000-0000F1380000}"/>
    <cellStyle name="Normal 3 2 9 5 2 3 2" xfId="35529" xr:uid="{6B09E4FC-1B23-49D3-B503-3052EB73E96F}"/>
    <cellStyle name="Normal 3 2 9 5 2 4" xfId="14578" xr:uid="{00000000-0005-0000-0000-0000F2380000}"/>
    <cellStyle name="Normal 3 2 9 5 2 4 2" xfId="35530" xr:uid="{8D69BEF6-81EC-401B-A566-47A1DD2F805C}"/>
    <cellStyle name="Normal 3 2 9 5 2 5" xfId="35527" xr:uid="{0D6C61DB-581D-422A-B055-184117EC167E}"/>
    <cellStyle name="Normal 3 2 9 5 3" xfId="14579" xr:uid="{00000000-0005-0000-0000-0000F3380000}"/>
    <cellStyle name="Normal 3 2 9 5 3 2" xfId="35531" xr:uid="{7F091343-836B-4A2B-907F-F02DA8A8A9D7}"/>
    <cellStyle name="Normal 3 2 9 5 4" xfId="14580" xr:uid="{00000000-0005-0000-0000-0000F4380000}"/>
    <cellStyle name="Normal 3 2 9 5 4 2" xfId="35532" xr:uid="{13410C62-CD10-41D7-8483-518849B8B60E}"/>
    <cellStyle name="Normal 3 2 9 5 5" xfId="14581" xr:uid="{00000000-0005-0000-0000-0000F5380000}"/>
    <cellStyle name="Normal 3 2 9 5 5 2" xfId="35533" xr:uid="{C23FE554-9678-4439-A195-C6A3AF162F07}"/>
    <cellStyle name="Normal 3 2 9 5 6" xfId="35526" xr:uid="{63AC863E-8482-46CC-82F4-0FF0DCC233A1}"/>
    <cellStyle name="Normal 3 2 9 6" xfId="14582" xr:uid="{00000000-0005-0000-0000-0000F6380000}"/>
    <cellStyle name="Normal 3 2 9 6 2" xfId="14583" xr:uid="{00000000-0005-0000-0000-0000F7380000}"/>
    <cellStyle name="Normal 3 2 9 6 2 2" xfId="35535" xr:uid="{7DDFB4A3-2546-4864-87E1-EA80097CBA19}"/>
    <cellStyle name="Normal 3 2 9 6 3" xfId="14584" xr:uid="{00000000-0005-0000-0000-0000F8380000}"/>
    <cellStyle name="Normal 3 2 9 6 3 2" xfId="35536" xr:uid="{FDB53517-D363-4E0B-AFD5-27458D60B6D8}"/>
    <cellStyle name="Normal 3 2 9 6 4" xfId="14585" xr:uid="{00000000-0005-0000-0000-0000F9380000}"/>
    <cellStyle name="Normal 3 2 9 6 4 2" xfId="35537" xr:uid="{ADD4EDD0-3CFA-4954-9A3F-6BB8F6193765}"/>
    <cellStyle name="Normal 3 2 9 6 5" xfId="35534" xr:uid="{8A943DDF-554E-460F-A7F1-61F4702A305F}"/>
    <cellStyle name="Normal 3 2 9 7" xfId="14586" xr:uid="{00000000-0005-0000-0000-0000FA380000}"/>
    <cellStyle name="Normal 3 2 9 7 2" xfId="35538" xr:uid="{022C1A39-2156-4DDC-A8E1-0307F4479BC5}"/>
    <cellStyle name="Normal 3 2 9 8" xfId="14587" xr:uid="{00000000-0005-0000-0000-0000FB380000}"/>
    <cellStyle name="Normal 3 2 9 8 2" xfId="35539" xr:uid="{616DDA75-9073-4E1F-82EA-358D8086C4CB}"/>
    <cellStyle name="Normal 3 2 9 9" xfId="14588" xr:uid="{00000000-0005-0000-0000-0000FC380000}"/>
    <cellStyle name="Normal 3 2 9 9 2" xfId="35540" xr:uid="{B416A905-A49F-4C6D-B6F4-3EFC8D5ECBC8}"/>
    <cellStyle name="Normal 3 2_Guarantees" xfId="14589" xr:uid="{00000000-0005-0000-0000-0000FD380000}"/>
    <cellStyle name="Normal 3 20" xfId="14590" xr:uid="{00000000-0005-0000-0000-0000FE380000}"/>
    <cellStyle name="Normal 3 20 2" xfId="14591" xr:uid="{00000000-0005-0000-0000-0000FF380000}"/>
    <cellStyle name="Normal 3 20 2 2" xfId="14592" xr:uid="{00000000-0005-0000-0000-000000390000}"/>
    <cellStyle name="Normal 3 20 2 2 2" xfId="14593" xr:uid="{00000000-0005-0000-0000-000001390000}"/>
    <cellStyle name="Normal 3 20 2 2 2 2" xfId="35544" xr:uid="{C744D5AE-DE6D-4D4F-AFA7-961C684AD8D9}"/>
    <cellStyle name="Normal 3 20 2 2 3" xfId="14594" xr:uid="{00000000-0005-0000-0000-000002390000}"/>
    <cellStyle name="Normal 3 20 2 2 3 2" xfId="35545" xr:uid="{BC07B6C8-E04A-442C-9B2A-98DD6EBBA07B}"/>
    <cellStyle name="Normal 3 20 2 2 4" xfId="14595" xr:uid="{00000000-0005-0000-0000-000003390000}"/>
    <cellStyle name="Normal 3 20 2 2 4 2" xfId="35546" xr:uid="{0F582D82-20BE-41ED-9034-C6FD51B06E4C}"/>
    <cellStyle name="Normal 3 20 2 2 5" xfId="35543" xr:uid="{586A1AD0-72FA-4156-8C4F-BC1F9D5E8043}"/>
    <cellStyle name="Normal 3 20 2 3" xfId="14596" xr:uid="{00000000-0005-0000-0000-000004390000}"/>
    <cellStyle name="Normal 3 20 2 3 2" xfId="35547" xr:uid="{80769264-648C-41E1-8845-7963291AC6C2}"/>
    <cellStyle name="Normal 3 20 2 4" xfId="14597" xr:uid="{00000000-0005-0000-0000-000005390000}"/>
    <cellStyle name="Normal 3 20 2 4 2" xfId="35548" xr:uid="{27EEBD8D-A317-4E95-B331-A57B7F084589}"/>
    <cellStyle name="Normal 3 20 2 5" xfId="14598" xr:uid="{00000000-0005-0000-0000-000006390000}"/>
    <cellStyle name="Normal 3 20 2 5 2" xfId="35549" xr:uid="{C042CA58-03E9-44E8-8A4E-4D553D61D82D}"/>
    <cellStyle name="Normal 3 20 2 6" xfId="35542" xr:uid="{F0B16F08-8D43-4370-B477-2BCB99CB2E9A}"/>
    <cellStyle name="Normal 3 20 3" xfId="14599" xr:uid="{00000000-0005-0000-0000-000007390000}"/>
    <cellStyle name="Normal 3 20 3 2" xfId="35550" xr:uid="{7C3B35C1-D4CB-4AA3-990F-11E9BA00993A}"/>
    <cellStyle name="Normal 3 20 4" xfId="14600" xr:uid="{00000000-0005-0000-0000-000008390000}"/>
    <cellStyle name="Normal 3 20 4 2" xfId="14601" xr:uid="{00000000-0005-0000-0000-000009390000}"/>
    <cellStyle name="Normal 3 20 4 2 2" xfId="35552" xr:uid="{3662D604-345C-4667-9862-1C83AB5943D4}"/>
    <cellStyle name="Normal 3 20 4 3" xfId="14602" xr:uid="{00000000-0005-0000-0000-00000A390000}"/>
    <cellStyle name="Normal 3 20 4 3 2" xfId="35553" xr:uid="{2A73C340-5D0B-4585-9769-52DE636D4C6D}"/>
    <cellStyle name="Normal 3 20 4 4" xfId="14603" xr:uid="{00000000-0005-0000-0000-00000B390000}"/>
    <cellStyle name="Normal 3 20 4 4 2" xfId="35554" xr:uid="{5E43C92B-51E4-4A1D-840F-715959607587}"/>
    <cellStyle name="Normal 3 20 4 5" xfId="35551" xr:uid="{841D05AD-9A2C-484C-80A1-7E456C29C463}"/>
    <cellStyle name="Normal 3 20 5" xfId="14604" xr:uid="{00000000-0005-0000-0000-00000C390000}"/>
    <cellStyle name="Normal 3 20 5 2" xfId="35555" xr:uid="{AB108ED2-92ED-4085-88F2-66EAD600D84A}"/>
    <cellStyle name="Normal 3 20 6" xfId="14605" xr:uid="{00000000-0005-0000-0000-00000D390000}"/>
    <cellStyle name="Normal 3 20 6 2" xfId="35556" xr:uid="{F03B8BC6-0C1A-432B-8A75-294C70E0A38A}"/>
    <cellStyle name="Normal 3 20 7" xfId="14606" xr:uid="{00000000-0005-0000-0000-00000E390000}"/>
    <cellStyle name="Normal 3 20 7 2" xfId="35557" xr:uid="{AE2B6E0E-0CE1-4C1E-8A5D-FCFC7E27A219}"/>
    <cellStyle name="Normal 3 20 8" xfId="35541" xr:uid="{F98A0DBA-2417-4BF7-858B-065B3A7997B0}"/>
    <cellStyle name="Normal 3 21" xfId="14607" xr:uid="{00000000-0005-0000-0000-00000F390000}"/>
    <cellStyle name="Normal 3 21 2" xfId="14608" xr:uid="{00000000-0005-0000-0000-000010390000}"/>
    <cellStyle name="Normal 3 21 2 2" xfId="14609" xr:uid="{00000000-0005-0000-0000-000011390000}"/>
    <cellStyle name="Normal 3 21 2 2 2" xfId="14610" xr:uid="{00000000-0005-0000-0000-000012390000}"/>
    <cellStyle name="Normal 3 21 2 2 2 2" xfId="35561" xr:uid="{2DE32645-EAA3-439D-B40B-3DA482D3F2E1}"/>
    <cellStyle name="Normal 3 21 2 2 3" xfId="14611" xr:uid="{00000000-0005-0000-0000-000013390000}"/>
    <cellStyle name="Normal 3 21 2 2 3 2" xfId="35562" xr:uid="{F7B1409C-D08D-4D53-9C21-639AA840C78A}"/>
    <cellStyle name="Normal 3 21 2 2 4" xfId="14612" xr:uid="{00000000-0005-0000-0000-000014390000}"/>
    <cellStyle name="Normal 3 21 2 2 4 2" xfId="35563" xr:uid="{6535B3F4-D886-457E-942D-8B8118ADE68B}"/>
    <cellStyle name="Normal 3 21 2 2 5" xfId="35560" xr:uid="{46F345C7-F6A5-43E3-A752-9E0E1844D2D2}"/>
    <cellStyle name="Normal 3 21 2 3" xfId="14613" xr:uid="{00000000-0005-0000-0000-000015390000}"/>
    <cellStyle name="Normal 3 21 2 3 2" xfId="35564" xr:uid="{184E6EC8-8895-4479-8EAE-77DB5B2992FF}"/>
    <cellStyle name="Normal 3 21 2 4" xfId="14614" xr:uid="{00000000-0005-0000-0000-000016390000}"/>
    <cellStyle name="Normal 3 21 2 4 2" xfId="35565" xr:uid="{6CD25F0C-1365-4C53-9E9E-5BA7E423286B}"/>
    <cellStyle name="Normal 3 21 2 5" xfId="14615" xr:uid="{00000000-0005-0000-0000-000017390000}"/>
    <cellStyle name="Normal 3 21 2 5 2" xfId="35566" xr:uid="{ECFF5B9C-3760-4F1E-B70F-894998930E01}"/>
    <cellStyle name="Normal 3 21 2 6" xfId="35559" xr:uid="{956C3CA3-5025-4FE2-9DC4-53163BEE7F2D}"/>
    <cellStyle name="Normal 3 21 3" xfId="14616" xr:uid="{00000000-0005-0000-0000-000018390000}"/>
    <cellStyle name="Normal 3 21 3 2" xfId="35567" xr:uid="{1A42F2E6-FD95-4AE5-9221-05BEC8BB489A}"/>
    <cellStyle name="Normal 3 21 4" xfId="14617" xr:uid="{00000000-0005-0000-0000-000019390000}"/>
    <cellStyle name="Normal 3 21 4 2" xfId="14618" xr:uid="{00000000-0005-0000-0000-00001A390000}"/>
    <cellStyle name="Normal 3 21 4 2 2" xfId="35569" xr:uid="{D651F5F6-AC7B-42CC-8004-CEB8888AB549}"/>
    <cellStyle name="Normal 3 21 4 3" xfId="14619" xr:uid="{00000000-0005-0000-0000-00001B390000}"/>
    <cellStyle name="Normal 3 21 4 3 2" xfId="35570" xr:uid="{CA2FECDF-6E3D-4E70-BAFB-CCCC2FE6986E}"/>
    <cellStyle name="Normal 3 21 4 4" xfId="14620" xr:uid="{00000000-0005-0000-0000-00001C390000}"/>
    <cellStyle name="Normal 3 21 4 4 2" xfId="35571" xr:uid="{BC013A8E-8FD5-4E9F-A62E-8AE1AF4F9122}"/>
    <cellStyle name="Normal 3 21 4 5" xfId="35568" xr:uid="{724A9291-28D7-491F-92D4-04711DAD7CE3}"/>
    <cellStyle name="Normal 3 21 5" xfId="14621" xr:uid="{00000000-0005-0000-0000-00001D390000}"/>
    <cellStyle name="Normal 3 21 5 2" xfId="35572" xr:uid="{D94D7D46-BA91-4327-A64A-84996F59DB67}"/>
    <cellStyle name="Normal 3 21 6" xfId="14622" xr:uid="{00000000-0005-0000-0000-00001E390000}"/>
    <cellStyle name="Normal 3 21 6 2" xfId="35573" xr:uid="{8DE3AC1F-2E9D-4EAC-B2B8-1A5E331B3DB7}"/>
    <cellStyle name="Normal 3 21 7" xfId="14623" xr:uid="{00000000-0005-0000-0000-00001F390000}"/>
    <cellStyle name="Normal 3 21 7 2" xfId="35574" xr:uid="{C6F1B991-4861-416B-92EE-37ACFAF2D035}"/>
    <cellStyle name="Normal 3 21 8" xfId="35558" xr:uid="{A91A5322-31A4-459A-B5BD-180AB1691EF3}"/>
    <cellStyle name="Normal 3 22" xfId="14624" xr:uid="{00000000-0005-0000-0000-000020390000}"/>
    <cellStyle name="Normal 3 22 2" xfId="14625" xr:uid="{00000000-0005-0000-0000-000021390000}"/>
    <cellStyle name="Normal 3 22 2 2" xfId="14626" xr:uid="{00000000-0005-0000-0000-000022390000}"/>
    <cellStyle name="Normal 3 22 2 2 2" xfId="14627" xr:uid="{00000000-0005-0000-0000-000023390000}"/>
    <cellStyle name="Normal 3 22 2 2 2 2" xfId="35578" xr:uid="{E195049E-F112-461C-BF76-2241AF0D422A}"/>
    <cellStyle name="Normal 3 22 2 2 3" xfId="14628" xr:uid="{00000000-0005-0000-0000-000024390000}"/>
    <cellStyle name="Normal 3 22 2 2 3 2" xfId="35579" xr:uid="{A11A14C3-AFAD-49EB-B96E-4E1099624C0B}"/>
    <cellStyle name="Normal 3 22 2 2 4" xfId="14629" xr:uid="{00000000-0005-0000-0000-000025390000}"/>
    <cellStyle name="Normal 3 22 2 2 4 2" xfId="35580" xr:uid="{91F8054D-52B4-47C2-8393-3FED8563D6E0}"/>
    <cellStyle name="Normal 3 22 2 2 5" xfId="35577" xr:uid="{9C1AD319-A3E7-47A1-8C0F-D7C4F2955377}"/>
    <cellStyle name="Normal 3 22 2 3" xfId="14630" xr:uid="{00000000-0005-0000-0000-000026390000}"/>
    <cellStyle name="Normal 3 22 2 3 2" xfId="35581" xr:uid="{9F61F5D9-0BB5-44B3-8779-9F610F84243A}"/>
    <cellStyle name="Normal 3 22 2 4" xfId="14631" xr:uid="{00000000-0005-0000-0000-000027390000}"/>
    <cellStyle name="Normal 3 22 2 4 2" xfId="35582" xr:uid="{5942B92C-8D7D-4BF2-94B9-D75EA5B67793}"/>
    <cellStyle name="Normal 3 22 2 5" xfId="14632" xr:uid="{00000000-0005-0000-0000-000028390000}"/>
    <cellStyle name="Normal 3 22 2 5 2" xfId="35583" xr:uid="{1F345099-ACAE-4529-A54B-FB5D953D87C7}"/>
    <cellStyle name="Normal 3 22 2 6" xfId="35576" xr:uid="{38556E55-6558-411D-9FB4-DD5BE821854F}"/>
    <cellStyle name="Normal 3 22 3" xfId="14633" xr:uid="{00000000-0005-0000-0000-000029390000}"/>
    <cellStyle name="Normal 3 22 3 2" xfId="35584" xr:uid="{5C57D92E-1E06-4320-B780-CDB51232BA78}"/>
    <cellStyle name="Normal 3 22 4" xfId="14634" xr:uid="{00000000-0005-0000-0000-00002A390000}"/>
    <cellStyle name="Normal 3 22 4 2" xfId="14635" xr:uid="{00000000-0005-0000-0000-00002B390000}"/>
    <cellStyle name="Normal 3 22 4 2 2" xfId="35586" xr:uid="{1A1EA6F7-C783-4C77-AB48-33D8A31E092D}"/>
    <cellStyle name="Normal 3 22 4 3" xfId="14636" xr:uid="{00000000-0005-0000-0000-00002C390000}"/>
    <cellStyle name="Normal 3 22 4 3 2" xfId="35587" xr:uid="{902B3765-9CA8-48C2-BDB0-00A9B2E64F94}"/>
    <cellStyle name="Normal 3 22 4 4" xfId="14637" xr:uid="{00000000-0005-0000-0000-00002D390000}"/>
    <cellStyle name="Normal 3 22 4 4 2" xfId="35588" xr:uid="{B3AA5827-7650-49B7-8C5F-CAD2CAE8353F}"/>
    <cellStyle name="Normal 3 22 4 5" xfId="35585" xr:uid="{5631CF2E-9CDD-4E30-B80F-E52348F20321}"/>
    <cellStyle name="Normal 3 22 5" xfId="14638" xr:uid="{00000000-0005-0000-0000-00002E390000}"/>
    <cellStyle name="Normal 3 22 5 2" xfId="35589" xr:uid="{62976C95-6E65-4AFC-B2BE-CED91B73C64E}"/>
    <cellStyle name="Normal 3 22 6" xfId="14639" xr:uid="{00000000-0005-0000-0000-00002F390000}"/>
    <cellStyle name="Normal 3 22 6 2" xfId="35590" xr:uid="{CA632A9B-C3FA-4AE5-909C-FAE3CDA78E64}"/>
    <cellStyle name="Normal 3 22 7" xfId="14640" xr:uid="{00000000-0005-0000-0000-000030390000}"/>
    <cellStyle name="Normal 3 22 7 2" xfId="35591" xr:uid="{17D4B333-09E8-4149-82BC-06FC79B36D62}"/>
    <cellStyle name="Normal 3 22 8" xfId="35575" xr:uid="{04ADE6F4-E3A3-4083-9007-96C14B27FF32}"/>
    <cellStyle name="Normal 3 23" xfId="14641" xr:uid="{00000000-0005-0000-0000-000031390000}"/>
    <cellStyle name="Normal 3 23 2" xfId="14642" xr:uid="{00000000-0005-0000-0000-000032390000}"/>
    <cellStyle name="Normal 3 23 2 2" xfId="14643" xr:uid="{00000000-0005-0000-0000-000033390000}"/>
    <cellStyle name="Normal 3 23 2 2 2" xfId="14644" xr:uid="{00000000-0005-0000-0000-000034390000}"/>
    <cellStyle name="Normal 3 23 2 2 2 2" xfId="35595" xr:uid="{4D6FE137-B969-467E-A64C-3FF87D08CCD4}"/>
    <cellStyle name="Normal 3 23 2 2 3" xfId="14645" xr:uid="{00000000-0005-0000-0000-000035390000}"/>
    <cellStyle name="Normal 3 23 2 2 3 2" xfId="35596" xr:uid="{9BB377C4-C221-4835-AD89-7B9E3BD38974}"/>
    <cellStyle name="Normal 3 23 2 2 4" xfId="14646" xr:uid="{00000000-0005-0000-0000-000036390000}"/>
    <cellStyle name="Normal 3 23 2 2 4 2" xfId="35597" xr:uid="{74AECCFC-AB82-42AF-A2A2-4DD169B5107A}"/>
    <cellStyle name="Normal 3 23 2 2 5" xfId="35594" xr:uid="{F0527284-82DB-41AC-94F8-CBC8CA92A2F9}"/>
    <cellStyle name="Normal 3 23 2 3" xfId="14647" xr:uid="{00000000-0005-0000-0000-000037390000}"/>
    <cellStyle name="Normal 3 23 2 3 2" xfId="35598" xr:uid="{26FDBD0B-E291-4BE1-9760-56BD8C80BDD7}"/>
    <cellStyle name="Normal 3 23 2 4" xfId="14648" xr:uid="{00000000-0005-0000-0000-000038390000}"/>
    <cellStyle name="Normal 3 23 2 4 2" xfId="35599" xr:uid="{55703C0B-9157-4D50-84C4-40FDCE951D31}"/>
    <cellStyle name="Normal 3 23 2 5" xfId="14649" xr:uid="{00000000-0005-0000-0000-000039390000}"/>
    <cellStyle name="Normal 3 23 2 5 2" xfId="35600" xr:uid="{CFE65EB2-88AD-4D64-A621-7828C11CA14F}"/>
    <cellStyle name="Normal 3 23 2 6" xfId="35593" xr:uid="{99136FB8-687E-4E7A-B57C-6BB352575275}"/>
    <cellStyle name="Normal 3 23 3" xfId="14650" xr:uid="{00000000-0005-0000-0000-00003A390000}"/>
    <cellStyle name="Normal 3 23 3 2" xfId="14651" xr:uid="{00000000-0005-0000-0000-00003B390000}"/>
    <cellStyle name="Normal 3 23 3 2 2" xfId="35602" xr:uid="{0AAA4B3F-78D5-43A9-9598-C9C339F40D04}"/>
    <cellStyle name="Normal 3 23 3 3" xfId="14652" xr:uid="{00000000-0005-0000-0000-00003C390000}"/>
    <cellStyle name="Normal 3 23 3 3 2" xfId="35603" xr:uid="{E342745A-BEDF-4E88-A910-4A7FD6679F4C}"/>
    <cellStyle name="Normal 3 23 3 4" xfId="14653" xr:uid="{00000000-0005-0000-0000-00003D390000}"/>
    <cellStyle name="Normal 3 23 3 4 2" xfId="35604" xr:uid="{D67E2CC5-2515-442F-80E8-05F11215B917}"/>
    <cellStyle name="Normal 3 23 3 5" xfId="35601" xr:uid="{46FB0B77-908E-4E77-A7EF-798FB4F3FCE7}"/>
    <cellStyle name="Normal 3 23 4" xfId="14654" xr:uid="{00000000-0005-0000-0000-00003E390000}"/>
    <cellStyle name="Normal 3 23 4 2" xfId="35605" xr:uid="{61965E01-3D67-4283-BDBA-A165BD17CFAD}"/>
    <cellStyle name="Normal 3 23 5" xfId="14655" xr:uid="{00000000-0005-0000-0000-00003F390000}"/>
    <cellStyle name="Normal 3 23 5 2" xfId="35606" xr:uid="{420F43D6-3050-4177-ADC0-66BF19FB1645}"/>
    <cellStyle name="Normal 3 23 6" xfId="14656" xr:uid="{00000000-0005-0000-0000-000040390000}"/>
    <cellStyle name="Normal 3 23 6 2" xfId="35607" xr:uid="{2E6B471E-6B86-4AEC-958D-114C18CFAF9B}"/>
    <cellStyle name="Normal 3 23 7" xfId="35592" xr:uid="{F33735A0-A796-41B4-A08C-71A4D79029ED}"/>
    <cellStyle name="Normal 3 24" xfId="14657" xr:uid="{00000000-0005-0000-0000-000041390000}"/>
    <cellStyle name="Normal 3 24 2" xfId="14658" xr:uid="{00000000-0005-0000-0000-000042390000}"/>
    <cellStyle name="Normal 3 24 2 2" xfId="14659" xr:uid="{00000000-0005-0000-0000-000043390000}"/>
    <cellStyle name="Normal 3 24 2 2 2" xfId="14660" xr:uid="{00000000-0005-0000-0000-000044390000}"/>
    <cellStyle name="Normal 3 24 2 2 2 2" xfId="35611" xr:uid="{C8FC4263-CF69-4104-9B1B-B1DE26E836D7}"/>
    <cellStyle name="Normal 3 24 2 2 3" xfId="14661" xr:uid="{00000000-0005-0000-0000-000045390000}"/>
    <cellStyle name="Normal 3 24 2 2 3 2" xfId="35612" xr:uid="{29B4A101-A9AC-4EFB-9829-F75491CFE024}"/>
    <cellStyle name="Normal 3 24 2 2 4" xfId="14662" xr:uid="{00000000-0005-0000-0000-000046390000}"/>
    <cellStyle name="Normal 3 24 2 2 4 2" xfId="35613" xr:uid="{0488A26F-4423-49C7-ABE2-79208A420758}"/>
    <cellStyle name="Normal 3 24 2 2 5" xfId="35610" xr:uid="{1A2A311A-ED05-4954-8ECC-BE3B0C43B932}"/>
    <cellStyle name="Normal 3 24 2 3" xfId="14663" xr:uid="{00000000-0005-0000-0000-000047390000}"/>
    <cellStyle name="Normal 3 24 2 3 2" xfId="35614" xr:uid="{41266D2A-EC45-4CC6-8C87-19CB22959E39}"/>
    <cellStyle name="Normal 3 24 2 4" xfId="14664" xr:uid="{00000000-0005-0000-0000-000048390000}"/>
    <cellStyle name="Normal 3 24 2 4 2" xfId="35615" xr:uid="{50CC2EEA-3D22-45F1-8610-057E5FBA1CFB}"/>
    <cellStyle name="Normal 3 24 2 5" xfId="14665" xr:uid="{00000000-0005-0000-0000-000049390000}"/>
    <cellStyle name="Normal 3 24 2 5 2" xfId="35616" xr:uid="{6BB61ED9-6D28-4A45-8B86-08B503342329}"/>
    <cellStyle name="Normal 3 24 2 6" xfId="35609" xr:uid="{C566140A-092D-4499-A0BD-9979E61DE749}"/>
    <cellStyle name="Normal 3 24 3" xfId="14666" xr:uid="{00000000-0005-0000-0000-00004A390000}"/>
    <cellStyle name="Normal 3 24 3 2" xfId="14667" xr:uid="{00000000-0005-0000-0000-00004B390000}"/>
    <cellStyle name="Normal 3 24 3 2 2" xfId="35618" xr:uid="{B529D4B4-4A4A-4FEF-9C0D-788F5A9152E3}"/>
    <cellStyle name="Normal 3 24 3 3" xfId="14668" xr:uid="{00000000-0005-0000-0000-00004C390000}"/>
    <cellStyle name="Normal 3 24 3 3 2" xfId="35619" xr:uid="{1AC288A3-02E3-4869-8D00-B341CC952446}"/>
    <cellStyle name="Normal 3 24 3 4" xfId="14669" xr:uid="{00000000-0005-0000-0000-00004D390000}"/>
    <cellStyle name="Normal 3 24 3 4 2" xfId="35620" xr:uid="{D21F760C-10C8-4A5D-BA5B-69972D44CCCF}"/>
    <cellStyle name="Normal 3 24 3 5" xfId="35617" xr:uid="{F98ADD9E-D809-4A2E-B7F5-8557BEC6E90E}"/>
    <cellStyle name="Normal 3 24 4" xfId="14670" xr:uid="{00000000-0005-0000-0000-00004E390000}"/>
    <cellStyle name="Normal 3 24 4 2" xfId="35621" xr:uid="{739A7AE8-4B16-484D-AB0F-C6ABB36A7627}"/>
    <cellStyle name="Normal 3 24 5" xfId="14671" xr:uid="{00000000-0005-0000-0000-00004F390000}"/>
    <cellStyle name="Normal 3 24 5 2" xfId="35622" xr:uid="{FB82F7D4-7B46-480D-905A-AC67DF5EE23B}"/>
    <cellStyle name="Normal 3 24 6" xfId="14672" xr:uid="{00000000-0005-0000-0000-000050390000}"/>
    <cellStyle name="Normal 3 24 6 2" xfId="35623" xr:uid="{C5EDCE17-819E-426B-B7C6-F0B449E0894B}"/>
    <cellStyle name="Normal 3 24 7" xfId="35608" xr:uid="{FC87583B-9B46-426D-AD0D-B0408E9C2D91}"/>
    <cellStyle name="Normal 3 25" xfId="14673" xr:uid="{00000000-0005-0000-0000-000051390000}"/>
    <cellStyle name="Normal 3 25 2" xfId="14674" xr:uid="{00000000-0005-0000-0000-000052390000}"/>
    <cellStyle name="Normal 3 25 2 2" xfId="14675" xr:uid="{00000000-0005-0000-0000-000053390000}"/>
    <cellStyle name="Normal 3 25 2 2 2" xfId="14676" xr:uid="{00000000-0005-0000-0000-000054390000}"/>
    <cellStyle name="Normal 3 25 2 2 2 2" xfId="35627" xr:uid="{737DC496-A838-4828-BF2D-2D84DDD8E42A}"/>
    <cellStyle name="Normal 3 25 2 2 3" xfId="14677" xr:uid="{00000000-0005-0000-0000-000055390000}"/>
    <cellStyle name="Normal 3 25 2 2 3 2" xfId="35628" xr:uid="{AAEE7FAB-D02A-4F58-A0D5-CA2BB3677686}"/>
    <cellStyle name="Normal 3 25 2 2 4" xfId="14678" xr:uid="{00000000-0005-0000-0000-000056390000}"/>
    <cellStyle name="Normal 3 25 2 2 4 2" xfId="35629" xr:uid="{79971B3A-E9F0-453B-9108-A14E226D1254}"/>
    <cellStyle name="Normal 3 25 2 2 5" xfId="35626" xr:uid="{71E9B0DA-8D1E-450B-B4DF-7F770D05B0A9}"/>
    <cellStyle name="Normal 3 25 2 3" xfId="14679" xr:uid="{00000000-0005-0000-0000-000057390000}"/>
    <cellStyle name="Normal 3 25 2 3 2" xfId="35630" xr:uid="{A5FC7D94-1D5F-4A82-B353-CF388627E9CC}"/>
    <cellStyle name="Normal 3 25 2 4" xfId="14680" xr:uid="{00000000-0005-0000-0000-000058390000}"/>
    <cellStyle name="Normal 3 25 2 4 2" xfId="35631" xr:uid="{897B4E13-DD2E-45A8-B88C-6DDA7F52A72A}"/>
    <cellStyle name="Normal 3 25 2 5" xfId="14681" xr:uid="{00000000-0005-0000-0000-000059390000}"/>
    <cellStyle name="Normal 3 25 2 5 2" xfId="35632" xr:uid="{C77B2EA3-436E-4E45-B882-D3EDBC3B0B77}"/>
    <cellStyle name="Normal 3 25 2 6" xfId="35625" xr:uid="{64B8A163-E049-44F3-B2DB-155D42ED7E0A}"/>
    <cellStyle name="Normal 3 25 3" xfId="14682" xr:uid="{00000000-0005-0000-0000-00005A390000}"/>
    <cellStyle name="Normal 3 25 3 2" xfId="14683" xr:uid="{00000000-0005-0000-0000-00005B390000}"/>
    <cellStyle name="Normal 3 25 3 2 2" xfId="35634" xr:uid="{EE2E1686-D840-4F21-9FDB-954729D62802}"/>
    <cellStyle name="Normal 3 25 3 3" xfId="14684" xr:uid="{00000000-0005-0000-0000-00005C390000}"/>
    <cellStyle name="Normal 3 25 3 3 2" xfId="35635" xr:uid="{6CC3965D-D302-4975-9355-8956D937DFC1}"/>
    <cellStyle name="Normal 3 25 3 4" xfId="14685" xr:uid="{00000000-0005-0000-0000-00005D390000}"/>
    <cellStyle name="Normal 3 25 3 4 2" xfId="35636" xr:uid="{1B350FC3-26D6-4D20-959B-3745A86A84A5}"/>
    <cellStyle name="Normal 3 25 3 5" xfId="35633" xr:uid="{CA6E186B-56FB-4FD2-92EA-76E682C988FE}"/>
    <cellStyle name="Normal 3 25 4" xfId="14686" xr:uid="{00000000-0005-0000-0000-00005E390000}"/>
    <cellStyle name="Normal 3 25 4 2" xfId="35637" xr:uid="{A42EC37C-A0F9-4856-8F48-500FEED92542}"/>
    <cellStyle name="Normal 3 25 5" xfId="14687" xr:uid="{00000000-0005-0000-0000-00005F390000}"/>
    <cellStyle name="Normal 3 25 5 2" xfId="35638" xr:uid="{B69DB6C8-79C3-41FC-8026-EB42B87B6142}"/>
    <cellStyle name="Normal 3 25 6" xfId="14688" xr:uid="{00000000-0005-0000-0000-000060390000}"/>
    <cellStyle name="Normal 3 25 6 2" xfId="35639" xr:uid="{30E2B430-164A-4DB7-A2EF-B8B3B5422102}"/>
    <cellStyle name="Normal 3 25 7" xfId="35624" xr:uid="{FC9BF619-7347-4C5B-92E3-85FC32639B0A}"/>
    <cellStyle name="Normal 3 26" xfId="14689" xr:uid="{00000000-0005-0000-0000-000061390000}"/>
    <cellStyle name="Normal 3 26 2" xfId="14690" xr:uid="{00000000-0005-0000-0000-000062390000}"/>
    <cellStyle name="Normal 3 26 2 2" xfId="14691" xr:uid="{00000000-0005-0000-0000-000063390000}"/>
    <cellStyle name="Normal 3 26 2 2 2" xfId="14692" xr:uid="{00000000-0005-0000-0000-000064390000}"/>
    <cellStyle name="Normal 3 26 2 2 2 2" xfId="35643" xr:uid="{B4D359F0-7716-424C-B87B-B4B54B23F887}"/>
    <cellStyle name="Normal 3 26 2 2 3" xfId="14693" xr:uid="{00000000-0005-0000-0000-000065390000}"/>
    <cellStyle name="Normal 3 26 2 2 3 2" xfId="35644" xr:uid="{08ACF5B3-46F9-4E47-BE42-090B04B92AFB}"/>
    <cellStyle name="Normal 3 26 2 2 4" xfId="14694" xr:uid="{00000000-0005-0000-0000-000066390000}"/>
    <cellStyle name="Normal 3 26 2 2 4 2" xfId="35645" xr:uid="{A20963E5-15E6-41F8-9D20-0A7791184576}"/>
    <cellStyle name="Normal 3 26 2 2 5" xfId="35642" xr:uid="{45F1CA4A-FB87-433E-BC21-A55C477AE048}"/>
    <cellStyle name="Normal 3 26 2 3" xfId="14695" xr:uid="{00000000-0005-0000-0000-000067390000}"/>
    <cellStyle name="Normal 3 26 2 3 2" xfId="35646" xr:uid="{C8B58EA1-CFB3-4F1D-8491-0B05D51DF2F9}"/>
    <cellStyle name="Normal 3 26 2 4" xfId="14696" xr:uid="{00000000-0005-0000-0000-000068390000}"/>
    <cellStyle name="Normal 3 26 2 4 2" xfId="35647" xr:uid="{BED64F3B-2325-4B2B-81C3-D018B81A3467}"/>
    <cellStyle name="Normal 3 26 2 5" xfId="14697" xr:uid="{00000000-0005-0000-0000-000069390000}"/>
    <cellStyle name="Normal 3 26 2 5 2" xfId="35648" xr:uid="{F87D3289-BD45-4F49-A9F5-5838EF703213}"/>
    <cellStyle name="Normal 3 26 2 6" xfId="35641" xr:uid="{703EA920-9CD6-415B-9027-297831FC0E2A}"/>
    <cellStyle name="Normal 3 26 3" xfId="14698" xr:uid="{00000000-0005-0000-0000-00006A390000}"/>
    <cellStyle name="Normal 3 26 3 2" xfId="14699" xr:uid="{00000000-0005-0000-0000-00006B390000}"/>
    <cellStyle name="Normal 3 26 3 2 2" xfId="35650" xr:uid="{2646502D-61C2-4AC0-81F0-052FD80BA4D6}"/>
    <cellStyle name="Normal 3 26 3 3" xfId="14700" xr:uid="{00000000-0005-0000-0000-00006C390000}"/>
    <cellStyle name="Normal 3 26 3 3 2" xfId="35651" xr:uid="{DE20A2DD-022A-4987-B711-AB6B59085901}"/>
    <cellStyle name="Normal 3 26 3 4" xfId="14701" xr:uid="{00000000-0005-0000-0000-00006D390000}"/>
    <cellStyle name="Normal 3 26 3 4 2" xfId="35652" xr:uid="{56D161F9-1D91-423D-9E53-2392E2E96653}"/>
    <cellStyle name="Normal 3 26 3 5" xfId="35649" xr:uid="{C361C424-7AB7-42F7-AF21-CF1592C59E76}"/>
    <cellStyle name="Normal 3 26 4" xfId="14702" xr:uid="{00000000-0005-0000-0000-00006E390000}"/>
    <cellStyle name="Normal 3 26 4 2" xfId="35653" xr:uid="{32AA01D4-25BB-4EE6-A328-4D216AFC5EEE}"/>
    <cellStyle name="Normal 3 26 5" xfId="14703" xr:uid="{00000000-0005-0000-0000-00006F390000}"/>
    <cellStyle name="Normal 3 26 5 2" xfId="35654" xr:uid="{A021CBE0-92F0-4349-A1CD-75CE6A87B05A}"/>
    <cellStyle name="Normal 3 26 6" xfId="14704" xr:uid="{00000000-0005-0000-0000-000070390000}"/>
    <cellStyle name="Normal 3 26 6 2" xfId="35655" xr:uid="{654ADF4B-43AD-4F42-96AF-139A78B80433}"/>
    <cellStyle name="Normal 3 26 7" xfId="35640" xr:uid="{AD304139-24D2-428D-AA29-538AC9E379F4}"/>
    <cellStyle name="Normal 3 27" xfId="14705" xr:uid="{00000000-0005-0000-0000-000071390000}"/>
    <cellStyle name="Normal 3 27 2" xfId="14706" xr:uid="{00000000-0005-0000-0000-000072390000}"/>
    <cellStyle name="Normal 3 27 2 2" xfId="14707" xr:uid="{00000000-0005-0000-0000-000073390000}"/>
    <cellStyle name="Normal 3 27 2 2 2" xfId="14708" xr:uid="{00000000-0005-0000-0000-000074390000}"/>
    <cellStyle name="Normal 3 27 2 2 2 2" xfId="35659" xr:uid="{22DB85CC-F38E-43EF-A3B2-2559AE21CD63}"/>
    <cellStyle name="Normal 3 27 2 2 3" xfId="14709" xr:uid="{00000000-0005-0000-0000-000075390000}"/>
    <cellStyle name="Normal 3 27 2 2 3 2" xfId="35660" xr:uid="{CBC57E30-BB11-4AAC-9E11-78DBB9B223F4}"/>
    <cellStyle name="Normal 3 27 2 2 4" xfId="14710" xr:uid="{00000000-0005-0000-0000-000076390000}"/>
    <cellStyle name="Normal 3 27 2 2 4 2" xfId="35661" xr:uid="{04F7F1CF-4925-4883-92E0-8C3A37C82E08}"/>
    <cellStyle name="Normal 3 27 2 2 5" xfId="35658" xr:uid="{EA2F67ED-2D62-40AB-9C67-EB805BC01A43}"/>
    <cellStyle name="Normal 3 27 2 3" xfId="14711" xr:uid="{00000000-0005-0000-0000-000077390000}"/>
    <cellStyle name="Normal 3 27 2 3 2" xfId="35662" xr:uid="{2EE8DA46-BE22-4FDB-BFFC-C1346BCDB6C8}"/>
    <cellStyle name="Normal 3 27 2 4" xfId="14712" xr:uid="{00000000-0005-0000-0000-000078390000}"/>
    <cellStyle name="Normal 3 27 2 4 2" xfId="35663" xr:uid="{83841131-9F80-4879-A794-D4A311643D66}"/>
    <cellStyle name="Normal 3 27 2 5" xfId="14713" xr:uid="{00000000-0005-0000-0000-000079390000}"/>
    <cellStyle name="Normal 3 27 2 5 2" xfId="35664" xr:uid="{E3F8340F-10CC-4D23-A347-B7F4BEEB259B}"/>
    <cellStyle name="Normal 3 27 2 6" xfId="35657" xr:uid="{56E2B925-19C2-452D-A270-8D616AD037CC}"/>
    <cellStyle name="Normal 3 27 3" xfId="14714" xr:uid="{00000000-0005-0000-0000-00007A390000}"/>
    <cellStyle name="Normal 3 27 3 2" xfId="14715" xr:uid="{00000000-0005-0000-0000-00007B390000}"/>
    <cellStyle name="Normal 3 27 3 2 2" xfId="35666" xr:uid="{2912D03B-B59C-44BE-820F-7F8CBB7C1A2C}"/>
    <cellStyle name="Normal 3 27 3 3" xfId="14716" xr:uid="{00000000-0005-0000-0000-00007C390000}"/>
    <cellStyle name="Normal 3 27 3 3 2" xfId="35667" xr:uid="{55715B57-6548-4535-A345-0543183C2D3D}"/>
    <cellStyle name="Normal 3 27 3 4" xfId="14717" xr:uid="{00000000-0005-0000-0000-00007D390000}"/>
    <cellStyle name="Normal 3 27 3 4 2" xfId="35668" xr:uid="{3286CAD5-F166-4B18-B1D8-2BF3FBF80338}"/>
    <cellStyle name="Normal 3 27 3 5" xfId="35665" xr:uid="{5405EEF8-B6DB-4EDE-8535-BB24398DD7D8}"/>
    <cellStyle name="Normal 3 27 4" xfId="14718" xr:uid="{00000000-0005-0000-0000-00007E390000}"/>
    <cellStyle name="Normal 3 27 4 2" xfId="35669" xr:uid="{15CF52B7-25A7-45C7-BD3F-C165AE1572CB}"/>
    <cellStyle name="Normal 3 27 5" xfId="14719" xr:uid="{00000000-0005-0000-0000-00007F390000}"/>
    <cellStyle name="Normal 3 27 5 2" xfId="35670" xr:uid="{E3E5306A-0A7B-4584-AFB9-3A1B26B33F23}"/>
    <cellStyle name="Normal 3 27 6" xfId="14720" xr:uid="{00000000-0005-0000-0000-000080390000}"/>
    <cellStyle name="Normal 3 27 6 2" xfId="35671" xr:uid="{2691BDD0-A42E-4005-BCFE-DF4060C0837B}"/>
    <cellStyle name="Normal 3 27 7" xfId="35656" xr:uid="{66EF1359-3CD2-43D3-BE8C-FF646028CD5B}"/>
    <cellStyle name="Normal 3 28" xfId="14721" xr:uid="{00000000-0005-0000-0000-000081390000}"/>
    <cellStyle name="Normal 3 28 2" xfId="14722" xr:uid="{00000000-0005-0000-0000-000082390000}"/>
    <cellStyle name="Normal 3 28 2 2" xfId="14723" xr:uid="{00000000-0005-0000-0000-000083390000}"/>
    <cellStyle name="Normal 3 28 2 2 2" xfId="14724" xr:uid="{00000000-0005-0000-0000-000084390000}"/>
    <cellStyle name="Normal 3 28 2 2 2 2" xfId="35675" xr:uid="{3E5A77EB-A10D-428C-BA32-6B9E3EEC2EF6}"/>
    <cellStyle name="Normal 3 28 2 2 3" xfId="14725" xr:uid="{00000000-0005-0000-0000-000085390000}"/>
    <cellStyle name="Normal 3 28 2 2 3 2" xfId="35676" xr:uid="{1A88E95F-58C6-49EA-967C-668D38008342}"/>
    <cellStyle name="Normal 3 28 2 2 4" xfId="14726" xr:uid="{00000000-0005-0000-0000-000086390000}"/>
    <cellStyle name="Normal 3 28 2 2 4 2" xfId="35677" xr:uid="{850484F9-1681-405C-B33E-C7B82D319B36}"/>
    <cellStyle name="Normal 3 28 2 2 5" xfId="35674" xr:uid="{B41685B9-AB36-4BBA-BE54-AB47844EC064}"/>
    <cellStyle name="Normal 3 28 2 3" xfId="14727" xr:uid="{00000000-0005-0000-0000-000087390000}"/>
    <cellStyle name="Normal 3 28 2 3 2" xfId="35678" xr:uid="{7E8F229C-0B1C-480C-B74F-0257650965EF}"/>
    <cellStyle name="Normal 3 28 2 4" xfId="14728" xr:uid="{00000000-0005-0000-0000-000088390000}"/>
    <cellStyle name="Normal 3 28 2 4 2" xfId="35679" xr:uid="{23132339-458C-4AD4-9193-9DF351C57767}"/>
    <cellStyle name="Normal 3 28 2 5" xfId="14729" xr:uid="{00000000-0005-0000-0000-000089390000}"/>
    <cellStyle name="Normal 3 28 2 5 2" xfId="35680" xr:uid="{4A1F0D13-E306-47C8-A653-0EB7B461A84E}"/>
    <cellStyle name="Normal 3 28 2 6" xfId="35673" xr:uid="{FB07C437-2C51-42BD-9B3F-91B63C903AA8}"/>
    <cellStyle name="Normal 3 28 3" xfId="14730" xr:uid="{00000000-0005-0000-0000-00008A390000}"/>
    <cellStyle name="Normal 3 28 3 2" xfId="14731" xr:uid="{00000000-0005-0000-0000-00008B390000}"/>
    <cellStyle name="Normal 3 28 3 2 2" xfId="35682" xr:uid="{726917EF-C492-4C06-A7CD-8C314590068C}"/>
    <cellStyle name="Normal 3 28 3 3" xfId="14732" xr:uid="{00000000-0005-0000-0000-00008C390000}"/>
    <cellStyle name="Normal 3 28 3 3 2" xfId="35683" xr:uid="{9BA311C6-273D-476D-BCCC-EB99AA27F724}"/>
    <cellStyle name="Normal 3 28 3 4" xfId="14733" xr:uid="{00000000-0005-0000-0000-00008D390000}"/>
    <cellStyle name="Normal 3 28 3 4 2" xfId="35684" xr:uid="{08AD7EE4-B87D-471F-A0AA-33AEA51706DD}"/>
    <cellStyle name="Normal 3 28 3 5" xfId="35681" xr:uid="{C2D6E2FD-3198-401B-B52C-27A0B4A3DC9F}"/>
    <cellStyle name="Normal 3 28 4" xfId="14734" xr:uid="{00000000-0005-0000-0000-00008E390000}"/>
    <cellStyle name="Normal 3 28 4 2" xfId="35685" xr:uid="{A4D3CB85-D0BF-4898-A605-19215069E7A7}"/>
    <cellStyle name="Normal 3 28 5" xfId="14735" xr:uid="{00000000-0005-0000-0000-00008F390000}"/>
    <cellStyle name="Normal 3 28 5 2" xfId="35686" xr:uid="{10521F04-6069-4191-A603-7BA43DD9F1C0}"/>
    <cellStyle name="Normal 3 28 6" xfId="14736" xr:uid="{00000000-0005-0000-0000-000090390000}"/>
    <cellStyle name="Normal 3 28 6 2" xfId="35687" xr:uid="{A328CA2B-089B-48BD-9FF0-959B2B258A7A}"/>
    <cellStyle name="Normal 3 28 7" xfId="35672" xr:uid="{D1308172-33D2-40B8-9E50-BC305CB8D1C5}"/>
    <cellStyle name="Normal 3 29" xfId="14737" xr:uid="{00000000-0005-0000-0000-000091390000}"/>
    <cellStyle name="Normal 3 29 2" xfId="14738" xr:uid="{00000000-0005-0000-0000-000092390000}"/>
    <cellStyle name="Normal 3 29 2 2" xfId="14739" xr:uid="{00000000-0005-0000-0000-000093390000}"/>
    <cellStyle name="Normal 3 29 2 2 2" xfId="14740" xr:uid="{00000000-0005-0000-0000-000094390000}"/>
    <cellStyle name="Normal 3 29 2 2 2 2" xfId="35691" xr:uid="{1F1BD6B8-B30F-41ED-A5E7-83453286697A}"/>
    <cellStyle name="Normal 3 29 2 2 3" xfId="14741" xr:uid="{00000000-0005-0000-0000-000095390000}"/>
    <cellStyle name="Normal 3 29 2 2 3 2" xfId="35692" xr:uid="{9112F60D-D2F3-4172-BCBD-C00E0C06D5CD}"/>
    <cellStyle name="Normal 3 29 2 2 4" xfId="14742" xr:uid="{00000000-0005-0000-0000-000096390000}"/>
    <cellStyle name="Normal 3 29 2 2 4 2" xfId="35693" xr:uid="{E59B1534-0CC3-493D-8DCA-AE888EE4D13C}"/>
    <cellStyle name="Normal 3 29 2 2 5" xfId="35690" xr:uid="{2175DAFA-05DE-4FBF-9D96-AE02E5CAF1C3}"/>
    <cellStyle name="Normal 3 29 2 3" xfId="14743" xr:uid="{00000000-0005-0000-0000-000097390000}"/>
    <cellStyle name="Normal 3 29 2 3 2" xfId="35694" xr:uid="{2EC8C8FD-93EC-42E4-B0A3-4C8E449F074D}"/>
    <cellStyle name="Normal 3 29 2 4" xfId="14744" xr:uid="{00000000-0005-0000-0000-000098390000}"/>
    <cellStyle name="Normal 3 29 2 4 2" xfId="35695" xr:uid="{0641AD30-743D-432D-B7EB-E6CB618A9B62}"/>
    <cellStyle name="Normal 3 29 2 5" xfId="14745" xr:uid="{00000000-0005-0000-0000-000099390000}"/>
    <cellStyle name="Normal 3 29 2 5 2" xfId="35696" xr:uid="{AE937ABC-15C1-452F-B50E-E8E3EA94A77D}"/>
    <cellStyle name="Normal 3 29 2 6" xfId="35689" xr:uid="{42F58946-7CC5-41A2-93A1-80C6365345CC}"/>
    <cellStyle name="Normal 3 29 3" xfId="14746" xr:uid="{00000000-0005-0000-0000-00009A390000}"/>
    <cellStyle name="Normal 3 29 3 2" xfId="14747" xr:uid="{00000000-0005-0000-0000-00009B390000}"/>
    <cellStyle name="Normal 3 29 3 2 2" xfId="35698" xr:uid="{7C152824-BFB8-4088-834E-0A30B324E823}"/>
    <cellStyle name="Normal 3 29 3 3" xfId="14748" xr:uid="{00000000-0005-0000-0000-00009C390000}"/>
    <cellStyle name="Normal 3 29 3 3 2" xfId="35699" xr:uid="{727B7691-DAD2-42CB-B902-FD07E39D4FB1}"/>
    <cellStyle name="Normal 3 29 3 4" xfId="14749" xr:uid="{00000000-0005-0000-0000-00009D390000}"/>
    <cellStyle name="Normal 3 29 3 4 2" xfId="35700" xr:uid="{89A3A9FF-9841-4FF5-A50E-64F739F215CA}"/>
    <cellStyle name="Normal 3 29 3 5" xfId="35697" xr:uid="{680D06E9-A5DD-4D54-8842-51C5A943A87E}"/>
    <cellStyle name="Normal 3 29 4" xfId="14750" xr:uid="{00000000-0005-0000-0000-00009E390000}"/>
    <cellStyle name="Normal 3 29 4 2" xfId="35701" xr:uid="{D9F766E7-3AA7-45D0-8D6A-F7E601E673A7}"/>
    <cellStyle name="Normal 3 29 5" xfId="14751" xr:uid="{00000000-0005-0000-0000-00009F390000}"/>
    <cellStyle name="Normal 3 29 5 2" xfId="35702" xr:uid="{95F8D166-ABAA-4F24-8126-F2E071182C2D}"/>
    <cellStyle name="Normal 3 29 6" xfId="14752" xr:uid="{00000000-0005-0000-0000-0000A0390000}"/>
    <cellStyle name="Normal 3 29 6 2" xfId="35703" xr:uid="{A17EB773-F86B-4D5B-89FF-3FC3E551C4C0}"/>
    <cellStyle name="Normal 3 29 7" xfId="35688" xr:uid="{E4035DB7-43C2-43F2-A2DF-1A4BFF5F334F}"/>
    <cellStyle name="Normal 3 3" xfId="14753" xr:uid="{00000000-0005-0000-0000-0000A1390000}"/>
    <cellStyle name="Normal 3 3 10" xfId="14754" xr:uid="{00000000-0005-0000-0000-0000A2390000}"/>
    <cellStyle name="Normal 3 3 10 2" xfId="14755" xr:uid="{00000000-0005-0000-0000-0000A3390000}"/>
    <cellStyle name="Normal 3 3 10 2 2" xfId="35706" xr:uid="{71EB5CCF-05E0-4605-A94B-9F9E45C46057}"/>
    <cellStyle name="Normal 3 3 10 3" xfId="14756" xr:uid="{00000000-0005-0000-0000-0000A4390000}"/>
    <cellStyle name="Normal 3 3 10 3 2" xfId="14757" xr:uid="{00000000-0005-0000-0000-0000A5390000}"/>
    <cellStyle name="Normal 3 3 10 3 2 2" xfId="14758" xr:uid="{00000000-0005-0000-0000-0000A6390000}"/>
    <cellStyle name="Normal 3 3 10 3 2 2 2" xfId="35709" xr:uid="{E4E8CB95-117D-40F3-B61C-CA438E9734D3}"/>
    <cellStyle name="Normal 3 3 10 3 2 3" xfId="14759" xr:uid="{00000000-0005-0000-0000-0000A7390000}"/>
    <cellStyle name="Normal 3 3 10 3 2 3 2" xfId="35710" xr:uid="{B7E261DE-6DB1-4491-9A23-098A0055E76B}"/>
    <cellStyle name="Normal 3 3 10 3 2 4" xfId="14760" xr:uid="{00000000-0005-0000-0000-0000A8390000}"/>
    <cellStyle name="Normal 3 3 10 3 2 4 2" xfId="35711" xr:uid="{4A637ECB-937D-4D66-BFA5-748FE73F88F6}"/>
    <cellStyle name="Normal 3 3 10 3 2 5" xfId="35708" xr:uid="{DE0E2E2A-ACF4-457F-AAF3-A14CD82F52AC}"/>
    <cellStyle name="Normal 3 3 10 3 3" xfId="14761" xr:uid="{00000000-0005-0000-0000-0000A9390000}"/>
    <cellStyle name="Normal 3 3 10 3 3 2" xfId="35712" xr:uid="{3D184255-E09F-4698-98EE-7BEDE027862E}"/>
    <cellStyle name="Normal 3 3 10 3 4" xfId="14762" xr:uid="{00000000-0005-0000-0000-0000AA390000}"/>
    <cellStyle name="Normal 3 3 10 3 4 2" xfId="35713" xr:uid="{F1327F54-E5E8-4A17-BD67-BD3B0E4C2B6C}"/>
    <cellStyle name="Normal 3 3 10 3 5" xfId="14763" xr:uid="{00000000-0005-0000-0000-0000AB390000}"/>
    <cellStyle name="Normal 3 3 10 3 5 2" xfId="35714" xr:uid="{C90ED8FE-0DDA-4D06-8BDD-2175F01EEA92}"/>
    <cellStyle name="Normal 3 3 10 3 6" xfId="35707" xr:uid="{E23CAED9-F058-46BA-861C-D81C92FA3951}"/>
    <cellStyle name="Normal 3 3 10 4" xfId="14764" xr:uid="{00000000-0005-0000-0000-0000AC390000}"/>
    <cellStyle name="Normal 3 3 10 4 2" xfId="35715" xr:uid="{F42E2025-5AFC-4BC3-B786-9D27DB9F7F86}"/>
    <cellStyle name="Normal 3 3 10 5" xfId="14765" xr:uid="{00000000-0005-0000-0000-0000AD390000}"/>
    <cellStyle name="Normal 3 3 10 5 2" xfId="14766" xr:uid="{00000000-0005-0000-0000-0000AE390000}"/>
    <cellStyle name="Normal 3 3 10 5 2 2" xfId="35717" xr:uid="{AA96D061-C861-466C-B00C-4FE53F5F39C8}"/>
    <cellStyle name="Normal 3 3 10 5 3" xfId="14767" xr:uid="{00000000-0005-0000-0000-0000AF390000}"/>
    <cellStyle name="Normal 3 3 10 5 3 2" xfId="35718" xr:uid="{7C1F0F99-D1BC-4A04-B1AC-BA681FE2DCB7}"/>
    <cellStyle name="Normal 3 3 10 5 4" xfId="14768" xr:uid="{00000000-0005-0000-0000-0000B0390000}"/>
    <cellStyle name="Normal 3 3 10 5 4 2" xfId="35719" xr:uid="{80F6EB3D-FBA9-4BDF-8C5D-143E3C1D9D6B}"/>
    <cellStyle name="Normal 3 3 10 5 5" xfId="35716" xr:uid="{172D449A-81D6-4995-B142-7D79EAB30950}"/>
    <cellStyle name="Normal 3 3 10 6" xfId="14769" xr:uid="{00000000-0005-0000-0000-0000B1390000}"/>
    <cellStyle name="Normal 3 3 10 6 2" xfId="35720" xr:uid="{FBC3AB60-A3CF-4C1E-B04D-54A2CA3199B8}"/>
    <cellStyle name="Normal 3 3 10 7" xfId="14770" xr:uid="{00000000-0005-0000-0000-0000B2390000}"/>
    <cellStyle name="Normal 3 3 10 7 2" xfId="35721" xr:uid="{FD586F01-1E77-420B-8101-F87DA57B4E7E}"/>
    <cellStyle name="Normal 3 3 10 8" xfId="14771" xr:uid="{00000000-0005-0000-0000-0000B3390000}"/>
    <cellStyle name="Normal 3 3 10 8 2" xfId="35722" xr:uid="{1FA7E8D0-13CE-4EFB-B9DD-6B8ED0ED284B}"/>
    <cellStyle name="Normal 3 3 10 9" xfId="35705" xr:uid="{BA8F956F-C210-4354-9F43-86143E310711}"/>
    <cellStyle name="Normal 3 3 11" xfId="14772" xr:uid="{00000000-0005-0000-0000-0000B4390000}"/>
    <cellStyle name="Normal 3 3 11 2" xfId="35723" xr:uid="{A1C5DA20-65F9-4000-9074-3D9C6236BCB0}"/>
    <cellStyle name="Normal 3 3 12" xfId="14773" xr:uid="{00000000-0005-0000-0000-0000B5390000}"/>
    <cellStyle name="Normal 3 3 12 2" xfId="14774" xr:uid="{00000000-0005-0000-0000-0000B6390000}"/>
    <cellStyle name="Normal 3 3 12 2 2" xfId="14775" xr:uid="{00000000-0005-0000-0000-0000B7390000}"/>
    <cellStyle name="Normal 3 3 12 2 2 2" xfId="14776" xr:uid="{00000000-0005-0000-0000-0000B8390000}"/>
    <cellStyle name="Normal 3 3 12 2 2 2 2" xfId="35727" xr:uid="{C195901E-A86A-4506-8BD2-437779FFC77C}"/>
    <cellStyle name="Normal 3 3 12 2 2 3" xfId="14777" xr:uid="{00000000-0005-0000-0000-0000B9390000}"/>
    <cellStyle name="Normal 3 3 12 2 2 3 2" xfId="35728" xr:uid="{02BF6648-DC81-465E-BB41-C024DF2CB87D}"/>
    <cellStyle name="Normal 3 3 12 2 2 4" xfId="14778" xr:uid="{00000000-0005-0000-0000-0000BA390000}"/>
    <cellStyle name="Normal 3 3 12 2 2 4 2" xfId="35729" xr:uid="{424595F8-157A-45FF-9A51-A64E7F38CED1}"/>
    <cellStyle name="Normal 3 3 12 2 2 5" xfId="35726" xr:uid="{3D13984F-AE1B-4AFD-9DDB-2369CFD726B3}"/>
    <cellStyle name="Normal 3 3 12 2 3" xfId="14779" xr:uid="{00000000-0005-0000-0000-0000BB390000}"/>
    <cellStyle name="Normal 3 3 12 2 3 2" xfId="35730" xr:uid="{94D38D34-6BA7-48A1-A09B-FBCA49D42859}"/>
    <cellStyle name="Normal 3 3 12 2 4" xfId="14780" xr:uid="{00000000-0005-0000-0000-0000BC390000}"/>
    <cellStyle name="Normal 3 3 12 2 4 2" xfId="35731" xr:uid="{59D488BE-C59D-44D3-9C5C-E6521D7CEED7}"/>
    <cellStyle name="Normal 3 3 12 2 5" xfId="14781" xr:uid="{00000000-0005-0000-0000-0000BD390000}"/>
    <cellStyle name="Normal 3 3 12 2 5 2" xfId="35732" xr:uid="{A935BFB0-5E62-416B-8A82-E7B422E97380}"/>
    <cellStyle name="Normal 3 3 12 2 6" xfId="35725" xr:uid="{CF50F702-DAB0-4787-ACD2-24DA666F72C6}"/>
    <cellStyle name="Normal 3 3 12 3" xfId="14782" xr:uid="{00000000-0005-0000-0000-0000BE390000}"/>
    <cellStyle name="Normal 3 3 12 3 2" xfId="35733" xr:uid="{179BC85B-FC20-4186-98FA-1381117969BB}"/>
    <cellStyle name="Normal 3 3 12 4" xfId="14783" xr:uid="{00000000-0005-0000-0000-0000BF390000}"/>
    <cellStyle name="Normal 3 3 12 4 2" xfId="14784" xr:uid="{00000000-0005-0000-0000-0000C0390000}"/>
    <cellStyle name="Normal 3 3 12 4 2 2" xfId="35735" xr:uid="{9E4BE9A0-FBEA-423E-A7B2-7D3851334B96}"/>
    <cellStyle name="Normal 3 3 12 4 3" xfId="14785" xr:uid="{00000000-0005-0000-0000-0000C1390000}"/>
    <cellStyle name="Normal 3 3 12 4 3 2" xfId="35736" xr:uid="{A02C6D5D-4768-480C-A0B0-D036F9E83DC5}"/>
    <cellStyle name="Normal 3 3 12 4 4" xfId="14786" xr:uid="{00000000-0005-0000-0000-0000C2390000}"/>
    <cellStyle name="Normal 3 3 12 4 4 2" xfId="35737" xr:uid="{7A8D4BDD-2787-40AD-9DC5-BC826DB68324}"/>
    <cellStyle name="Normal 3 3 12 4 5" xfId="35734" xr:uid="{7CB226C5-5785-4553-A444-8CD3C5BD1CE1}"/>
    <cellStyle name="Normal 3 3 12 5" xfId="14787" xr:uid="{00000000-0005-0000-0000-0000C3390000}"/>
    <cellStyle name="Normal 3 3 12 5 2" xfId="35738" xr:uid="{880D60E9-8E2A-4901-ADBB-457823817B29}"/>
    <cellStyle name="Normal 3 3 12 6" xfId="14788" xr:uid="{00000000-0005-0000-0000-0000C4390000}"/>
    <cellStyle name="Normal 3 3 12 6 2" xfId="35739" xr:uid="{8FA6C400-0B10-48EE-9F64-C839595C733C}"/>
    <cellStyle name="Normal 3 3 12 7" xfId="14789" xr:uid="{00000000-0005-0000-0000-0000C5390000}"/>
    <cellStyle name="Normal 3 3 12 7 2" xfId="35740" xr:uid="{7D29447B-0C7D-40E3-BF0A-9DF0B396A47A}"/>
    <cellStyle name="Normal 3 3 12 8" xfId="35724" xr:uid="{52067C5F-3DE3-4A3B-9A23-A2A4C918803A}"/>
    <cellStyle name="Normal 3 3 13" xfId="14790" xr:uid="{00000000-0005-0000-0000-0000C6390000}"/>
    <cellStyle name="Normal 3 3 13 2" xfId="14791" xr:uid="{00000000-0005-0000-0000-0000C7390000}"/>
    <cellStyle name="Normal 3 3 13 2 2" xfId="14792" xr:uid="{00000000-0005-0000-0000-0000C8390000}"/>
    <cellStyle name="Normal 3 3 13 2 2 2" xfId="14793" xr:uid="{00000000-0005-0000-0000-0000C9390000}"/>
    <cellStyle name="Normal 3 3 13 2 2 2 2" xfId="35744" xr:uid="{3A08C95E-2D70-4E43-AD4F-7EB138DEE608}"/>
    <cellStyle name="Normal 3 3 13 2 2 3" xfId="14794" xr:uid="{00000000-0005-0000-0000-0000CA390000}"/>
    <cellStyle name="Normal 3 3 13 2 2 3 2" xfId="35745" xr:uid="{BF2BA09F-7BE2-46D8-BC83-F8C890BAB895}"/>
    <cellStyle name="Normal 3 3 13 2 2 4" xfId="14795" xr:uid="{00000000-0005-0000-0000-0000CB390000}"/>
    <cellStyle name="Normal 3 3 13 2 2 4 2" xfId="35746" xr:uid="{6C2FECAA-08B9-4DC5-90F5-57B59D68BBDF}"/>
    <cellStyle name="Normal 3 3 13 2 2 5" xfId="35743" xr:uid="{0EDE96A2-86A5-4A6E-A1F9-3D806F2BEB6C}"/>
    <cellStyle name="Normal 3 3 13 2 3" xfId="14796" xr:uid="{00000000-0005-0000-0000-0000CC390000}"/>
    <cellStyle name="Normal 3 3 13 2 3 2" xfId="35747" xr:uid="{C0C359D5-D0E9-4442-B558-409A78CD5EBE}"/>
    <cellStyle name="Normal 3 3 13 2 4" xfId="14797" xr:uid="{00000000-0005-0000-0000-0000CD390000}"/>
    <cellStyle name="Normal 3 3 13 2 4 2" xfId="35748" xr:uid="{4A3624F3-0A2F-4E71-808B-25C83788B498}"/>
    <cellStyle name="Normal 3 3 13 2 5" xfId="14798" xr:uid="{00000000-0005-0000-0000-0000CE390000}"/>
    <cellStyle name="Normal 3 3 13 2 5 2" xfId="35749" xr:uid="{302FAECA-CA89-4EB6-AA7B-99894E03EB70}"/>
    <cellStyle name="Normal 3 3 13 2 6" xfId="35742" xr:uid="{B38A4EAB-A75D-4906-BCB4-40F9184900BB}"/>
    <cellStyle name="Normal 3 3 13 3" xfId="14799" xr:uid="{00000000-0005-0000-0000-0000CF390000}"/>
    <cellStyle name="Normal 3 3 13 3 2" xfId="35750" xr:uid="{D4C784EF-C7D5-4903-992E-043F62FD453C}"/>
    <cellStyle name="Normal 3 3 13 4" xfId="14800" xr:uid="{00000000-0005-0000-0000-0000D0390000}"/>
    <cellStyle name="Normal 3 3 13 4 2" xfId="14801" xr:uid="{00000000-0005-0000-0000-0000D1390000}"/>
    <cellStyle name="Normal 3 3 13 4 2 2" xfId="35752" xr:uid="{319AF4B1-3614-4432-B761-C61B134EC08E}"/>
    <cellStyle name="Normal 3 3 13 4 3" xfId="14802" xr:uid="{00000000-0005-0000-0000-0000D2390000}"/>
    <cellStyle name="Normal 3 3 13 4 3 2" xfId="35753" xr:uid="{BCF7CA3A-9997-453B-BCE0-5EEFEBD537E8}"/>
    <cellStyle name="Normal 3 3 13 4 4" xfId="14803" xr:uid="{00000000-0005-0000-0000-0000D3390000}"/>
    <cellStyle name="Normal 3 3 13 4 4 2" xfId="35754" xr:uid="{2D4EE9F5-68C8-476C-9079-2BE697E18754}"/>
    <cellStyle name="Normal 3 3 13 4 5" xfId="35751" xr:uid="{C0D419D7-8909-4377-88B9-D8D87EE9D81E}"/>
    <cellStyle name="Normal 3 3 13 5" xfId="14804" xr:uid="{00000000-0005-0000-0000-0000D4390000}"/>
    <cellStyle name="Normal 3 3 13 5 2" xfId="35755" xr:uid="{AD36170F-9B9C-4EA4-A4D0-26520E82B824}"/>
    <cellStyle name="Normal 3 3 13 6" xfId="14805" xr:uid="{00000000-0005-0000-0000-0000D5390000}"/>
    <cellStyle name="Normal 3 3 13 6 2" xfId="35756" xr:uid="{16D741EE-C8C4-4E35-AC11-0C15C28BA679}"/>
    <cellStyle name="Normal 3 3 13 7" xfId="14806" xr:uid="{00000000-0005-0000-0000-0000D6390000}"/>
    <cellStyle name="Normal 3 3 13 7 2" xfId="35757" xr:uid="{E34A20B1-A561-481D-9875-40329DD52533}"/>
    <cellStyle name="Normal 3 3 13 8" xfId="35741" xr:uid="{C5E37FB6-0DAA-416D-83AE-C80264CF2980}"/>
    <cellStyle name="Normal 3 3 14" xfId="14807" xr:uid="{00000000-0005-0000-0000-0000D7390000}"/>
    <cellStyle name="Normal 3 3 14 2" xfId="14808" xr:uid="{00000000-0005-0000-0000-0000D8390000}"/>
    <cellStyle name="Normal 3 3 14 2 2" xfId="14809" xr:uid="{00000000-0005-0000-0000-0000D9390000}"/>
    <cellStyle name="Normal 3 3 14 2 2 2" xfId="35760" xr:uid="{EFEABD99-B858-47F8-BFD5-5BA146F7231F}"/>
    <cellStyle name="Normal 3 3 14 2 3" xfId="14810" xr:uid="{00000000-0005-0000-0000-0000DA390000}"/>
    <cellStyle name="Normal 3 3 14 2 3 2" xfId="35761" xr:uid="{258DBB2B-7A81-4354-B4EF-4798A428093A}"/>
    <cellStyle name="Normal 3 3 14 2 4" xfId="14811" xr:uid="{00000000-0005-0000-0000-0000DB390000}"/>
    <cellStyle name="Normal 3 3 14 2 4 2" xfId="35762" xr:uid="{0B3DB7C1-0252-46F1-B511-09ECC0714778}"/>
    <cellStyle name="Normal 3 3 14 2 5" xfId="35759" xr:uid="{8EA5275D-BA4C-4D49-9C5A-DEBD6F6E9CC6}"/>
    <cellStyle name="Normal 3 3 14 3" xfId="14812" xr:uid="{00000000-0005-0000-0000-0000DC390000}"/>
    <cellStyle name="Normal 3 3 14 3 2" xfId="35763" xr:uid="{B1EE817A-B011-4413-BD3A-CD50C7DD4967}"/>
    <cellStyle name="Normal 3 3 14 4" xfId="14813" xr:uid="{00000000-0005-0000-0000-0000DD390000}"/>
    <cellStyle name="Normal 3 3 14 4 2" xfId="35764" xr:uid="{FD7D7B2C-3727-4FA9-8135-1C632C134C3F}"/>
    <cellStyle name="Normal 3 3 14 5" xfId="14814" xr:uid="{00000000-0005-0000-0000-0000DE390000}"/>
    <cellStyle name="Normal 3 3 14 5 2" xfId="35765" xr:uid="{0DF748D6-2FB2-4A26-8452-F90308EE5781}"/>
    <cellStyle name="Normal 3 3 14 6" xfId="35758" xr:uid="{4EDA0316-A9B8-4F6F-A393-B6E046157A7C}"/>
    <cellStyle name="Normal 3 3 15" xfId="14815" xr:uid="{00000000-0005-0000-0000-0000DF390000}"/>
    <cellStyle name="Normal 3 3 15 2" xfId="14816" xr:uid="{00000000-0005-0000-0000-0000E0390000}"/>
    <cellStyle name="Normal 3 3 15 2 2" xfId="35767" xr:uid="{52173E10-AB63-4A89-AB3B-222D094BEA7D}"/>
    <cellStyle name="Normal 3 3 15 3" xfId="14817" xr:uid="{00000000-0005-0000-0000-0000E1390000}"/>
    <cellStyle name="Normal 3 3 15 3 2" xfId="35768" xr:uid="{AA5C5799-A388-417C-B312-4192DAAEF9B0}"/>
    <cellStyle name="Normal 3 3 15 4" xfId="14818" xr:uid="{00000000-0005-0000-0000-0000E2390000}"/>
    <cellStyle name="Normal 3 3 15 4 2" xfId="35769" xr:uid="{6A6F9BE0-3ED1-42B9-B627-D6BCC7423C96}"/>
    <cellStyle name="Normal 3 3 15 5" xfId="35766" xr:uid="{18235664-ECEF-48BF-9DA4-1523B5F78485}"/>
    <cellStyle name="Normal 3 3 16" xfId="14819" xr:uid="{00000000-0005-0000-0000-0000E3390000}"/>
    <cellStyle name="Normal 3 3 16 2" xfId="35770" xr:uid="{3E3F5CE4-A12E-4365-8E7C-6DA24A1B131A}"/>
    <cellStyle name="Normal 3 3 17" xfId="14820" xr:uid="{00000000-0005-0000-0000-0000E4390000}"/>
    <cellStyle name="Normal 3 3 17 2" xfId="35771" xr:uid="{BAC35AB1-0DD3-4391-9DF4-B67100F6FA7A}"/>
    <cellStyle name="Normal 3 3 18" xfId="14821" xr:uid="{00000000-0005-0000-0000-0000E5390000}"/>
    <cellStyle name="Normal 3 3 18 2" xfId="35772" xr:uid="{A60EA9A6-F915-4124-A7AA-84C0E44CD1B1}"/>
    <cellStyle name="Normal 3 3 19" xfId="35704" xr:uid="{35196B15-CE9F-4772-AD84-4EAE25A7CA0A}"/>
    <cellStyle name="Normal 3 3 2" xfId="14822" xr:uid="{00000000-0005-0000-0000-0000E6390000}"/>
    <cellStyle name="Normal 3 3 2 10" xfId="14823" xr:uid="{00000000-0005-0000-0000-0000E7390000}"/>
    <cellStyle name="Normal 3 3 2 10 2" xfId="14824" xr:uid="{00000000-0005-0000-0000-0000E8390000}"/>
    <cellStyle name="Normal 3 3 2 10 2 2" xfId="14825" xr:uid="{00000000-0005-0000-0000-0000E9390000}"/>
    <cellStyle name="Normal 3 3 2 10 2 2 2" xfId="35776" xr:uid="{9E2AB3E2-185E-42EA-A578-7F4DDD3AE5EA}"/>
    <cellStyle name="Normal 3 3 2 10 2 3" xfId="14826" xr:uid="{00000000-0005-0000-0000-0000EA390000}"/>
    <cellStyle name="Normal 3 3 2 10 2 3 2" xfId="35777" xr:uid="{7A755380-BE65-4309-B85D-55BBC77F0210}"/>
    <cellStyle name="Normal 3 3 2 10 2 4" xfId="14827" xr:uid="{00000000-0005-0000-0000-0000EB390000}"/>
    <cellStyle name="Normal 3 3 2 10 2 4 2" xfId="35778" xr:uid="{4C0B6BEA-D216-49B1-9CB0-0B8E8DB6AD53}"/>
    <cellStyle name="Normal 3 3 2 10 2 5" xfId="35775" xr:uid="{A0405748-7B71-4274-B6B0-234AC0AC8CF2}"/>
    <cellStyle name="Normal 3 3 2 10 3" xfId="14828" xr:uid="{00000000-0005-0000-0000-0000EC390000}"/>
    <cellStyle name="Normal 3 3 2 10 3 2" xfId="35779" xr:uid="{974938FD-939C-4CA5-AF91-771716F83D70}"/>
    <cellStyle name="Normal 3 3 2 10 4" xfId="14829" xr:uid="{00000000-0005-0000-0000-0000ED390000}"/>
    <cellStyle name="Normal 3 3 2 10 4 2" xfId="35780" xr:uid="{2B68712F-5129-4EA8-BC7C-A7FE7C7A6895}"/>
    <cellStyle name="Normal 3 3 2 10 5" xfId="14830" xr:uid="{00000000-0005-0000-0000-0000EE390000}"/>
    <cellStyle name="Normal 3 3 2 10 5 2" xfId="35781" xr:uid="{8E7650FD-0843-421E-8F96-B8D80A3A00DA}"/>
    <cellStyle name="Normal 3 3 2 10 6" xfId="35774" xr:uid="{52BE1345-5477-4E57-A75E-31DFFB04D03D}"/>
    <cellStyle name="Normal 3 3 2 11" xfId="14831" xr:uid="{00000000-0005-0000-0000-0000EF390000}"/>
    <cellStyle name="Normal 3 3 2 11 2" xfId="14832" xr:uid="{00000000-0005-0000-0000-0000F0390000}"/>
    <cellStyle name="Normal 3 3 2 11 2 2" xfId="35783" xr:uid="{31B967A3-4FB0-4FBD-813B-61AF9EEA6F38}"/>
    <cellStyle name="Normal 3 3 2 11 3" xfId="14833" xr:uid="{00000000-0005-0000-0000-0000F1390000}"/>
    <cellStyle name="Normal 3 3 2 11 3 2" xfId="35784" xr:uid="{45F70B8D-A869-494E-8DF5-F3A7724B8305}"/>
    <cellStyle name="Normal 3 3 2 11 4" xfId="14834" xr:uid="{00000000-0005-0000-0000-0000F2390000}"/>
    <cellStyle name="Normal 3 3 2 11 4 2" xfId="35785" xr:uid="{3C98126C-00E9-419D-9FC8-15D939A06314}"/>
    <cellStyle name="Normal 3 3 2 11 5" xfId="35782" xr:uid="{7FC53BFF-A63F-455F-B391-99BA9092F089}"/>
    <cellStyle name="Normal 3 3 2 12" xfId="14835" xr:uid="{00000000-0005-0000-0000-0000F3390000}"/>
    <cellStyle name="Normal 3 3 2 12 2" xfId="35786" xr:uid="{5796C172-C576-4F48-913C-2739C72D9BB5}"/>
    <cellStyle name="Normal 3 3 2 13" xfId="14836" xr:uid="{00000000-0005-0000-0000-0000F4390000}"/>
    <cellStyle name="Normal 3 3 2 13 2" xfId="35787" xr:uid="{2FB4D145-8CCF-4337-97F5-333488923129}"/>
    <cellStyle name="Normal 3 3 2 14" xfId="14837" xr:uid="{00000000-0005-0000-0000-0000F5390000}"/>
    <cellStyle name="Normal 3 3 2 14 2" xfId="35788" xr:uid="{6346D748-575E-40B7-BE27-CD87185A6EA0}"/>
    <cellStyle name="Normal 3 3 2 15" xfId="35773" xr:uid="{9005D4F7-9B34-4E9D-BEE8-C129A56D9462}"/>
    <cellStyle name="Normal 3 3 2 2" xfId="14838" xr:uid="{00000000-0005-0000-0000-0000F6390000}"/>
    <cellStyle name="Normal 3 3 2 2 10" xfId="14839" xr:uid="{00000000-0005-0000-0000-0000F7390000}"/>
    <cellStyle name="Normal 3 3 2 2 10 2" xfId="35790" xr:uid="{BF135AEC-F191-4E61-887C-C63D37D2CE95}"/>
    <cellStyle name="Normal 3 3 2 2 11" xfId="35789" xr:uid="{E02AEBB9-23D5-4450-85A6-599B8F43114F}"/>
    <cellStyle name="Normal 3 3 2 2 2" xfId="14840" xr:uid="{00000000-0005-0000-0000-0000F8390000}"/>
    <cellStyle name="Normal 3 3 2 2 2 2" xfId="14841" xr:uid="{00000000-0005-0000-0000-0000F9390000}"/>
    <cellStyle name="Normal 3 3 2 2 2 2 2" xfId="14842" xr:uid="{00000000-0005-0000-0000-0000FA390000}"/>
    <cellStyle name="Normal 3 3 2 2 2 2 2 2" xfId="14843" xr:uid="{00000000-0005-0000-0000-0000FB390000}"/>
    <cellStyle name="Normal 3 3 2 2 2 2 2 2 2" xfId="14844" xr:uid="{00000000-0005-0000-0000-0000FC390000}"/>
    <cellStyle name="Normal 3 3 2 2 2 2 2 2 2 2" xfId="35795" xr:uid="{388DA5BA-C9FD-4254-B871-AFCFE83D5BC8}"/>
    <cellStyle name="Normal 3 3 2 2 2 2 2 2 3" xfId="14845" xr:uid="{00000000-0005-0000-0000-0000FD390000}"/>
    <cellStyle name="Normal 3 3 2 2 2 2 2 2 3 2" xfId="35796" xr:uid="{648887DB-83A0-40C9-9900-52ABD3C4600D}"/>
    <cellStyle name="Normal 3 3 2 2 2 2 2 2 4" xfId="14846" xr:uid="{00000000-0005-0000-0000-0000FE390000}"/>
    <cellStyle name="Normal 3 3 2 2 2 2 2 2 4 2" xfId="35797" xr:uid="{65F425D9-6635-4DBD-B153-81E9365E2EBD}"/>
    <cellStyle name="Normal 3 3 2 2 2 2 2 2 5" xfId="35794" xr:uid="{7ECE793F-0758-42AA-B2C4-C0ADBA7CABD9}"/>
    <cellStyle name="Normal 3 3 2 2 2 2 2 3" xfId="14847" xr:uid="{00000000-0005-0000-0000-0000FF390000}"/>
    <cellStyle name="Normal 3 3 2 2 2 2 2 3 2" xfId="35798" xr:uid="{8C44F1CA-887E-4EC4-8B14-E300839BBCB8}"/>
    <cellStyle name="Normal 3 3 2 2 2 2 2 4" xfId="14848" xr:uid="{00000000-0005-0000-0000-0000003A0000}"/>
    <cellStyle name="Normal 3 3 2 2 2 2 2 4 2" xfId="35799" xr:uid="{2BBDAC41-3CE7-493A-9BC3-1413B75D0C70}"/>
    <cellStyle name="Normal 3 3 2 2 2 2 2 5" xfId="14849" xr:uid="{00000000-0005-0000-0000-0000013A0000}"/>
    <cellStyle name="Normal 3 3 2 2 2 2 2 5 2" xfId="35800" xr:uid="{50112E15-CCF6-4E78-873C-86245586EB20}"/>
    <cellStyle name="Normal 3 3 2 2 2 2 2 6" xfId="35793" xr:uid="{8F3FD91D-09F0-4C89-B9A5-C879230C0E5D}"/>
    <cellStyle name="Normal 3 3 2 2 2 2 3" xfId="14850" xr:uid="{00000000-0005-0000-0000-0000023A0000}"/>
    <cellStyle name="Normal 3 3 2 2 2 2 3 2" xfId="14851" xr:uid="{00000000-0005-0000-0000-0000033A0000}"/>
    <cellStyle name="Normal 3 3 2 2 2 2 3 2 2" xfId="35802" xr:uid="{F82507C1-29C5-4647-8186-9D54454F9769}"/>
    <cellStyle name="Normal 3 3 2 2 2 2 3 3" xfId="14852" xr:uid="{00000000-0005-0000-0000-0000043A0000}"/>
    <cellStyle name="Normal 3 3 2 2 2 2 3 3 2" xfId="35803" xr:uid="{F2AF75AE-3395-4C54-994E-1A5188FA4A06}"/>
    <cellStyle name="Normal 3 3 2 2 2 2 3 4" xfId="14853" xr:uid="{00000000-0005-0000-0000-0000053A0000}"/>
    <cellStyle name="Normal 3 3 2 2 2 2 3 4 2" xfId="35804" xr:uid="{45024EA9-6982-4B36-8D5C-7E2F7A68FA76}"/>
    <cellStyle name="Normal 3 3 2 2 2 2 3 5" xfId="35801" xr:uid="{69314C24-A8D4-4049-899A-9C2890B102D0}"/>
    <cellStyle name="Normal 3 3 2 2 2 2 4" xfId="14854" xr:uid="{00000000-0005-0000-0000-0000063A0000}"/>
    <cellStyle name="Normal 3 3 2 2 2 2 4 2" xfId="35805" xr:uid="{5C275D42-18CF-4F60-B73D-2201C149686A}"/>
    <cellStyle name="Normal 3 3 2 2 2 2 5" xfId="14855" xr:uid="{00000000-0005-0000-0000-0000073A0000}"/>
    <cellStyle name="Normal 3 3 2 2 2 2 5 2" xfId="35806" xr:uid="{E3D40AE4-E4D3-4F97-AD00-B03843026AD1}"/>
    <cellStyle name="Normal 3 3 2 2 2 2 6" xfId="14856" xr:uid="{00000000-0005-0000-0000-0000083A0000}"/>
    <cellStyle name="Normal 3 3 2 2 2 2 6 2" xfId="35807" xr:uid="{2057C983-019A-4292-BA56-2A518F76E2D2}"/>
    <cellStyle name="Normal 3 3 2 2 2 2 7" xfId="35792" xr:uid="{1225B1BE-9CC5-4FD9-93A4-AABE1213D907}"/>
    <cellStyle name="Normal 3 3 2 2 2 3" xfId="14857" xr:uid="{00000000-0005-0000-0000-0000093A0000}"/>
    <cellStyle name="Normal 3 3 2 2 2 3 2" xfId="14858" xr:uid="{00000000-0005-0000-0000-00000A3A0000}"/>
    <cellStyle name="Normal 3 3 2 2 2 3 2 2" xfId="14859" xr:uid="{00000000-0005-0000-0000-00000B3A0000}"/>
    <cellStyle name="Normal 3 3 2 2 2 3 2 2 2" xfId="14860" xr:uid="{00000000-0005-0000-0000-00000C3A0000}"/>
    <cellStyle name="Normal 3 3 2 2 2 3 2 2 2 2" xfId="35811" xr:uid="{92D7A931-ABDD-40BE-AF32-BAB3D650FD0D}"/>
    <cellStyle name="Normal 3 3 2 2 2 3 2 2 3" xfId="14861" xr:uid="{00000000-0005-0000-0000-00000D3A0000}"/>
    <cellStyle name="Normal 3 3 2 2 2 3 2 2 3 2" xfId="35812" xr:uid="{6CBAD023-3B60-42B8-B730-C7C8BB1F16FB}"/>
    <cellStyle name="Normal 3 3 2 2 2 3 2 2 4" xfId="14862" xr:uid="{00000000-0005-0000-0000-00000E3A0000}"/>
    <cellStyle name="Normal 3 3 2 2 2 3 2 2 4 2" xfId="35813" xr:uid="{0597B0D2-DEFE-40CE-B891-CB872B28FBCB}"/>
    <cellStyle name="Normal 3 3 2 2 2 3 2 2 5" xfId="35810" xr:uid="{8D0530D7-2836-451F-B43E-12B5056976E0}"/>
    <cellStyle name="Normal 3 3 2 2 2 3 2 3" xfId="14863" xr:uid="{00000000-0005-0000-0000-00000F3A0000}"/>
    <cellStyle name="Normal 3 3 2 2 2 3 2 3 2" xfId="35814" xr:uid="{99FD6070-FDDF-4B77-A4CA-4480D0124B31}"/>
    <cellStyle name="Normal 3 3 2 2 2 3 2 4" xfId="14864" xr:uid="{00000000-0005-0000-0000-0000103A0000}"/>
    <cellStyle name="Normal 3 3 2 2 2 3 2 4 2" xfId="35815" xr:uid="{60248C7C-77FC-4522-ACC4-21AEB83932A0}"/>
    <cellStyle name="Normal 3 3 2 2 2 3 2 5" xfId="14865" xr:uid="{00000000-0005-0000-0000-0000113A0000}"/>
    <cellStyle name="Normal 3 3 2 2 2 3 2 5 2" xfId="35816" xr:uid="{8F6BEEEF-0445-4ED2-9E58-80E4379E2761}"/>
    <cellStyle name="Normal 3 3 2 2 2 3 2 6" xfId="35809" xr:uid="{1A958E6D-7092-4434-991F-2DFED6F1D53E}"/>
    <cellStyle name="Normal 3 3 2 2 2 3 3" xfId="14866" xr:uid="{00000000-0005-0000-0000-0000123A0000}"/>
    <cellStyle name="Normal 3 3 2 2 2 3 3 2" xfId="14867" xr:uid="{00000000-0005-0000-0000-0000133A0000}"/>
    <cellStyle name="Normal 3 3 2 2 2 3 3 2 2" xfId="35818" xr:uid="{0602B61D-504F-4384-9DBB-8CDF454627AE}"/>
    <cellStyle name="Normal 3 3 2 2 2 3 3 3" xfId="14868" xr:uid="{00000000-0005-0000-0000-0000143A0000}"/>
    <cellStyle name="Normal 3 3 2 2 2 3 3 3 2" xfId="35819" xr:uid="{1ECE502D-8C55-4E52-B00B-152C7576D54A}"/>
    <cellStyle name="Normal 3 3 2 2 2 3 3 4" xfId="14869" xr:uid="{00000000-0005-0000-0000-0000153A0000}"/>
    <cellStyle name="Normal 3 3 2 2 2 3 3 4 2" xfId="35820" xr:uid="{2C1DFB8C-EFB4-4F4D-9254-AA5322137E43}"/>
    <cellStyle name="Normal 3 3 2 2 2 3 3 5" xfId="35817" xr:uid="{F3D8BE1E-E649-4F51-96F4-E5D0DFFD171A}"/>
    <cellStyle name="Normal 3 3 2 2 2 3 4" xfId="14870" xr:uid="{00000000-0005-0000-0000-0000163A0000}"/>
    <cellStyle name="Normal 3 3 2 2 2 3 4 2" xfId="35821" xr:uid="{2F307095-8780-4FF8-8995-3F155C3F4605}"/>
    <cellStyle name="Normal 3 3 2 2 2 3 5" xfId="14871" xr:uid="{00000000-0005-0000-0000-0000173A0000}"/>
    <cellStyle name="Normal 3 3 2 2 2 3 5 2" xfId="35822" xr:uid="{1F03D8F4-9E23-4CDA-B66A-5022951526EE}"/>
    <cellStyle name="Normal 3 3 2 2 2 3 6" xfId="14872" xr:uid="{00000000-0005-0000-0000-0000183A0000}"/>
    <cellStyle name="Normal 3 3 2 2 2 3 6 2" xfId="35823" xr:uid="{13FB8714-5FDB-4396-B73A-61396D019024}"/>
    <cellStyle name="Normal 3 3 2 2 2 3 7" xfId="35808" xr:uid="{CC4EBC72-D412-4D1F-852E-E03795777631}"/>
    <cellStyle name="Normal 3 3 2 2 2 4" xfId="14873" xr:uid="{00000000-0005-0000-0000-0000193A0000}"/>
    <cellStyle name="Normal 3 3 2 2 2 4 2" xfId="14874" xr:uid="{00000000-0005-0000-0000-00001A3A0000}"/>
    <cellStyle name="Normal 3 3 2 2 2 4 2 2" xfId="14875" xr:uid="{00000000-0005-0000-0000-00001B3A0000}"/>
    <cellStyle name="Normal 3 3 2 2 2 4 2 2 2" xfId="35826" xr:uid="{46E0AE1A-E6B6-4C0E-AAF1-FAA395E30AF6}"/>
    <cellStyle name="Normal 3 3 2 2 2 4 2 3" xfId="14876" xr:uid="{00000000-0005-0000-0000-00001C3A0000}"/>
    <cellStyle name="Normal 3 3 2 2 2 4 2 3 2" xfId="35827" xr:uid="{CF600799-B87D-4015-BD87-195154B54D01}"/>
    <cellStyle name="Normal 3 3 2 2 2 4 2 4" xfId="14877" xr:uid="{00000000-0005-0000-0000-00001D3A0000}"/>
    <cellStyle name="Normal 3 3 2 2 2 4 2 4 2" xfId="35828" xr:uid="{31069B61-66C4-452F-95EE-21CB0A5FBAD4}"/>
    <cellStyle name="Normal 3 3 2 2 2 4 2 5" xfId="35825" xr:uid="{473C45F5-DF86-428B-8960-B83FDE83FFD5}"/>
    <cellStyle name="Normal 3 3 2 2 2 4 3" xfId="14878" xr:uid="{00000000-0005-0000-0000-00001E3A0000}"/>
    <cellStyle name="Normal 3 3 2 2 2 4 3 2" xfId="35829" xr:uid="{3F4A4FC6-62A5-4FB0-81D5-9340F9A20B80}"/>
    <cellStyle name="Normal 3 3 2 2 2 4 4" xfId="14879" xr:uid="{00000000-0005-0000-0000-00001F3A0000}"/>
    <cellStyle name="Normal 3 3 2 2 2 4 4 2" xfId="35830" xr:uid="{3F6E78FD-615B-488E-8AFC-3E273F7ADA9D}"/>
    <cellStyle name="Normal 3 3 2 2 2 4 5" xfId="14880" xr:uid="{00000000-0005-0000-0000-0000203A0000}"/>
    <cellStyle name="Normal 3 3 2 2 2 4 5 2" xfId="35831" xr:uid="{1C200C41-A856-429E-A67B-BE00D75F1FEE}"/>
    <cellStyle name="Normal 3 3 2 2 2 4 6" xfId="35824" xr:uid="{53305B17-CA10-464A-B050-93611A7326FD}"/>
    <cellStyle name="Normal 3 3 2 2 2 5" xfId="14881" xr:uid="{00000000-0005-0000-0000-0000213A0000}"/>
    <cellStyle name="Normal 3 3 2 2 2 5 2" xfId="14882" xr:uid="{00000000-0005-0000-0000-0000223A0000}"/>
    <cellStyle name="Normal 3 3 2 2 2 5 2 2" xfId="35833" xr:uid="{1335C040-9287-4CE6-90EE-5B8B5DDFAD14}"/>
    <cellStyle name="Normal 3 3 2 2 2 5 3" xfId="14883" xr:uid="{00000000-0005-0000-0000-0000233A0000}"/>
    <cellStyle name="Normal 3 3 2 2 2 5 3 2" xfId="35834" xr:uid="{AB440A2D-0668-4719-9299-0E2DDFEA6CAB}"/>
    <cellStyle name="Normal 3 3 2 2 2 5 4" xfId="14884" xr:uid="{00000000-0005-0000-0000-0000243A0000}"/>
    <cellStyle name="Normal 3 3 2 2 2 5 4 2" xfId="35835" xr:uid="{415B1961-309F-4174-8BD6-3F685724A6FC}"/>
    <cellStyle name="Normal 3 3 2 2 2 5 5" xfId="35832" xr:uid="{1471FDDB-5327-4A7E-AB51-3E906B60B7E4}"/>
    <cellStyle name="Normal 3 3 2 2 2 6" xfId="14885" xr:uid="{00000000-0005-0000-0000-0000253A0000}"/>
    <cellStyle name="Normal 3 3 2 2 2 6 2" xfId="35836" xr:uid="{630C83ED-DBF0-409B-A759-6D810DBD1B74}"/>
    <cellStyle name="Normal 3 3 2 2 2 7" xfId="14886" xr:uid="{00000000-0005-0000-0000-0000263A0000}"/>
    <cellStyle name="Normal 3 3 2 2 2 7 2" xfId="35837" xr:uid="{C4E2A939-EDD7-41AA-AE44-B0D170AAD71B}"/>
    <cellStyle name="Normal 3 3 2 2 2 8" xfId="14887" xr:uid="{00000000-0005-0000-0000-0000273A0000}"/>
    <cellStyle name="Normal 3 3 2 2 2 8 2" xfId="35838" xr:uid="{24F34FAC-3AAB-456F-B583-B908B7F5071E}"/>
    <cellStyle name="Normal 3 3 2 2 2 9" xfId="35791" xr:uid="{CB668EDD-8F46-417A-A527-B65470F8FB8F}"/>
    <cellStyle name="Normal 3 3 2 2 3" xfId="14888" xr:uid="{00000000-0005-0000-0000-0000283A0000}"/>
    <cellStyle name="Normal 3 3 2 2 3 2" xfId="14889" xr:uid="{00000000-0005-0000-0000-0000293A0000}"/>
    <cellStyle name="Normal 3 3 2 2 3 2 2" xfId="14890" xr:uid="{00000000-0005-0000-0000-00002A3A0000}"/>
    <cellStyle name="Normal 3 3 2 2 3 2 2 2" xfId="14891" xr:uid="{00000000-0005-0000-0000-00002B3A0000}"/>
    <cellStyle name="Normal 3 3 2 2 3 2 2 2 2" xfId="35842" xr:uid="{8FF368F5-FF51-47DC-BFF8-4FCEBD41DE38}"/>
    <cellStyle name="Normal 3 3 2 2 3 2 2 3" xfId="14892" xr:uid="{00000000-0005-0000-0000-00002C3A0000}"/>
    <cellStyle name="Normal 3 3 2 2 3 2 2 3 2" xfId="35843" xr:uid="{5652796D-9E0B-4C15-AF06-9179579C9DF4}"/>
    <cellStyle name="Normal 3 3 2 2 3 2 2 4" xfId="14893" xr:uid="{00000000-0005-0000-0000-00002D3A0000}"/>
    <cellStyle name="Normal 3 3 2 2 3 2 2 4 2" xfId="35844" xr:uid="{94413C8F-2BB1-4336-8ABF-AD38DB715921}"/>
    <cellStyle name="Normal 3 3 2 2 3 2 2 5" xfId="35841" xr:uid="{CC981731-DF9F-4360-A83E-07C062693CB9}"/>
    <cellStyle name="Normal 3 3 2 2 3 2 3" xfId="14894" xr:uid="{00000000-0005-0000-0000-00002E3A0000}"/>
    <cellStyle name="Normal 3 3 2 2 3 2 3 2" xfId="35845" xr:uid="{E9FC403C-7CFF-4DBA-B7CD-04E84D3ED1F0}"/>
    <cellStyle name="Normal 3 3 2 2 3 2 4" xfId="14895" xr:uid="{00000000-0005-0000-0000-00002F3A0000}"/>
    <cellStyle name="Normal 3 3 2 2 3 2 4 2" xfId="35846" xr:uid="{ADE38C10-0EF8-4C71-8ADC-D3BF8EC54FAB}"/>
    <cellStyle name="Normal 3 3 2 2 3 2 5" xfId="14896" xr:uid="{00000000-0005-0000-0000-0000303A0000}"/>
    <cellStyle name="Normal 3 3 2 2 3 2 5 2" xfId="35847" xr:uid="{BB0EE3E6-D0B7-4A12-A9CA-75A2C332DB9C}"/>
    <cellStyle name="Normal 3 3 2 2 3 2 6" xfId="35840" xr:uid="{BA700CD6-A732-4743-9B9E-4D9BC74F4955}"/>
    <cellStyle name="Normal 3 3 2 2 3 3" xfId="14897" xr:uid="{00000000-0005-0000-0000-0000313A0000}"/>
    <cellStyle name="Normal 3 3 2 2 3 3 2" xfId="14898" xr:uid="{00000000-0005-0000-0000-0000323A0000}"/>
    <cellStyle name="Normal 3 3 2 2 3 3 2 2" xfId="35849" xr:uid="{0D9028A6-5C43-4424-90A4-5EE71929F06B}"/>
    <cellStyle name="Normal 3 3 2 2 3 3 3" xfId="14899" xr:uid="{00000000-0005-0000-0000-0000333A0000}"/>
    <cellStyle name="Normal 3 3 2 2 3 3 3 2" xfId="35850" xr:uid="{ACD983D0-E316-4F06-9954-2298BB33CD7D}"/>
    <cellStyle name="Normal 3 3 2 2 3 3 4" xfId="14900" xr:uid="{00000000-0005-0000-0000-0000343A0000}"/>
    <cellStyle name="Normal 3 3 2 2 3 3 4 2" xfId="35851" xr:uid="{3205F93D-B00D-49B8-9AB9-02C2D762F1D7}"/>
    <cellStyle name="Normal 3 3 2 2 3 3 5" xfId="35848" xr:uid="{2917B147-1009-4AED-998C-36F875E5E07E}"/>
    <cellStyle name="Normal 3 3 2 2 3 4" xfId="14901" xr:uid="{00000000-0005-0000-0000-0000353A0000}"/>
    <cellStyle name="Normal 3 3 2 2 3 4 2" xfId="35852" xr:uid="{179A3F22-4ED0-48BF-8622-A18B6535DBC0}"/>
    <cellStyle name="Normal 3 3 2 2 3 5" xfId="14902" xr:uid="{00000000-0005-0000-0000-0000363A0000}"/>
    <cellStyle name="Normal 3 3 2 2 3 5 2" xfId="35853" xr:uid="{91C4E8DB-0BA5-4C54-9AAC-0147A5ECD93E}"/>
    <cellStyle name="Normal 3 3 2 2 3 6" xfId="14903" xr:uid="{00000000-0005-0000-0000-0000373A0000}"/>
    <cellStyle name="Normal 3 3 2 2 3 6 2" xfId="35854" xr:uid="{0765A60D-47B2-4C23-BBE0-FDFD11C9680E}"/>
    <cellStyle name="Normal 3 3 2 2 3 7" xfId="35839" xr:uid="{81FD0C49-47E1-4DC1-89E9-B50F87D92657}"/>
    <cellStyle name="Normal 3 3 2 2 4" xfId="14904" xr:uid="{00000000-0005-0000-0000-0000383A0000}"/>
    <cellStyle name="Normal 3 3 2 2 4 2" xfId="14905" xr:uid="{00000000-0005-0000-0000-0000393A0000}"/>
    <cellStyle name="Normal 3 3 2 2 4 2 2" xfId="14906" xr:uid="{00000000-0005-0000-0000-00003A3A0000}"/>
    <cellStyle name="Normal 3 3 2 2 4 2 2 2" xfId="14907" xr:uid="{00000000-0005-0000-0000-00003B3A0000}"/>
    <cellStyle name="Normal 3 3 2 2 4 2 2 2 2" xfId="35858" xr:uid="{72ED9976-1569-4A08-9D17-44D1CB83EB62}"/>
    <cellStyle name="Normal 3 3 2 2 4 2 2 3" xfId="14908" xr:uid="{00000000-0005-0000-0000-00003C3A0000}"/>
    <cellStyle name="Normal 3 3 2 2 4 2 2 3 2" xfId="35859" xr:uid="{487F9DD3-F666-4C3E-83E5-27FF8B0B2940}"/>
    <cellStyle name="Normal 3 3 2 2 4 2 2 4" xfId="14909" xr:uid="{00000000-0005-0000-0000-00003D3A0000}"/>
    <cellStyle name="Normal 3 3 2 2 4 2 2 4 2" xfId="35860" xr:uid="{49558CBD-4FA3-47FB-9D6C-84A413438ED2}"/>
    <cellStyle name="Normal 3 3 2 2 4 2 2 5" xfId="35857" xr:uid="{55D63954-A234-4E5E-BFB2-F1AB7AA05C20}"/>
    <cellStyle name="Normal 3 3 2 2 4 2 3" xfId="14910" xr:uid="{00000000-0005-0000-0000-00003E3A0000}"/>
    <cellStyle name="Normal 3 3 2 2 4 2 3 2" xfId="35861" xr:uid="{52695DE5-0462-40E7-9B8D-6FF676C7FB38}"/>
    <cellStyle name="Normal 3 3 2 2 4 2 4" xfId="14911" xr:uid="{00000000-0005-0000-0000-00003F3A0000}"/>
    <cellStyle name="Normal 3 3 2 2 4 2 4 2" xfId="35862" xr:uid="{FB391849-6BFD-4BBB-8B13-D74AF8025584}"/>
    <cellStyle name="Normal 3 3 2 2 4 2 5" xfId="14912" xr:uid="{00000000-0005-0000-0000-0000403A0000}"/>
    <cellStyle name="Normal 3 3 2 2 4 2 5 2" xfId="35863" xr:uid="{0EC803E9-F656-4BAA-8E44-B78D7485BDE0}"/>
    <cellStyle name="Normal 3 3 2 2 4 2 6" xfId="35856" xr:uid="{E35E51C2-EBC6-4D51-9076-F2934BB91514}"/>
    <cellStyle name="Normal 3 3 2 2 4 3" xfId="14913" xr:uid="{00000000-0005-0000-0000-0000413A0000}"/>
    <cellStyle name="Normal 3 3 2 2 4 3 2" xfId="14914" xr:uid="{00000000-0005-0000-0000-0000423A0000}"/>
    <cellStyle name="Normal 3 3 2 2 4 3 2 2" xfId="35865" xr:uid="{8B4BFB92-1C71-4C92-9212-1223E5EA5EAA}"/>
    <cellStyle name="Normal 3 3 2 2 4 3 3" xfId="14915" xr:uid="{00000000-0005-0000-0000-0000433A0000}"/>
    <cellStyle name="Normal 3 3 2 2 4 3 3 2" xfId="35866" xr:uid="{3A9BD9E2-C194-4515-B43E-00761BF0FDC3}"/>
    <cellStyle name="Normal 3 3 2 2 4 3 4" xfId="14916" xr:uid="{00000000-0005-0000-0000-0000443A0000}"/>
    <cellStyle name="Normal 3 3 2 2 4 3 4 2" xfId="35867" xr:uid="{98B58FFB-BBEC-4A0F-8733-E30630082564}"/>
    <cellStyle name="Normal 3 3 2 2 4 3 5" xfId="35864" xr:uid="{A0412AD1-E9FE-4EA3-8676-B847ED10CF4A}"/>
    <cellStyle name="Normal 3 3 2 2 4 4" xfId="14917" xr:uid="{00000000-0005-0000-0000-0000453A0000}"/>
    <cellStyle name="Normal 3 3 2 2 4 4 2" xfId="35868" xr:uid="{4018295C-2A07-4CFD-B107-A749CFB7A873}"/>
    <cellStyle name="Normal 3 3 2 2 4 5" xfId="14918" xr:uid="{00000000-0005-0000-0000-0000463A0000}"/>
    <cellStyle name="Normal 3 3 2 2 4 5 2" xfId="35869" xr:uid="{4FB33848-79D9-4E68-BB81-CFEEAEBD10F3}"/>
    <cellStyle name="Normal 3 3 2 2 4 6" xfId="14919" xr:uid="{00000000-0005-0000-0000-0000473A0000}"/>
    <cellStyle name="Normal 3 3 2 2 4 6 2" xfId="35870" xr:uid="{6A942FDB-0EBC-4FCC-89E1-BFDEC731239D}"/>
    <cellStyle name="Normal 3 3 2 2 4 7" xfId="35855" xr:uid="{11AADA11-D260-4C1F-99D2-5B2FEAB6D0AB}"/>
    <cellStyle name="Normal 3 3 2 2 5" xfId="14920" xr:uid="{00000000-0005-0000-0000-0000483A0000}"/>
    <cellStyle name="Normal 3 3 2 2 5 2" xfId="14921" xr:uid="{00000000-0005-0000-0000-0000493A0000}"/>
    <cellStyle name="Normal 3 3 2 2 5 2 2" xfId="14922" xr:uid="{00000000-0005-0000-0000-00004A3A0000}"/>
    <cellStyle name="Normal 3 3 2 2 5 2 2 2" xfId="35873" xr:uid="{CD59C348-FC64-4367-A4D5-B693D4E595CD}"/>
    <cellStyle name="Normal 3 3 2 2 5 2 3" xfId="14923" xr:uid="{00000000-0005-0000-0000-00004B3A0000}"/>
    <cellStyle name="Normal 3 3 2 2 5 2 3 2" xfId="35874" xr:uid="{EAC58125-37AE-4C5E-9293-7D67DC9E631C}"/>
    <cellStyle name="Normal 3 3 2 2 5 2 4" xfId="14924" xr:uid="{00000000-0005-0000-0000-00004C3A0000}"/>
    <cellStyle name="Normal 3 3 2 2 5 2 4 2" xfId="35875" xr:uid="{15F44471-B2BF-4718-ACFE-1D7D7C81C38A}"/>
    <cellStyle name="Normal 3 3 2 2 5 2 5" xfId="35872" xr:uid="{76F20A86-C134-43E7-B79F-4B3C8804D119}"/>
    <cellStyle name="Normal 3 3 2 2 5 3" xfId="14925" xr:uid="{00000000-0005-0000-0000-00004D3A0000}"/>
    <cellStyle name="Normal 3 3 2 2 5 3 2" xfId="35876" xr:uid="{90F3E8EC-5FB8-40EA-B442-C81335AA56E8}"/>
    <cellStyle name="Normal 3 3 2 2 5 4" xfId="14926" xr:uid="{00000000-0005-0000-0000-00004E3A0000}"/>
    <cellStyle name="Normal 3 3 2 2 5 4 2" xfId="35877" xr:uid="{0A502A6D-596E-4707-A150-3F856D847D30}"/>
    <cellStyle name="Normal 3 3 2 2 5 5" xfId="14927" xr:uid="{00000000-0005-0000-0000-00004F3A0000}"/>
    <cellStyle name="Normal 3 3 2 2 5 5 2" xfId="35878" xr:uid="{E789A7B8-0D88-458C-86BC-96ED58BF6C9B}"/>
    <cellStyle name="Normal 3 3 2 2 5 6" xfId="35871" xr:uid="{16C1C36D-8B53-4821-9CC1-C82043769ACB}"/>
    <cellStyle name="Normal 3 3 2 2 6" xfId="14928" xr:uid="{00000000-0005-0000-0000-0000503A0000}"/>
    <cellStyle name="Normal 3 3 2 2 6 2" xfId="35879" xr:uid="{3B1EF166-3691-4443-8973-7B451271C0A8}"/>
    <cellStyle name="Normal 3 3 2 2 7" xfId="14929" xr:uid="{00000000-0005-0000-0000-0000513A0000}"/>
    <cellStyle name="Normal 3 3 2 2 7 2" xfId="14930" xr:uid="{00000000-0005-0000-0000-0000523A0000}"/>
    <cellStyle name="Normal 3 3 2 2 7 2 2" xfId="35881" xr:uid="{17CC61A7-831B-422B-8A7A-F5BC33B0CE8A}"/>
    <cellStyle name="Normal 3 3 2 2 7 3" xfId="14931" xr:uid="{00000000-0005-0000-0000-0000533A0000}"/>
    <cellStyle name="Normal 3 3 2 2 7 3 2" xfId="35882" xr:uid="{2BFB0953-B334-4C70-ACAB-BB77CB438B26}"/>
    <cellStyle name="Normal 3 3 2 2 7 4" xfId="14932" xr:uid="{00000000-0005-0000-0000-0000543A0000}"/>
    <cellStyle name="Normal 3 3 2 2 7 4 2" xfId="35883" xr:uid="{F752D3C5-CE51-4B5D-AB32-467BD82F8C97}"/>
    <cellStyle name="Normal 3 3 2 2 7 5" xfId="35880" xr:uid="{27050EBE-D2D9-49D0-81CD-5C7CA99A879C}"/>
    <cellStyle name="Normal 3 3 2 2 8" xfId="14933" xr:uid="{00000000-0005-0000-0000-0000553A0000}"/>
    <cellStyle name="Normal 3 3 2 2 8 2" xfId="35884" xr:uid="{14FA7937-B964-40B1-8051-D07A176CA81F}"/>
    <cellStyle name="Normal 3 3 2 2 9" xfId="14934" xr:uid="{00000000-0005-0000-0000-0000563A0000}"/>
    <cellStyle name="Normal 3 3 2 2 9 2" xfId="35885" xr:uid="{8AABAEBC-F786-4E89-905B-4698B8ECF5E7}"/>
    <cellStyle name="Normal 3 3 2 3" xfId="14935" xr:uid="{00000000-0005-0000-0000-0000573A0000}"/>
    <cellStyle name="Normal 3 3 2 3 10" xfId="35886" xr:uid="{7766F3F6-F565-40F8-B2E9-7A91B26A95ED}"/>
    <cellStyle name="Normal 3 3 2 3 2" xfId="14936" xr:uid="{00000000-0005-0000-0000-0000583A0000}"/>
    <cellStyle name="Normal 3 3 2 3 2 2" xfId="14937" xr:uid="{00000000-0005-0000-0000-0000593A0000}"/>
    <cellStyle name="Normal 3 3 2 3 2 2 2" xfId="14938" xr:uid="{00000000-0005-0000-0000-00005A3A0000}"/>
    <cellStyle name="Normal 3 3 2 3 2 2 2 2" xfId="14939" xr:uid="{00000000-0005-0000-0000-00005B3A0000}"/>
    <cellStyle name="Normal 3 3 2 3 2 2 2 2 2" xfId="14940" xr:uid="{00000000-0005-0000-0000-00005C3A0000}"/>
    <cellStyle name="Normal 3 3 2 3 2 2 2 2 2 2" xfId="35891" xr:uid="{4E483D9E-65D2-4DBE-940E-8A0D65102AF4}"/>
    <cellStyle name="Normal 3 3 2 3 2 2 2 2 3" xfId="14941" xr:uid="{00000000-0005-0000-0000-00005D3A0000}"/>
    <cellStyle name="Normal 3 3 2 3 2 2 2 2 3 2" xfId="35892" xr:uid="{60F651EA-0402-4B71-BF73-A55BA5FD8941}"/>
    <cellStyle name="Normal 3 3 2 3 2 2 2 2 4" xfId="14942" xr:uid="{00000000-0005-0000-0000-00005E3A0000}"/>
    <cellStyle name="Normal 3 3 2 3 2 2 2 2 4 2" xfId="35893" xr:uid="{85D03519-5BFB-4BF5-B110-7792E2979567}"/>
    <cellStyle name="Normal 3 3 2 3 2 2 2 2 5" xfId="35890" xr:uid="{1F7C386F-B3DA-434B-A6BA-0B6EF959402E}"/>
    <cellStyle name="Normal 3 3 2 3 2 2 2 3" xfId="14943" xr:uid="{00000000-0005-0000-0000-00005F3A0000}"/>
    <cellStyle name="Normal 3 3 2 3 2 2 2 3 2" xfId="35894" xr:uid="{6454C3FD-31E4-4C61-8F03-FCA16EE1676C}"/>
    <cellStyle name="Normal 3 3 2 3 2 2 2 4" xfId="14944" xr:uid="{00000000-0005-0000-0000-0000603A0000}"/>
    <cellStyle name="Normal 3 3 2 3 2 2 2 4 2" xfId="35895" xr:uid="{2BC1BE23-A77F-4636-AB2A-C89DDD26E3F8}"/>
    <cellStyle name="Normal 3 3 2 3 2 2 2 5" xfId="14945" xr:uid="{00000000-0005-0000-0000-0000613A0000}"/>
    <cellStyle name="Normal 3 3 2 3 2 2 2 5 2" xfId="35896" xr:uid="{7287BADE-04B2-449B-92CA-A9C8BDEA65B1}"/>
    <cellStyle name="Normal 3 3 2 3 2 2 2 6" xfId="35889" xr:uid="{98DFA1FF-FEE4-4B3D-9B91-AF8FC737462E}"/>
    <cellStyle name="Normal 3 3 2 3 2 2 3" xfId="14946" xr:uid="{00000000-0005-0000-0000-0000623A0000}"/>
    <cellStyle name="Normal 3 3 2 3 2 2 3 2" xfId="14947" xr:uid="{00000000-0005-0000-0000-0000633A0000}"/>
    <cellStyle name="Normal 3 3 2 3 2 2 3 2 2" xfId="35898" xr:uid="{94EFCDD8-E2E6-4710-B016-134706B5BBCD}"/>
    <cellStyle name="Normal 3 3 2 3 2 2 3 3" xfId="14948" xr:uid="{00000000-0005-0000-0000-0000643A0000}"/>
    <cellStyle name="Normal 3 3 2 3 2 2 3 3 2" xfId="35899" xr:uid="{B2B8063C-3174-4D48-9DD1-CEA37FB439F5}"/>
    <cellStyle name="Normal 3 3 2 3 2 2 3 4" xfId="14949" xr:uid="{00000000-0005-0000-0000-0000653A0000}"/>
    <cellStyle name="Normal 3 3 2 3 2 2 3 4 2" xfId="35900" xr:uid="{9EF66399-7350-4748-A8FA-F5E1D3D8DFBB}"/>
    <cellStyle name="Normal 3 3 2 3 2 2 3 5" xfId="35897" xr:uid="{626287C9-0693-4E16-AEA0-565BFEA74163}"/>
    <cellStyle name="Normal 3 3 2 3 2 2 4" xfId="14950" xr:uid="{00000000-0005-0000-0000-0000663A0000}"/>
    <cellStyle name="Normal 3 3 2 3 2 2 4 2" xfId="35901" xr:uid="{31518862-2412-462F-9B32-38B0B3C23514}"/>
    <cellStyle name="Normal 3 3 2 3 2 2 5" xfId="14951" xr:uid="{00000000-0005-0000-0000-0000673A0000}"/>
    <cellStyle name="Normal 3 3 2 3 2 2 5 2" xfId="35902" xr:uid="{E582921C-8738-47EE-BDC9-0B07059AF470}"/>
    <cellStyle name="Normal 3 3 2 3 2 2 6" xfId="14952" xr:uid="{00000000-0005-0000-0000-0000683A0000}"/>
    <cellStyle name="Normal 3 3 2 3 2 2 6 2" xfId="35903" xr:uid="{DA3ADE9C-7399-44E9-8434-45963E4F77EB}"/>
    <cellStyle name="Normal 3 3 2 3 2 2 7" xfId="35888" xr:uid="{D156AA41-1E53-4190-B442-E2ACC8C1A813}"/>
    <cellStyle name="Normal 3 3 2 3 2 3" xfId="14953" xr:uid="{00000000-0005-0000-0000-0000693A0000}"/>
    <cellStyle name="Normal 3 3 2 3 2 3 2" xfId="14954" xr:uid="{00000000-0005-0000-0000-00006A3A0000}"/>
    <cellStyle name="Normal 3 3 2 3 2 3 2 2" xfId="14955" xr:uid="{00000000-0005-0000-0000-00006B3A0000}"/>
    <cellStyle name="Normal 3 3 2 3 2 3 2 2 2" xfId="14956" xr:uid="{00000000-0005-0000-0000-00006C3A0000}"/>
    <cellStyle name="Normal 3 3 2 3 2 3 2 2 2 2" xfId="35907" xr:uid="{925BB929-4A59-49E8-BD6F-FF517345F3C4}"/>
    <cellStyle name="Normal 3 3 2 3 2 3 2 2 3" xfId="14957" xr:uid="{00000000-0005-0000-0000-00006D3A0000}"/>
    <cellStyle name="Normal 3 3 2 3 2 3 2 2 3 2" xfId="35908" xr:uid="{4FB39769-673A-4C23-ABDF-8B80CE994420}"/>
    <cellStyle name="Normal 3 3 2 3 2 3 2 2 4" xfId="14958" xr:uid="{00000000-0005-0000-0000-00006E3A0000}"/>
    <cellStyle name="Normal 3 3 2 3 2 3 2 2 4 2" xfId="35909" xr:uid="{92352599-68B0-4488-B848-8C3BF4BC0B1A}"/>
    <cellStyle name="Normal 3 3 2 3 2 3 2 2 5" xfId="35906" xr:uid="{35ABD2AA-7FBE-4627-AE73-B6902919F481}"/>
    <cellStyle name="Normal 3 3 2 3 2 3 2 3" xfId="14959" xr:uid="{00000000-0005-0000-0000-00006F3A0000}"/>
    <cellStyle name="Normal 3 3 2 3 2 3 2 3 2" xfId="35910" xr:uid="{EC52099B-149C-4C5E-BAE0-04F3A321EA93}"/>
    <cellStyle name="Normal 3 3 2 3 2 3 2 4" xfId="14960" xr:uid="{00000000-0005-0000-0000-0000703A0000}"/>
    <cellStyle name="Normal 3 3 2 3 2 3 2 4 2" xfId="35911" xr:uid="{A9D6F523-BAA7-473E-90F9-131838C8F75F}"/>
    <cellStyle name="Normal 3 3 2 3 2 3 2 5" xfId="14961" xr:uid="{00000000-0005-0000-0000-0000713A0000}"/>
    <cellStyle name="Normal 3 3 2 3 2 3 2 5 2" xfId="35912" xr:uid="{9C44D154-9093-4BBA-911A-F8FF9D8C56C1}"/>
    <cellStyle name="Normal 3 3 2 3 2 3 2 6" xfId="35905" xr:uid="{635A32C6-B940-46DA-8A4A-7FA04C3439D1}"/>
    <cellStyle name="Normal 3 3 2 3 2 3 3" xfId="14962" xr:uid="{00000000-0005-0000-0000-0000723A0000}"/>
    <cellStyle name="Normal 3 3 2 3 2 3 3 2" xfId="14963" xr:uid="{00000000-0005-0000-0000-0000733A0000}"/>
    <cellStyle name="Normal 3 3 2 3 2 3 3 2 2" xfId="35914" xr:uid="{F9F92834-B3EB-4974-96FD-9F55C2044F81}"/>
    <cellStyle name="Normal 3 3 2 3 2 3 3 3" xfId="14964" xr:uid="{00000000-0005-0000-0000-0000743A0000}"/>
    <cellStyle name="Normal 3 3 2 3 2 3 3 3 2" xfId="35915" xr:uid="{771B9C18-76DA-48DD-A6FE-BCC9803DFB76}"/>
    <cellStyle name="Normal 3 3 2 3 2 3 3 4" xfId="14965" xr:uid="{00000000-0005-0000-0000-0000753A0000}"/>
    <cellStyle name="Normal 3 3 2 3 2 3 3 4 2" xfId="35916" xr:uid="{E57A0B73-FA46-4016-9FE7-67BB6A566BA0}"/>
    <cellStyle name="Normal 3 3 2 3 2 3 3 5" xfId="35913" xr:uid="{B8CDBCFC-EC1B-41D9-A66D-F9A5749DAB98}"/>
    <cellStyle name="Normal 3 3 2 3 2 3 4" xfId="14966" xr:uid="{00000000-0005-0000-0000-0000763A0000}"/>
    <cellStyle name="Normal 3 3 2 3 2 3 4 2" xfId="35917" xr:uid="{48383838-7183-4744-BA9C-507F3798766A}"/>
    <cellStyle name="Normal 3 3 2 3 2 3 5" xfId="14967" xr:uid="{00000000-0005-0000-0000-0000773A0000}"/>
    <cellStyle name="Normal 3 3 2 3 2 3 5 2" xfId="35918" xr:uid="{DB64947B-8369-4812-A458-A21102AFB90E}"/>
    <cellStyle name="Normal 3 3 2 3 2 3 6" xfId="14968" xr:uid="{00000000-0005-0000-0000-0000783A0000}"/>
    <cellStyle name="Normal 3 3 2 3 2 3 6 2" xfId="35919" xr:uid="{9C424116-BE53-4084-98D3-732FFD8EAB51}"/>
    <cellStyle name="Normal 3 3 2 3 2 3 7" xfId="35904" xr:uid="{CE9A4BAC-59FC-4FE9-944E-73B48DAF1EE4}"/>
    <cellStyle name="Normal 3 3 2 3 2 4" xfId="14969" xr:uid="{00000000-0005-0000-0000-0000793A0000}"/>
    <cellStyle name="Normal 3 3 2 3 2 4 2" xfId="14970" xr:uid="{00000000-0005-0000-0000-00007A3A0000}"/>
    <cellStyle name="Normal 3 3 2 3 2 4 2 2" xfId="14971" xr:uid="{00000000-0005-0000-0000-00007B3A0000}"/>
    <cellStyle name="Normal 3 3 2 3 2 4 2 2 2" xfId="35922" xr:uid="{9CEC125A-10AC-4F13-A29E-61118D1CC6E9}"/>
    <cellStyle name="Normal 3 3 2 3 2 4 2 3" xfId="14972" xr:uid="{00000000-0005-0000-0000-00007C3A0000}"/>
    <cellStyle name="Normal 3 3 2 3 2 4 2 3 2" xfId="35923" xr:uid="{108F90FE-CE5C-4661-A99B-006C1BFC27C2}"/>
    <cellStyle name="Normal 3 3 2 3 2 4 2 4" xfId="14973" xr:uid="{00000000-0005-0000-0000-00007D3A0000}"/>
    <cellStyle name="Normal 3 3 2 3 2 4 2 4 2" xfId="35924" xr:uid="{C8119F9A-18C7-4F59-8654-B3F7209C7445}"/>
    <cellStyle name="Normal 3 3 2 3 2 4 2 5" xfId="35921" xr:uid="{DE212959-AB86-44E6-9F4D-64E819FC104A}"/>
    <cellStyle name="Normal 3 3 2 3 2 4 3" xfId="14974" xr:uid="{00000000-0005-0000-0000-00007E3A0000}"/>
    <cellStyle name="Normal 3 3 2 3 2 4 3 2" xfId="35925" xr:uid="{B80BF6E1-FE5E-431B-A8BE-7D3324B582B6}"/>
    <cellStyle name="Normal 3 3 2 3 2 4 4" xfId="14975" xr:uid="{00000000-0005-0000-0000-00007F3A0000}"/>
    <cellStyle name="Normal 3 3 2 3 2 4 4 2" xfId="35926" xr:uid="{90ED89DF-2891-446C-815F-464BB242325E}"/>
    <cellStyle name="Normal 3 3 2 3 2 4 5" xfId="14976" xr:uid="{00000000-0005-0000-0000-0000803A0000}"/>
    <cellStyle name="Normal 3 3 2 3 2 4 5 2" xfId="35927" xr:uid="{35DCA022-7CAB-44BD-8FF9-D80D1A8DFF55}"/>
    <cellStyle name="Normal 3 3 2 3 2 4 6" xfId="35920" xr:uid="{1EE4E2AA-6AFD-41CF-B6A5-1DC783027DB6}"/>
    <cellStyle name="Normal 3 3 2 3 2 5" xfId="14977" xr:uid="{00000000-0005-0000-0000-0000813A0000}"/>
    <cellStyle name="Normal 3 3 2 3 2 5 2" xfId="14978" xr:uid="{00000000-0005-0000-0000-0000823A0000}"/>
    <cellStyle name="Normal 3 3 2 3 2 5 2 2" xfId="35929" xr:uid="{BC825D26-5181-461A-B354-AF82A938744B}"/>
    <cellStyle name="Normal 3 3 2 3 2 5 3" xfId="14979" xr:uid="{00000000-0005-0000-0000-0000833A0000}"/>
    <cellStyle name="Normal 3 3 2 3 2 5 3 2" xfId="35930" xr:uid="{90A9C8FB-3D1A-42C0-A8F7-301645F72BE1}"/>
    <cellStyle name="Normal 3 3 2 3 2 5 4" xfId="14980" xr:uid="{00000000-0005-0000-0000-0000843A0000}"/>
    <cellStyle name="Normal 3 3 2 3 2 5 4 2" xfId="35931" xr:uid="{C4F91AD6-F0F7-46B2-8310-766A4FEEE41A}"/>
    <cellStyle name="Normal 3 3 2 3 2 5 5" xfId="35928" xr:uid="{33B27C74-E409-43F9-BA84-7589CE48CB2C}"/>
    <cellStyle name="Normal 3 3 2 3 2 6" xfId="14981" xr:uid="{00000000-0005-0000-0000-0000853A0000}"/>
    <cellStyle name="Normal 3 3 2 3 2 6 2" xfId="35932" xr:uid="{7BA18A1F-6E3D-4074-80C0-C10A78BCE4E1}"/>
    <cellStyle name="Normal 3 3 2 3 2 7" xfId="14982" xr:uid="{00000000-0005-0000-0000-0000863A0000}"/>
    <cellStyle name="Normal 3 3 2 3 2 7 2" xfId="35933" xr:uid="{A3FB2816-C92F-48C8-9011-E4F19831185E}"/>
    <cellStyle name="Normal 3 3 2 3 2 8" xfId="14983" xr:uid="{00000000-0005-0000-0000-0000873A0000}"/>
    <cellStyle name="Normal 3 3 2 3 2 8 2" xfId="35934" xr:uid="{A6EC8244-64B1-42E1-9798-2464E64F00E9}"/>
    <cellStyle name="Normal 3 3 2 3 2 9" xfId="35887" xr:uid="{1AC34AA8-01DC-4490-8F2C-520F4EED19ED}"/>
    <cellStyle name="Normal 3 3 2 3 3" xfId="14984" xr:uid="{00000000-0005-0000-0000-0000883A0000}"/>
    <cellStyle name="Normal 3 3 2 3 3 2" xfId="14985" xr:uid="{00000000-0005-0000-0000-0000893A0000}"/>
    <cellStyle name="Normal 3 3 2 3 3 2 2" xfId="14986" xr:uid="{00000000-0005-0000-0000-00008A3A0000}"/>
    <cellStyle name="Normal 3 3 2 3 3 2 2 2" xfId="14987" xr:uid="{00000000-0005-0000-0000-00008B3A0000}"/>
    <cellStyle name="Normal 3 3 2 3 3 2 2 2 2" xfId="35938" xr:uid="{04505ED3-C59D-4609-84C5-8ED424E3A024}"/>
    <cellStyle name="Normal 3 3 2 3 3 2 2 3" xfId="14988" xr:uid="{00000000-0005-0000-0000-00008C3A0000}"/>
    <cellStyle name="Normal 3 3 2 3 3 2 2 3 2" xfId="35939" xr:uid="{22F2A2DD-6499-4769-9022-EB26BB7CE685}"/>
    <cellStyle name="Normal 3 3 2 3 3 2 2 4" xfId="14989" xr:uid="{00000000-0005-0000-0000-00008D3A0000}"/>
    <cellStyle name="Normal 3 3 2 3 3 2 2 4 2" xfId="35940" xr:uid="{6B816445-AAD0-4AC8-9A6E-97E67FA28BB2}"/>
    <cellStyle name="Normal 3 3 2 3 3 2 2 5" xfId="35937" xr:uid="{14C8E142-8D82-4F4B-A715-651263276EEB}"/>
    <cellStyle name="Normal 3 3 2 3 3 2 3" xfId="14990" xr:uid="{00000000-0005-0000-0000-00008E3A0000}"/>
    <cellStyle name="Normal 3 3 2 3 3 2 3 2" xfId="35941" xr:uid="{EE8FB5D4-27FF-4AA2-8F65-D9644B3874D6}"/>
    <cellStyle name="Normal 3 3 2 3 3 2 4" xfId="14991" xr:uid="{00000000-0005-0000-0000-00008F3A0000}"/>
    <cellStyle name="Normal 3 3 2 3 3 2 4 2" xfId="35942" xr:uid="{A753F56F-43FB-4314-A79E-0321723C0018}"/>
    <cellStyle name="Normal 3 3 2 3 3 2 5" xfId="14992" xr:uid="{00000000-0005-0000-0000-0000903A0000}"/>
    <cellStyle name="Normal 3 3 2 3 3 2 5 2" xfId="35943" xr:uid="{3E4EE3E4-F5B4-4323-ACB4-46832E36EC97}"/>
    <cellStyle name="Normal 3 3 2 3 3 2 6" xfId="35936" xr:uid="{529A398D-A143-463F-BBEC-784631AB58BE}"/>
    <cellStyle name="Normal 3 3 2 3 3 3" xfId="14993" xr:uid="{00000000-0005-0000-0000-0000913A0000}"/>
    <cellStyle name="Normal 3 3 2 3 3 3 2" xfId="14994" xr:uid="{00000000-0005-0000-0000-0000923A0000}"/>
    <cellStyle name="Normal 3 3 2 3 3 3 2 2" xfId="35945" xr:uid="{CF46C65D-289B-453B-B20F-A30F96345BE4}"/>
    <cellStyle name="Normal 3 3 2 3 3 3 3" xfId="14995" xr:uid="{00000000-0005-0000-0000-0000933A0000}"/>
    <cellStyle name="Normal 3 3 2 3 3 3 3 2" xfId="35946" xr:uid="{AAFC6B0C-B11C-4DB8-848E-7201F49999FF}"/>
    <cellStyle name="Normal 3 3 2 3 3 3 4" xfId="14996" xr:uid="{00000000-0005-0000-0000-0000943A0000}"/>
    <cellStyle name="Normal 3 3 2 3 3 3 4 2" xfId="35947" xr:uid="{C507D4DA-E2C0-4EB0-8412-F534B0FC30CB}"/>
    <cellStyle name="Normal 3 3 2 3 3 3 5" xfId="35944" xr:uid="{DE0184ED-6F71-4930-8F12-48AE57426EB7}"/>
    <cellStyle name="Normal 3 3 2 3 3 4" xfId="14997" xr:uid="{00000000-0005-0000-0000-0000953A0000}"/>
    <cellStyle name="Normal 3 3 2 3 3 4 2" xfId="35948" xr:uid="{95673D8B-01BC-4288-8468-CDD8B05E0B53}"/>
    <cellStyle name="Normal 3 3 2 3 3 5" xfId="14998" xr:uid="{00000000-0005-0000-0000-0000963A0000}"/>
    <cellStyle name="Normal 3 3 2 3 3 5 2" xfId="35949" xr:uid="{963606B7-A9C1-4715-B25E-128C3EE2B4D7}"/>
    <cellStyle name="Normal 3 3 2 3 3 6" xfId="14999" xr:uid="{00000000-0005-0000-0000-0000973A0000}"/>
    <cellStyle name="Normal 3 3 2 3 3 6 2" xfId="35950" xr:uid="{07359DCB-3342-4656-9BB7-D08B03CF88F2}"/>
    <cellStyle name="Normal 3 3 2 3 3 7" xfId="35935" xr:uid="{F181166B-4A07-48DA-BA3B-B7D325B1A843}"/>
    <cellStyle name="Normal 3 3 2 3 4" xfId="15000" xr:uid="{00000000-0005-0000-0000-0000983A0000}"/>
    <cellStyle name="Normal 3 3 2 3 4 2" xfId="15001" xr:uid="{00000000-0005-0000-0000-0000993A0000}"/>
    <cellStyle name="Normal 3 3 2 3 4 2 2" xfId="15002" xr:uid="{00000000-0005-0000-0000-00009A3A0000}"/>
    <cellStyle name="Normal 3 3 2 3 4 2 2 2" xfId="15003" xr:uid="{00000000-0005-0000-0000-00009B3A0000}"/>
    <cellStyle name="Normal 3 3 2 3 4 2 2 2 2" xfId="35954" xr:uid="{982D8B9A-C150-4946-88B1-88839418F754}"/>
    <cellStyle name="Normal 3 3 2 3 4 2 2 3" xfId="15004" xr:uid="{00000000-0005-0000-0000-00009C3A0000}"/>
    <cellStyle name="Normal 3 3 2 3 4 2 2 3 2" xfId="35955" xr:uid="{C419F92C-C5F3-44C5-AA3B-D69E3C6CA1A2}"/>
    <cellStyle name="Normal 3 3 2 3 4 2 2 4" xfId="15005" xr:uid="{00000000-0005-0000-0000-00009D3A0000}"/>
    <cellStyle name="Normal 3 3 2 3 4 2 2 4 2" xfId="35956" xr:uid="{995D7215-8B82-4BA6-9351-2185E1BC2FC8}"/>
    <cellStyle name="Normal 3 3 2 3 4 2 2 5" xfId="35953" xr:uid="{0CDC77BD-5FE9-4A71-A359-6813A371080D}"/>
    <cellStyle name="Normal 3 3 2 3 4 2 3" xfId="15006" xr:uid="{00000000-0005-0000-0000-00009E3A0000}"/>
    <cellStyle name="Normal 3 3 2 3 4 2 3 2" xfId="35957" xr:uid="{C14514CB-5609-492A-BF32-EA1CA776FE1F}"/>
    <cellStyle name="Normal 3 3 2 3 4 2 4" xfId="15007" xr:uid="{00000000-0005-0000-0000-00009F3A0000}"/>
    <cellStyle name="Normal 3 3 2 3 4 2 4 2" xfId="35958" xr:uid="{D1C4267F-DD95-40CE-8A26-2043FC412013}"/>
    <cellStyle name="Normal 3 3 2 3 4 2 5" xfId="15008" xr:uid="{00000000-0005-0000-0000-0000A03A0000}"/>
    <cellStyle name="Normal 3 3 2 3 4 2 5 2" xfId="35959" xr:uid="{1C428FC2-776B-4DC9-8CCF-3377E64E6B3F}"/>
    <cellStyle name="Normal 3 3 2 3 4 2 6" xfId="35952" xr:uid="{9E1168D5-D109-4AF6-AEBF-65FF13E9436F}"/>
    <cellStyle name="Normal 3 3 2 3 4 3" xfId="15009" xr:uid="{00000000-0005-0000-0000-0000A13A0000}"/>
    <cellStyle name="Normal 3 3 2 3 4 3 2" xfId="15010" xr:uid="{00000000-0005-0000-0000-0000A23A0000}"/>
    <cellStyle name="Normal 3 3 2 3 4 3 2 2" xfId="35961" xr:uid="{BB58B539-A45D-48D9-A026-3227346303C3}"/>
    <cellStyle name="Normal 3 3 2 3 4 3 3" xfId="15011" xr:uid="{00000000-0005-0000-0000-0000A33A0000}"/>
    <cellStyle name="Normal 3 3 2 3 4 3 3 2" xfId="35962" xr:uid="{46CA5D0A-C45F-43F7-B0C9-520918874ADF}"/>
    <cellStyle name="Normal 3 3 2 3 4 3 4" xfId="15012" xr:uid="{00000000-0005-0000-0000-0000A43A0000}"/>
    <cellStyle name="Normal 3 3 2 3 4 3 4 2" xfId="35963" xr:uid="{79CC3043-3BEA-4F11-BE1E-6C9BF7811AB9}"/>
    <cellStyle name="Normal 3 3 2 3 4 3 5" xfId="35960" xr:uid="{6FA7ED51-E85A-4A68-983E-12E6B70379BE}"/>
    <cellStyle name="Normal 3 3 2 3 4 4" xfId="15013" xr:uid="{00000000-0005-0000-0000-0000A53A0000}"/>
    <cellStyle name="Normal 3 3 2 3 4 4 2" xfId="35964" xr:uid="{39E0B1DA-5970-4CA0-9248-EF8643E69177}"/>
    <cellStyle name="Normal 3 3 2 3 4 5" xfId="15014" xr:uid="{00000000-0005-0000-0000-0000A63A0000}"/>
    <cellStyle name="Normal 3 3 2 3 4 5 2" xfId="35965" xr:uid="{D684E0CC-1BCB-402D-A843-3CFF850805C1}"/>
    <cellStyle name="Normal 3 3 2 3 4 6" xfId="15015" xr:uid="{00000000-0005-0000-0000-0000A73A0000}"/>
    <cellStyle name="Normal 3 3 2 3 4 6 2" xfId="35966" xr:uid="{AC23A336-CB04-43A7-80D2-A36BFC612857}"/>
    <cellStyle name="Normal 3 3 2 3 4 7" xfId="35951" xr:uid="{C52D9F5C-40FB-41A5-B441-B4825E444DE8}"/>
    <cellStyle name="Normal 3 3 2 3 5" xfId="15016" xr:uid="{00000000-0005-0000-0000-0000A83A0000}"/>
    <cellStyle name="Normal 3 3 2 3 5 2" xfId="15017" xr:uid="{00000000-0005-0000-0000-0000A93A0000}"/>
    <cellStyle name="Normal 3 3 2 3 5 2 2" xfId="15018" xr:uid="{00000000-0005-0000-0000-0000AA3A0000}"/>
    <cellStyle name="Normal 3 3 2 3 5 2 2 2" xfId="35969" xr:uid="{6E30D472-BAB4-4BA2-A8F2-07D1C6A59E74}"/>
    <cellStyle name="Normal 3 3 2 3 5 2 3" xfId="15019" xr:uid="{00000000-0005-0000-0000-0000AB3A0000}"/>
    <cellStyle name="Normal 3 3 2 3 5 2 3 2" xfId="35970" xr:uid="{7B6D70CA-802F-4F8E-BA11-8B3A2783B997}"/>
    <cellStyle name="Normal 3 3 2 3 5 2 4" xfId="15020" xr:uid="{00000000-0005-0000-0000-0000AC3A0000}"/>
    <cellStyle name="Normal 3 3 2 3 5 2 4 2" xfId="35971" xr:uid="{28B9F04C-780F-43B2-B8C5-416FCD5F152B}"/>
    <cellStyle name="Normal 3 3 2 3 5 2 5" xfId="35968" xr:uid="{DB48594B-43E7-4876-9C1C-F83BEE078671}"/>
    <cellStyle name="Normal 3 3 2 3 5 3" xfId="15021" xr:uid="{00000000-0005-0000-0000-0000AD3A0000}"/>
    <cellStyle name="Normal 3 3 2 3 5 3 2" xfId="35972" xr:uid="{C487AAD2-1837-4E7B-B8D3-C31561203C55}"/>
    <cellStyle name="Normal 3 3 2 3 5 4" xfId="15022" xr:uid="{00000000-0005-0000-0000-0000AE3A0000}"/>
    <cellStyle name="Normal 3 3 2 3 5 4 2" xfId="35973" xr:uid="{83609CFA-1898-4E7E-82D4-820309D72EFA}"/>
    <cellStyle name="Normal 3 3 2 3 5 5" xfId="15023" xr:uid="{00000000-0005-0000-0000-0000AF3A0000}"/>
    <cellStyle name="Normal 3 3 2 3 5 5 2" xfId="35974" xr:uid="{73DD447F-451C-47DC-83FF-43509A58C7EF}"/>
    <cellStyle name="Normal 3 3 2 3 5 6" xfId="35967" xr:uid="{9842BF80-CCF5-48E9-8BAC-EC72404B11EA}"/>
    <cellStyle name="Normal 3 3 2 3 6" xfId="15024" xr:uid="{00000000-0005-0000-0000-0000B03A0000}"/>
    <cellStyle name="Normal 3 3 2 3 6 2" xfId="15025" xr:uid="{00000000-0005-0000-0000-0000B13A0000}"/>
    <cellStyle name="Normal 3 3 2 3 6 2 2" xfId="35976" xr:uid="{4C0CF2E1-C208-433C-A491-29A09F9E2566}"/>
    <cellStyle name="Normal 3 3 2 3 6 3" xfId="15026" xr:uid="{00000000-0005-0000-0000-0000B23A0000}"/>
    <cellStyle name="Normal 3 3 2 3 6 3 2" xfId="35977" xr:uid="{F238A5EB-B08F-4A98-96A5-4EBDA4EBE7EA}"/>
    <cellStyle name="Normal 3 3 2 3 6 4" xfId="15027" xr:uid="{00000000-0005-0000-0000-0000B33A0000}"/>
    <cellStyle name="Normal 3 3 2 3 6 4 2" xfId="35978" xr:uid="{AD21E6C9-B0B6-46D1-802B-66D2AE586EA1}"/>
    <cellStyle name="Normal 3 3 2 3 6 5" xfId="35975" xr:uid="{F9AE39E9-7430-4929-B6BD-9292E6D2C857}"/>
    <cellStyle name="Normal 3 3 2 3 7" xfId="15028" xr:uid="{00000000-0005-0000-0000-0000B43A0000}"/>
    <cellStyle name="Normal 3 3 2 3 7 2" xfId="35979" xr:uid="{22D4507C-71F1-4126-9FE7-DF20E9871D8F}"/>
    <cellStyle name="Normal 3 3 2 3 8" xfId="15029" xr:uid="{00000000-0005-0000-0000-0000B53A0000}"/>
    <cellStyle name="Normal 3 3 2 3 8 2" xfId="35980" xr:uid="{23FDF702-28DB-41E4-8FBE-EC1C22BC69FB}"/>
    <cellStyle name="Normal 3 3 2 3 9" xfId="15030" xr:uid="{00000000-0005-0000-0000-0000B63A0000}"/>
    <cellStyle name="Normal 3 3 2 3 9 2" xfId="35981" xr:uid="{F674C7F1-A47B-423F-86EB-9313FE017508}"/>
    <cellStyle name="Normal 3 3 2 4" xfId="15031" xr:uid="{00000000-0005-0000-0000-0000B73A0000}"/>
    <cellStyle name="Normal 3 3 2 4 10" xfId="35982" xr:uid="{E8AADD33-0F4A-4B14-8AD1-9CBBE986929F}"/>
    <cellStyle name="Normal 3 3 2 4 2" xfId="15032" xr:uid="{00000000-0005-0000-0000-0000B83A0000}"/>
    <cellStyle name="Normal 3 3 2 4 2 2" xfId="15033" xr:uid="{00000000-0005-0000-0000-0000B93A0000}"/>
    <cellStyle name="Normal 3 3 2 4 2 2 2" xfId="15034" xr:uid="{00000000-0005-0000-0000-0000BA3A0000}"/>
    <cellStyle name="Normal 3 3 2 4 2 2 2 2" xfId="15035" xr:uid="{00000000-0005-0000-0000-0000BB3A0000}"/>
    <cellStyle name="Normal 3 3 2 4 2 2 2 2 2" xfId="15036" xr:uid="{00000000-0005-0000-0000-0000BC3A0000}"/>
    <cellStyle name="Normal 3 3 2 4 2 2 2 2 2 2" xfId="35987" xr:uid="{7AD75112-E46C-4D54-82C2-236FC7D30E6D}"/>
    <cellStyle name="Normal 3 3 2 4 2 2 2 2 3" xfId="15037" xr:uid="{00000000-0005-0000-0000-0000BD3A0000}"/>
    <cellStyle name="Normal 3 3 2 4 2 2 2 2 3 2" xfId="35988" xr:uid="{D8D323B5-9DB5-4052-B0FA-07E1CAAFA569}"/>
    <cellStyle name="Normal 3 3 2 4 2 2 2 2 4" xfId="15038" xr:uid="{00000000-0005-0000-0000-0000BE3A0000}"/>
    <cellStyle name="Normal 3 3 2 4 2 2 2 2 4 2" xfId="35989" xr:uid="{483BEC6B-38FE-4F66-BAF3-7215A370594A}"/>
    <cellStyle name="Normal 3 3 2 4 2 2 2 2 5" xfId="35986" xr:uid="{232F826F-B0CB-4E8B-9E1E-7318598B37EE}"/>
    <cellStyle name="Normal 3 3 2 4 2 2 2 3" xfId="15039" xr:uid="{00000000-0005-0000-0000-0000BF3A0000}"/>
    <cellStyle name="Normal 3 3 2 4 2 2 2 3 2" xfId="35990" xr:uid="{8E2B0DF5-381B-400F-AB1B-0E29AC4A5620}"/>
    <cellStyle name="Normal 3 3 2 4 2 2 2 4" xfId="15040" xr:uid="{00000000-0005-0000-0000-0000C03A0000}"/>
    <cellStyle name="Normal 3 3 2 4 2 2 2 4 2" xfId="35991" xr:uid="{185F720E-2AAE-489C-8A96-AB1B9A9B88F9}"/>
    <cellStyle name="Normal 3 3 2 4 2 2 2 5" xfId="15041" xr:uid="{00000000-0005-0000-0000-0000C13A0000}"/>
    <cellStyle name="Normal 3 3 2 4 2 2 2 5 2" xfId="35992" xr:uid="{C70C2721-89F8-4C5F-B727-065BBC9D554E}"/>
    <cellStyle name="Normal 3 3 2 4 2 2 2 6" xfId="35985" xr:uid="{6E909488-238C-4CE5-907F-E00B7538C9A7}"/>
    <cellStyle name="Normal 3 3 2 4 2 2 3" xfId="15042" xr:uid="{00000000-0005-0000-0000-0000C23A0000}"/>
    <cellStyle name="Normal 3 3 2 4 2 2 3 2" xfId="15043" xr:uid="{00000000-0005-0000-0000-0000C33A0000}"/>
    <cellStyle name="Normal 3 3 2 4 2 2 3 2 2" xfId="35994" xr:uid="{EFEE5036-DB1C-4291-B37F-2D1EADD093F4}"/>
    <cellStyle name="Normal 3 3 2 4 2 2 3 3" xfId="15044" xr:uid="{00000000-0005-0000-0000-0000C43A0000}"/>
    <cellStyle name="Normal 3 3 2 4 2 2 3 3 2" xfId="35995" xr:uid="{DD1F751B-0586-44A6-A7B3-9AFE9746FF37}"/>
    <cellStyle name="Normal 3 3 2 4 2 2 3 4" xfId="15045" xr:uid="{00000000-0005-0000-0000-0000C53A0000}"/>
    <cellStyle name="Normal 3 3 2 4 2 2 3 4 2" xfId="35996" xr:uid="{D44C4FB2-8BB4-41D6-9AE7-E3300D5582D1}"/>
    <cellStyle name="Normal 3 3 2 4 2 2 3 5" xfId="35993" xr:uid="{BAB356FE-59B1-4661-AD6E-3B3176221F4B}"/>
    <cellStyle name="Normal 3 3 2 4 2 2 4" xfId="15046" xr:uid="{00000000-0005-0000-0000-0000C63A0000}"/>
    <cellStyle name="Normal 3 3 2 4 2 2 4 2" xfId="35997" xr:uid="{8A37C281-2C6F-46F5-81F4-CAE5ED660306}"/>
    <cellStyle name="Normal 3 3 2 4 2 2 5" xfId="15047" xr:uid="{00000000-0005-0000-0000-0000C73A0000}"/>
    <cellStyle name="Normal 3 3 2 4 2 2 5 2" xfId="35998" xr:uid="{A9A50468-326C-4D56-8478-C58734DC6B81}"/>
    <cellStyle name="Normal 3 3 2 4 2 2 6" xfId="15048" xr:uid="{00000000-0005-0000-0000-0000C83A0000}"/>
    <cellStyle name="Normal 3 3 2 4 2 2 6 2" xfId="35999" xr:uid="{F1C68234-2094-4E54-AE5C-F9F2C113B67C}"/>
    <cellStyle name="Normal 3 3 2 4 2 2 7" xfId="35984" xr:uid="{8678A2A4-25DA-4618-9D80-3C05F742725A}"/>
    <cellStyle name="Normal 3 3 2 4 2 3" xfId="15049" xr:uid="{00000000-0005-0000-0000-0000C93A0000}"/>
    <cellStyle name="Normal 3 3 2 4 2 3 2" xfId="15050" xr:uid="{00000000-0005-0000-0000-0000CA3A0000}"/>
    <cellStyle name="Normal 3 3 2 4 2 3 2 2" xfId="15051" xr:uid="{00000000-0005-0000-0000-0000CB3A0000}"/>
    <cellStyle name="Normal 3 3 2 4 2 3 2 2 2" xfId="15052" xr:uid="{00000000-0005-0000-0000-0000CC3A0000}"/>
    <cellStyle name="Normal 3 3 2 4 2 3 2 2 2 2" xfId="36003" xr:uid="{07D81AB8-76AB-414A-995F-3E80552359C1}"/>
    <cellStyle name="Normal 3 3 2 4 2 3 2 2 3" xfId="15053" xr:uid="{00000000-0005-0000-0000-0000CD3A0000}"/>
    <cellStyle name="Normal 3 3 2 4 2 3 2 2 3 2" xfId="36004" xr:uid="{A6E58810-4F1A-4768-829F-E22C87E33118}"/>
    <cellStyle name="Normal 3 3 2 4 2 3 2 2 4" xfId="15054" xr:uid="{00000000-0005-0000-0000-0000CE3A0000}"/>
    <cellStyle name="Normal 3 3 2 4 2 3 2 2 4 2" xfId="36005" xr:uid="{8E9243B8-D0F4-4E98-B226-F2126BDA3A9D}"/>
    <cellStyle name="Normal 3 3 2 4 2 3 2 2 5" xfId="36002" xr:uid="{CBA4E6EA-BF21-4606-BC59-F7E98A324433}"/>
    <cellStyle name="Normal 3 3 2 4 2 3 2 3" xfId="15055" xr:uid="{00000000-0005-0000-0000-0000CF3A0000}"/>
    <cellStyle name="Normal 3 3 2 4 2 3 2 3 2" xfId="36006" xr:uid="{EAFBAA72-B55D-491E-B81B-302554B7CD7A}"/>
    <cellStyle name="Normal 3 3 2 4 2 3 2 4" xfId="15056" xr:uid="{00000000-0005-0000-0000-0000D03A0000}"/>
    <cellStyle name="Normal 3 3 2 4 2 3 2 4 2" xfId="36007" xr:uid="{B9736030-7A31-435B-8F2F-EBD84222F8BB}"/>
    <cellStyle name="Normal 3 3 2 4 2 3 2 5" xfId="15057" xr:uid="{00000000-0005-0000-0000-0000D13A0000}"/>
    <cellStyle name="Normal 3 3 2 4 2 3 2 5 2" xfId="36008" xr:uid="{AF099A0D-536C-45CF-85F9-247C969CE5B0}"/>
    <cellStyle name="Normal 3 3 2 4 2 3 2 6" xfId="36001" xr:uid="{4F1A3179-F39C-43B1-9831-38FF1536BBA1}"/>
    <cellStyle name="Normal 3 3 2 4 2 3 3" xfId="15058" xr:uid="{00000000-0005-0000-0000-0000D23A0000}"/>
    <cellStyle name="Normal 3 3 2 4 2 3 3 2" xfId="15059" xr:uid="{00000000-0005-0000-0000-0000D33A0000}"/>
    <cellStyle name="Normal 3 3 2 4 2 3 3 2 2" xfId="36010" xr:uid="{DF926E40-5A5E-4B6E-9136-4BEA50569EC2}"/>
    <cellStyle name="Normal 3 3 2 4 2 3 3 3" xfId="15060" xr:uid="{00000000-0005-0000-0000-0000D43A0000}"/>
    <cellStyle name="Normal 3 3 2 4 2 3 3 3 2" xfId="36011" xr:uid="{4EB4E3C4-F6E2-458D-9ED0-208E4A192CF6}"/>
    <cellStyle name="Normal 3 3 2 4 2 3 3 4" xfId="15061" xr:uid="{00000000-0005-0000-0000-0000D53A0000}"/>
    <cellStyle name="Normal 3 3 2 4 2 3 3 4 2" xfId="36012" xr:uid="{8E24054E-735F-4D6A-B615-6E342E6499E6}"/>
    <cellStyle name="Normal 3 3 2 4 2 3 3 5" xfId="36009" xr:uid="{93DD6EC8-4238-45DB-B2AC-7CDFF3144164}"/>
    <cellStyle name="Normal 3 3 2 4 2 3 4" xfId="15062" xr:uid="{00000000-0005-0000-0000-0000D63A0000}"/>
    <cellStyle name="Normal 3 3 2 4 2 3 4 2" xfId="36013" xr:uid="{39C87A46-FEAA-4B3B-8414-D2E41B7A664F}"/>
    <cellStyle name="Normal 3 3 2 4 2 3 5" xfId="15063" xr:uid="{00000000-0005-0000-0000-0000D73A0000}"/>
    <cellStyle name="Normal 3 3 2 4 2 3 5 2" xfId="36014" xr:uid="{21A6E2BA-B511-454B-A8F2-0F9680F56B82}"/>
    <cellStyle name="Normal 3 3 2 4 2 3 6" xfId="15064" xr:uid="{00000000-0005-0000-0000-0000D83A0000}"/>
    <cellStyle name="Normal 3 3 2 4 2 3 6 2" xfId="36015" xr:uid="{15664061-26D8-4E9A-B8E7-CA4988FE5FA6}"/>
    <cellStyle name="Normal 3 3 2 4 2 3 7" xfId="36000" xr:uid="{A40DE14E-04B4-45DD-833B-74630E3E273C}"/>
    <cellStyle name="Normal 3 3 2 4 2 4" xfId="15065" xr:uid="{00000000-0005-0000-0000-0000D93A0000}"/>
    <cellStyle name="Normal 3 3 2 4 2 4 2" xfId="15066" xr:uid="{00000000-0005-0000-0000-0000DA3A0000}"/>
    <cellStyle name="Normal 3 3 2 4 2 4 2 2" xfId="15067" xr:uid="{00000000-0005-0000-0000-0000DB3A0000}"/>
    <cellStyle name="Normal 3 3 2 4 2 4 2 2 2" xfId="36018" xr:uid="{A75226F6-D949-4E87-8DC6-7D9C01B5C4D8}"/>
    <cellStyle name="Normal 3 3 2 4 2 4 2 3" xfId="15068" xr:uid="{00000000-0005-0000-0000-0000DC3A0000}"/>
    <cellStyle name="Normal 3 3 2 4 2 4 2 3 2" xfId="36019" xr:uid="{F2B45156-249D-4B2F-9DF2-198A62A374DB}"/>
    <cellStyle name="Normal 3 3 2 4 2 4 2 4" xfId="15069" xr:uid="{00000000-0005-0000-0000-0000DD3A0000}"/>
    <cellStyle name="Normal 3 3 2 4 2 4 2 4 2" xfId="36020" xr:uid="{7E8B43E3-C5E9-4494-8E5F-BD7DAA05E541}"/>
    <cellStyle name="Normal 3 3 2 4 2 4 2 5" xfId="36017" xr:uid="{7EF6B6D3-9190-4063-A8FC-942D32AC52D6}"/>
    <cellStyle name="Normal 3 3 2 4 2 4 3" xfId="15070" xr:uid="{00000000-0005-0000-0000-0000DE3A0000}"/>
    <cellStyle name="Normal 3 3 2 4 2 4 3 2" xfId="36021" xr:uid="{4FA5E328-F9B0-4DE0-A1CC-0538F511F41A}"/>
    <cellStyle name="Normal 3 3 2 4 2 4 4" xfId="15071" xr:uid="{00000000-0005-0000-0000-0000DF3A0000}"/>
    <cellStyle name="Normal 3 3 2 4 2 4 4 2" xfId="36022" xr:uid="{75B2E47D-C708-4A0C-B869-02509B07E973}"/>
    <cellStyle name="Normal 3 3 2 4 2 4 5" xfId="15072" xr:uid="{00000000-0005-0000-0000-0000E03A0000}"/>
    <cellStyle name="Normal 3 3 2 4 2 4 5 2" xfId="36023" xr:uid="{9D1F1B36-FC29-420F-A623-291E6DFE5307}"/>
    <cellStyle name="Normal 3 3 2 4 2 4 6" xfId="36016" xr:uid="{0B7DCBAA-6EA9-478C-95A4-FB32D13555D4}"/>
    <cellStyle name="Normal 3 3 2 4 2 5" xfId="15073" xr:uid="{00000000-0005-0000-0000-0000E13A0000}"/>
    <cellStyle name="Normal 3 3 2 4 2 5 2" xfId="15074" xr:uid="{00000000-0005-0000-0000-0000E23A0000}"/>
    <cellStyle name="Normal 3 3 2 4 2 5 2 2" xfId="36025" xr:uid="{2E600DBD-C3A2-4CB5-97A6-261179F1E259}"/>
    <cellStyle name="Normal 3 3 2 4 2 5 3" xfId="15075" xr:uid="{00000000-0005-0000-0000-0000E33A0000}"/>
    <cellStyle name="Normal 3 3 2 4 2 5 3 2" xfId="36026" xr:uid="{03171A5D-E39C-42E6-930E-848CA9011E9F}"/>
    <cellStyle name="Normal 3 3 2 4 2 5 4" xfId="15076" xr:uid="{00000000-0005-0000-0000-0000E43A0000}"/>
    <cellStyle name="Normal 3 3 2 4 2 5 4 2" xfId="36027" xr:uid="{3BA87816-7D35-40D7-AE34-C2B70C290F92}"/>
    <cellStyle name="Normal 3 3 2 4 2 5 5" xfId="36024" xr:uid="{773D018C-3E87-465F-A4CF-C9E2AF1BF328}"/>
    <cellStyle name="Normal 3 3 2 4 2 6" xfId="15077" xr:uid="{00000000-0005-0000-0000-0000E53A0000}"/>
    <cellStyle name="Normal 3 3 2 4 2 6 2" xfId="36028" xr:uid="{ABF2F6A4-D019-4832-BA08-20279FBA153D}"/>
    <cellStyle name="Normal 3 3 2 4 2 7" xfId="15078" xr:uid="{00000000-0005-0000-0000-0000E63A0000}"/>
    <cellStyle name="Normal 3 3 2 4 2 7 2" xfId="36029" xr:uid="{6F3D5DB0-1F7E-4B98-BA7A-5D496526B95B}"/>
    <cellStyle name="Normal 3 3 2 4 2 8" xfId="15079" xr:uid="{00000000-0005-0000-0000-0000E73A0000}"/>
    <cellStyle name="Normal 3 3 2 4 2 8 2" xfId="36030" xr:uid="{A5E4ED28-A8E2-4558-8392-4736AA245CF7}"/>
    <cellStyle name="Normal 3 3 2 4 2 9" xfId="35983" xr:uid="{230473BF-2290-4E3A-ABEF-D2A3DBD76332}"/>
    <cellStyle name="Normal 3 3 2 4 3" xfId="15080" xr:uid="{00000000-0005-0000-0000-0000E83A0000}"/>
    <cellStyle name="Normal 3 3 2 4 3 2" xfId="15081" xr:uid="{00000000-0005-0000-0000-0000E93A0000}"/>
    <cellStyle name="Normal 3 3 2 4 3 2 2" xfId="15082" xr:uid="{00000000-0005-0000-0000-0000EA3A0000}"/>
    <cellStyle name="Normal 3 3 2 4 3 2 2 2" xfId="15083" xr:uid="{00000000-0005-0000-0000-0000EB3A0000}"/>
    <cellStyle name="Normal 3 3 2 4 3 2 2 2 2" xfId="36034" xr:uid="{9F990DF5-A6FC-471B-B2F8-0FE73E31114D}"/>
    <cellStyle name="Normal 3 3 2 4 3 2 2 3" xfId="15084" xr:uid="{00000000-0005-0000-0000-0000EC3A0000}"/>
    <cellStyle name="Normal 3 3 2 4 3 2 2 3 2" xfId="36035" xr:uid="{E6B24632-CEE9-418A-90EB-BF51EB2156BC}"/>
    <cellStyle name="Normal 3 3 2 4 3 2 2 4" xfId="15085" xr:uid="{00000000-0005-0000-0000-0000ED3A0000}"/>
    <cellStyle name="Normal 3 3 2 4 3 2 2 4 2" xfId="36036" xr:uid="{86CC4D49-55C4-426B-9E6E-AB73F533E4CE}"/>
    <cellStyle name="Normal 3 3 2 4 3 2 2 5" xfId="36033" xr:uid="{1B9EA6AF-9853-4B46-8F9E-CC9F6466913E}"/>
    <cellStyle name="Normal 3 3 2 4 3 2 3" xfId="15086" xr:uid="{00000000-0005-0000-0000-0000EE3A0000}"/>
    <cellStyle name="Normal 3 3 2 4 3 2 3 2" xfId="36037" xr:uid="{70D59ABB-5DCC-42B8-B278-FFB27FB5ADBF}"/>
    <cellStyle name="Normal 3 3 2 4 3 2 4" xfId="15087" xr:uid="{00000000-0005-0000-0000-0000EF3A0000}"/>
    <cellStyle name="Normal 3 3 2 4 3 2 4 2" xfId="36038" xr:uid="{9B0F1318-1B10-4301-B564-F82825966420}"/>
    <cellStyle name="Normal 3 3 2 4 3 2 5" xfId="15088" xr:uid="{00000000-0005-0000-0000-0000F03A0000}"/>
    <cellStyle name="Normal 3 3 2 4 3 2 5 2" xfId="36039" xr:uid="{AA93E760-67BC-4D48-B6B9-1209A1564A7D}"/>
    <cellStyle name="Normal 3 3 2 4 3 2 6" xfId="36032" xr:uid="{B4B8B390-4B68-4AAD-A3B0-CC04176439DB}"/>
    <cellStyle name="Normal 3 3 2 4 3 3" xfId="15089" xr:uid="{00000000-0005-0000-0000-0000F13A0000}"/>
    <cellStyle name="Normal 3 3 2 4 3 3 2" xfId="15090" xr:uid="{00000000-0005-0000-0000-0000F23A0000}"/>
    <cellStyle name="Normal 3 3 2 4 3 3 2 2" xfId="36041" xr:uid="{2752D90B-FE90-433C-B057-96DE64A3C5A1}"/>
    <cellStyle name="Normal 3 3 2 4 3 3 3" xfId="15091" xr:uid="{00000000-0005-0000-0000-0000F33A0000}"/>
    <cellStyle name="Normal 3 3 2 4 3 3 3 2" xfId="36042" xr:uid="{CAFE1722-C6E3-4A9A-8BFF-B841B01416C9}"/>
    <cellStyle name="Normal 3 3 2 4 3 3 4" xfId="15092" xr:uid="{00000000-0005-0000-0000-0000F43A0000}"/>
    <cellStyle name="Normal 3 3 2 4 3 3 4 2" xfId="36043" xr:uid="{2AFFB7EB-EC97-4417-912D-B0A36A82C89E}"/>
    <cellStyle name="Normal 3 3 2 4 3 3 5" xfId="36040" xr:uid="{BE12F3D8-A030-46F9-A282-AB50455E7AB9}"/>
    <cellStyle name="Normal 3 3 2 4 3 4" xfId="15093" xr:uid="{00000000-0005-0000-0000-0000F53A0000}"/>
    <cellStyle name="Normal 3 3 2 4 3 4 2" xfId="36044" xr:uid="{2BA01AF2-05B0-4A37-93DB-4CAE7FFCE852}"/>
    <cellStyle name="Normal 3 3 2 4 3 5" xfId="15094" xr:uid="{00000000-0005-0000-0000-0000F63A0000}"/>
    <cellStyle name="Normal 3 3 2 4 3 5 2" xfId="36045" xr:uid="{9F0A559D-E772-443E-B999-12E78563F681}"/>
    <cellStyle name="Normal 3 3 2 4 3 6" xfId="15095" xr:uid="{00000000-0005-0000-0000-0000F73A0000}"/>
    <cellStyle name="Normal 3 3 2 4 3 6 2" xfId="36046" xr:uid="{17D9F4D4-3967-452A-BDBC-82F2EA0E6486}"/>
    <cellStyle name="Normal 3 3 2 4 3 7" xfId="36031" xr:uid="{26603ACF-686B-4C40-B2E4-BF9418FAFB36}"/>
    <cellStyle name="Normal 3 3 2 4 4" xfId="15096" xr:uid="{00000000-0005-0000-0000-0000F83A0000}"/>
    <cellStyle name="Normal 3 3 2 4 4 2" xfId="15097" xr:uid="{00000000-0005-0000-0000-0000F93A0000}"/>
    <cellStyle name="Normal 3 3 2 4 4 2 2" xfId="15098" xr:uid="{00000000-0005-0000-0000-0000FA3A0000}"/>
    <cellStyle name="Normal 3 3 2 4 4 2 2 2" xfId="15099" xr:uid="{00000000-0005-0000-0000-0000FB3A0000}"/>
    <cellStyle name="Normal 3 3 2 4 4 2 2 2 2" xfId="36050" xr:uid="{6AE3C653-0C06-41EE-952A-F2C28CEE86D2}"/>
    <cellStyle name="Normal 3 3 2 4 4 2 2 3" xfId="15100" xr:uid="{00000000-0005-0000-0000-0000FC3A0000}"/>
    <cellStyle name="Normal 3 3 2 4 4 2 2 3 2" xfId="36051" xr:uid="{E4C96CE2-6E07-407F-967A-FAEB25DE056A}"/>
    <cellStyle name="Normal 3 3 2 4 4 2 2 4" xfId="15101" xr:uid="{00000000-0005-0000-0000-0000FD3A0000}"/>
    <cellStyle name="Normal 3 3 2 4 4 2 2 4 2" xfId="36052" xr:uid="{5A35CACC-7FA4-4C60-9006-50E8AD350922}"/>
    <cellStyle name="Normal 3 3 2 4 4 2 2 5" xfId="36049" xr:uid="{8FA1217E-9319-43FB-B974-FFBE71128D50}"/>
    <cellStyle name="Normal 3 3 2 4 4 2 3" xfId="15102" xr:uid="{00000000-0005-0000-0000-0000FE3A0000}"/>
    <cellStyle name="Normal 3 3 2 4 4 2 3 2" xfId="36053" xr:uid="{A1A441D5-45EA-44EB-89BF-0FDC1FA63747}"/>
    <cellStyle name="Normal 3 3 2 4 4 2 4" xfId="15103" xr:uid="{00000000-0005-0000-0000-0000FF3A0000}"/>
    <cellStyle name="Normal 3 3 2 4 4 2 4 2" xfId="36054" xr:uid="{6DD17A26-CEFB-400C-86E1-4F9D23114128}"/>
    <cellStyle name="Normal 3 3 2 4 4 2 5" xfId="15104" xr:uid="{00000000-0005-0000-0000-0000003B0000}"/>
    <cellStyle name="Normal 3 3 2 4 4 2 5 2" xfId="36055" xr:uid="{18961717-FBC2-47D2-904F-BB652C30CD5E}"/>
    <cellStyle name="Normal 3 3 2 4 4 2 6" xfId="36048" xr:uid="{CF0EF707-255F-4222-B929-5A871AA5CCFF}"/>
    <cellStyle name="Normal 3 3 2 4 4 3" xfId="15105" xr:uid="{00000000-0005-0000-0000-0000013B0000}"/>
    <cellStyle name="Normal 3 3 2 4 4 3 2" xfId="15106" xr:uid="{00000000-0005-0000-0000-0000023B0000}"/>
    <cellStyle name="Normal 3 3 2 4 4 3 2 2" xfId="36057" xr:uid="{670E01C4-C310-48A7-9E26-F68510956278}"/>
    <cellStyle name="Normal 3 3 2 4 4 3 3" xfId="15107" xr:uid="{00000000-0005-0000-0000-0000033B0000}"/>
    <cellStyle name="Normal 3 3 2 4 4 3 3 2" xfId="36058" xr:uid="{7AE6BBA7-862C-4107-A761-8F4709B26300}"/>
    <cellStyle name="Normal 3 3 2 4 4 3 4" xfId="15108" xr:uid="{00000000-0005-0000-0000-0000043B0000}"/>
    <cellStyle name="Normal 3 3 2 4 4 3 4 2" xfId="36059" xr:uid="{C3EAED66-EA20-4A48-B660-D2834D47B644}"/>
    <cellStyle name="Normal 3 3 2 4 4 3 5" xfId="36056" xr:uid="{8C73B085-A813-49DA-867A-1C47D27723F2}"/>
    <cellStyle name="Normal 3 3 2 4 4 4" xfId="15109" xr:uid="{00000000-0005-0000-0000-0000053B0000}"/>
    <cellStyle name="Normal 3 3 2 4 4 4 2" xfId="36060" xr:uid="{C5A20DC2-C9A2-4584-861C-46EF70876199}"/>
    <cellStyle name="Normal 3 3 2 4 4 5" xfId="15110" xr:uid="{00000000-0005-0000-0000-0000063B0000}"/>
    <cellStyle name="Normal 3 3 2 4 4 5 2" xfId="36061" xr:uid="{0D5557CC-C5A1-488D-9535-A7890A76E719}"/>
    <cellStyle name="Normal 3 3 2 4 4 6" xfId="15111" xr:uid="{00000000-0005-0000-0000-0000073B0000}"/>
    <cellStyle name="Normal 3 3 2 4 4 6 2" xfId="36062" xr:uid="{8C689636-ACFD-491F-AF53-3A4697DE969B}"/>
    <cellStyle name="Normal 3 3 2 4 4 7" xfId="36047" xr:uid="{37609A2A-90FC-45D0-BA40-9B8BF90B376E}"/>
    <cellStyle name="Normal 3 3 2 4 5" xfId="15112" xr:uid="{00000000-0005-0000-0000-0000083B0000}"/>
    <cellStyle name="Normal 3 3 2 4 5 2" xfId="15113" xr:uid="{00000000-0005-0000-0000-0000093B0000}"/>
    <cellStyle name="Normal 3 3 2 4 5 2 2" xfId="15114" xr:uid="{00000000-0005-0000-0000-00000A3B0000}"/>
    <cellStyle name="Normal 3 3 2 4 5 2 2 2" xfId="36065" xr:uid="{DDA5F453-0CD9-409B-95F6-AA31FBBEB2B9}"/>
    <cellStyle name="Normal 3 3 2 4 5 2 3" xfId="15115" xr:uid="{00000000-0005-0000-0000-00000B3B0000}"/>
    <cellStyle name="Normal 3 3 2 4 5 2 3 2" xfId="36066" xr:uid="{0FC5318B-B4EB-40C6-8442-FB876AF9D081}"/>
    <cellStyle name="Normal 3 3 2 4 5 2 4" xfId="15116" xr:uid="{00000000-0005-0000-0000-00000C3B0000}"/>
    <cellStyle name="Normal 3 3 2 4 5 2 4 2" xfId="36067" xr:uid="{566FB458-4940-4782-8241-511DD6E29E72}"/>
    <cellStyle name="Normal 3 3 2 4 5 2 5" xfId="36064" xr:uid="{AF5BD22E-2303-4183-B127-3099F66EA59A}"/>
    <cellStyle name="Normal 3 3 2 4 5 3" xfId="15117" xr:uid="{00000000-0005-0000-0000-00000D3B0000}"/>
    <cellStyle name="Normal 3 3 2 4 5 3 2" xfId="36068" xr:uid="{505F9B64-52CC-4C5C-9D65-72F5512561F1}"/>
    <cellStyle name="Normal 3 3 2 4 5 4" xfId="15118" xr:uid="{00000000-0005-0000-0000-00000E3B0000}"/>
    <cellStyle name="Normal 3 3 2 4 5 4 2" xfId="36069" xr:uid="{32014AE2-E521-46B0-B857-549F63C6B6FB}"/>
    <cellStyle name="Normal 3 3 2 4 5 5" xfId="15119" xr:uid="{00000000-0005-0000-0000-00000F3B0000}"/>
    <cellStyle name="Normal 3 3 2 4 5 5 2" xfId="36070" xr:uid="{B0EE32D8-2D1E-4913-A801-72BC4ADD4AC1}"/>
    <cellStyle name="Normal 3 3 2 4 5 6" xfId="36063" xr:uid="{E570E68B-5E61-4D5F-BBF1-D21C1A818146}"/>
    <cellStyle name="Normal 3 3 2 4 6" xfId="15120" xr:uid="{00000000-0005-0000-0000-0000103B0000}"/>
    <cellStyle name="Normal 3 3 2 4 6 2" xfId="15121" xr:uid="{00000000-0005-0000-0000-0000113B0000}"/>
    <cellStyle name="Normal 3 3 2 4 6 2 2" xfId="36072" xr:uid="{6503F476-AEC2-4027-8CD7-AEC5B5A2DB10}"/>
    <cellStyle name="Normal 3 3 2 4 6 3" xfId="15122" xr:uid="{00000000-0005-0000-0000-0000123B0000}"/>
    <cellStyle name="Normal 3 3 2 4 6 3 2" xfId="36073" xr:uid="{C1C7A534-782A-47FD-A854-160DEBD57641}"/>
    <cellStyle name="Normal 3 3 2 4 6 4" xfId="15123" xr:uid="{00000000-0005-0000-0000-0000133B0000}"/>
    <cellStyle name="Normal 3 3 2 4 6 4 2" xfId="36074" xr:uid="{E7E114AA-863C-4137-8F81-65027FE71E20}"/>
    <cellStyle name="Normal 3 3 2 4 6 5" xfId="36071" xr:uid="{982BB2F7-B099-41BA-A9BE-A229EEF49BF7}"/>
    <cellStyle name="Normal 3 3 2 4 7" xfId="15124" xr:uid="{00000000-0005-0000-0000-0000143B0000}"/>
    <cellStyle name="Normal 3 3 2 4 7 2" xfId="36075" xr:uid="{C8838A37-7939-4AEB-8804-A3215200D610}"/>
    <cellStyle name="Normal 3 3 2 4 8" xfId="15125" xr:uid="{00000000-0005-0000-0000-0000153B0000}"/>
    <cellStyle name="Normal 3 3 2 4 8 2" xfId="36076" xr:uid="{04D8CD28-1E06-4053-ADE4-4B48B43B4E3B}"/>
    <cellStyle name="Normal 3 3 2 4 9" xfId="15126" xr:uid="{00000000-0005-0000-0000-0000163B0000}"/>
    <cellStyle name="Normal 3 3 2 4 9 2" xfId="36077" xr:uid="{23D7FCD8-02CD-4010-A795-6571233719DD}"/>
    <cellStyle name="Normal 3 3 2 5" xfId="15127" xr:uid="{00000000-0005-0000-0000-0000173B0000}"/>
    <cellStyle name="Normal 3 3 2 5 2" xfId="15128" xr:uid="{00000000-0005-0000-0000-0000183B0000}"/>
    <cellStyle name="Normal 3 3 2 5 2 2" xfId="15129" xr:uid="{00000000-0005-0000-0000-0000193B0000}"/>
    <cellStyle name="Normal 3 3 2 5 2 2 2" xfId="15130" xr:uid="{00000000-0005-0000-0000-00001A3B0000}"/>
    <cellStyle name="Normal 3 3 2 5 2 2 2 2" xfId="15131" xr:uid="{00000000-0005-0000-0000-00001B3B0000}"/>
    <cellStyle name="Normal 3 3 2 5 2 2 2 2 2" xfId="36082" xr:uid="{E33E223E-FA09-4CE0-8E8A-836ACB1601AB}"/>
    <cellStyle name="Normal 3 3 2 5 2 2 2 3" xfId="15132" xr:uid="{00000000-0005-0000-0000-00001C3B0000}"/>
    <cellStyle name="Normal 3 3 2 5 2 2 2 3 2" xfId="36083" xr:uid="{48D47352-C6C9-43FD-8E76-DA6382B72D1D}"/>
    <cellStyle name="Normal 3 3 2 5 2 2 2 4" xfId="15133" xr:uid="{00000000-0005-0000-0000-00001D3B0000}"/>
    <cellStyle name="Normal 3 3 2 5 2 2 2 4 2" xfId="36084" xr:uid="{8060209F-FCA0-4E93-BD85-244328E0E167}"/>
    <cellStyle name="Normal 3 3 2 5 2 2 2 5" xfId="36081" xr:uid="{C9F697C2-29A7-4001-B368-237B234F0790}"/>
    <cellStyle name="Normal 3 3 2 5 2 2 3" xfId="15134" xr:uid="{00000000-0005-0000-0000-00001E3B0000}"/>
    <cellStyle name="Normal 3 3 2 5 2 2 3 2" xfId="36085" xr:uid="{24891347-B93F-465E-BB80-22EC2B6251E3}"/>
    <cellStyle name="Normal 3 3 2 5 2 2 4" xfId="15135" xr:uid="{00000000-0005-0000-0000-00001F3B0000}"/>
    <cellStyle name="Normal 3 3 2 5 2 2 4 2" xfId="36086" xr:uid="{5522C42A-F6E2-43D2-9543-299E8343D040}"/>
    <cellStyle name="Normal 3 3 2 5 2 2 5" xfId="15136" xr:uid="{00000000-0005-0000-0000-0000203B0000}"/>
    <cellStyle name="Normal 3 3 2 5 2 2 5 2" xfId="36087" xr:uid="{0C4E2F9B-9CF3-45CD-A11B-F39DF270FD5D}"/>
    <cellStyle name="Normal 3 3 2 5 2 2 6" xfId="36080" xr:uid="{17443A88-1449-442D-BA5B-DDD2BCFB6958}"/>
    <cellStyle name="Normal 3 3 2 5 2 3" xfId="15137" xr:uid="{00000000-0005-0000-0000-0000213B0000}"/>
    <cellStyle name="Normal 3 3 2 5 2 3 2" xfId="15138" xr:uid="{00000000-0005-0000-0000-0000223B0000}"/>
    <cellStyle name="Normal 3 3 2 5 2 3 2 2" xfId="36089" xr:uid="{C3904D1F-C491-4594-909C-C36E4A81EBD3}"/>
    <cellStyle name="Normal 3 3 2 5 2 3 3" xfId="15139" xr:uid="{00000000-0005-0000-0000-0000233B0000}"/>
    <cellStyle name="Normal 3 3 2 5 2 3 3 2" xfId="36090" xr:uid="{8AA8BFBD-C083-43ED-8229-64DBFA709EDF}"/>
    <cellStyle name="Normal 3 3 2 5 2 3 4" xfId="15140" xr:uid="{00000000-0005-0000-0000-0000243B0000}"/>
    <cellStyle name="Normal 3 3 2 5 2 3 4 2" xfId="36091" xr:uid="{342B8D2B-6CFB-4CAF-9BA7-86782D088B1D}"/>
    <cellStyle name="Normal 3 3 2 5 2 3 5" xfId="36088" xr:uid="{84BF7F30-3865-4F25-8E4B-D944B60266B7}"/>
    <cellStyle name="Normal 3 3 2 5 2 4" xfId="15141" xr:uid="{00000000-0005-0000-0000-0000253B0000}"/>
    <cellStyle name="Normal 3 3 2 5 2 4 2" xfId="36092" xr:uid="{72B37A61-EBE8-4D80-AE6A-6843052B6757}"/>
    <cellStyle name="Normal 3 3 2 5 2 5" xfId="15142" xr:uid="{00000000-0005-0000-0000-0000263B0000}"/>
    <cellStyle name="Normal 3 3 2 5 2 5 2" xfId="36093" xr:uid="{731C751C-EE76-4014-A63B-60460C812355}"/>
    <cellStyle name="Normal 3 3 2 5 2 6" xfId="15143" xr:uid="{00000000-0005-0000-0000-0000273B0000}"/>
    <cellStyle name="Normal 3 3 2 5 2 6 2" xfId="36094" xr:uid="{DF16991F-470E-4033-84E5-C6332C6D54E6}"/>
    <cellStyle name="Normal 3 3 2 5 2 7" xfId="36079" xr:uid="{429C3AEB-E791-4A7C-8A54-B0AB72B9F17A}"/>
    <cellStyle name="Normal 3 3 2 5 3" xfId="15144" xr:uid="{00000000-0005-0000-0000-0000283B0000}"/>
    <cellStyle name="Normal 3 3 2 5 3 2" xfId="15145" xr:uid="{00000000-0005-0000-0000-0000293B0000}"/>
    <cellStyle name="Normal 3 3 2 5 3 2 2" xfId="15146" xr:uid="{00000000-0005-0000-0000-00002A3B0000}"/>
    <cellStyle name="Normal 3 3 2 5 3 2 2 2" xfId="15147" xr:uid="{00000000-0005-0000-0000-00002B3B0000}"/>
    <cellStyle name="Normal 3 3 2 5 3 2 2 2 2" xfId="36098" xr:uid="{81B728AF-96EB-4E5F-A707-C9BE1A28F8F3}"/>
    <cellStyle name="Normal 3 3 2 5 3 2 2 3" xfId="15148" xr:uid="{00000000-0005-0000-0000-00002C3B0000}"/>
    <cellStyle name="Normal 3 3 2 5 3 2 2 3 2" xfId="36099" xr:uid="{6AB713E7-D9D0-4760-84E0-AA432D09DE0E}"/>
    <cellStyle name="Normal 3 3 2 5 3 2 2 4" xfId="15149" xr:uid="{00000000-0005-0000-0000-00002D3B0000}"/>
    <cellStyle name="Normal 3 3 2 5 3 2 2 4 2" xfId="36100" xr:uid="{E6A9E1D3-CD68-4129-976A-C6BE7DEEAACF}"/>
    <cellStyle name="Normal 3 3 2 5 3 2 2 5" xfId="36097" xr:uid="{159F3393-E08B-43CE-B089-ACB74073FE5A}"/>
    <cellStyle name="Normal 3 3 2 5 3 2 3" xfId="15150" xr:uid="{00000000-0005-0000-0000-00002E3B0000}"/>
    <cellStyle name="Normal 3 3 2 5 3 2 3 2" xfId="36101" xr:uid="{D8EF8AAE-8181-415E-88B7-621C51212301}"/>
    <cellStyle name="Normal 3 3 2 5 3 2 4" xfId="15151" xr:uid="{00000000-0005-0000-0000-00002F3B0000}"/>
    <cellStyle name="Normal 3 3 2 5 3 2 4 2" xfId="36102" xr:uid="{9C061C4D-F407-4D66-80CC-8C4DA55C794F}"/>
    <cellStyle name="Normal 3 3 2 5 3 2 5" xfId="15152" xr:uid="{00000000-0005-0000-0000-0000303B0000}"/>
    <cellStyle name="Normal 3 3 2 5 3 2 5 2" xfId="36103" xr:uid="{285BE8B3-1DD6-43CB-940F-3109DDFCE71D}"/>
    <cellStyle name="Normal 3 3 2 5 3 2 6" xfId="36096" xr:uid="{25B6250E-AE93-4E4A-A78D-E5B91097CF94}"/>
    <cellStyle name="Normal 3 3 2 5 3 3" xfId="15153" xr:uid="{00000000-0005-0000-0000-0000313B0000}"/>
    <cellStyle name="Normal 3 3 2 5 3 3 2" xfId="15154" xr:uid="{00000000-0005-0000-0000-0000323B0000}"/>
    <cellStyle name="Normal 3 3 2 5 3 3 2 2" xfId="36105" xr:uid="{2BB3A5D7-910A-45FC-B85B-90C24CEFA22D}"/>
    <cellStyle name="Normal 3 3 2 5 3 3 3" xfId="15155" xr:uid="{00000000-0005-0000-0000-0000333B0000}"/>
    <cellStyle name="Normal 3 3 2 5 3 3 3 2" xfId="36106" xr:uid="{05CCD790-308E-4686-A181-2AAAE9E6B0B8}"/>
    <cellStyle name="Normal 3 3 2 5 3 3 4" xfId="15156" xr:uid="{00000000-0005-0000-0000-0000343B0000}"/>
    <cellStyle name="Normal 3 3 2 5 3 3 4 2" xfId="36107" xr:uid="{E381A574-4E83-45A4-8085-6EABB54BF8EE}"/>
    <cellStyle name="Normal 3 3 2 5 3 3 5" xfId="36104" xr:uid="{F74561EA-A84B-42DB-A5DC-872B5F18BD30}"/>
    <cellStyle name="Normal 3 3 2 5 3 4" xfId="15157" xr:uid="{00000000-0005-0000-0000-0000353B0000}"/>
    <cellStyle name="Normal 3 3 2 5 3 4 2" xfId="36108" xr:uid="{DA7EB3F8-4F0A-4D31-AF03-A99E4AF8B2FB}"/>
    <cellStyle name="Normal 3 3 2 5 3 5" xfId="15158" xr:uid="{00000000-0005-0000-0000-0000363B0000}"/>
    <cellStyle name="Normal 3 3 2 5 3 5 2" xfId="36109" xr:uid="{9A696C7C-254B-4C21-9280-BA32199A457E}"/>
    <cellStyle name="Normal 3 3 2 5 3 6" xfId="15159" xr:uid="{00000000-0005-0000-0000-0000373B0000}"/>
    <cellStyle name="Normal 3 3 2 5 3 6 2" xfId="36110" xr:uid="{29B6A08D-08E9-45A2-A6D2-2F8823C7844C}"/>
    <cellStyle name="Normal 3 3 2 5 3 7" xfId="36095" xr:uid="{E7C57E70-7782-42C5-97B0-F0AE8211AC04}"/>
    <cellStyle name="Normal 3 3 2 5 4" xfId="15160" xr:uid="{00000000-0005-0000-0000-0000383B0000}"/>
    <cellStyle name="Normal 3 3 2 5 4 2" xfId="15161" xr:uid="{00000000-0005-0000-0000-0000393B0000}"/>
    <cellStyle name="Normal 3 3 2 5 4 2 2" xfId="15162" xr:uid="{00000000-0005-0000-0000-00003A3B0000}"/>
    <cellStyle name="Normal 3 3 2 5 4 2 2 2" xfId="36113" xr:uid="{F9C6A857-4B79-4078-B669-DFAB0E96A4A5}"/>
    <cellStyle name="Normal 3 3 2 5 4 2 3" xfId="15163" xr:uid="{00000000-0005-0000-0000-00003B3B0000}"/>
    <cellStyle name="Normal 3 3 2 5 4 2 3 2" xfId="36114" xr:uid="{547850BA-98B5-4AC7-8ED2-6591544F1817}"/>
    <cellStyle name="Normal 3 3 2 5 4 2 4" xfId="15164" xr:uid="{00000000-0005-0000-0000-00003C3B0000}"/>
    <cellStyle name="Normal 3 3 2 5 4 2 4 2" xfId="36115" xr:uid="{C4EF7B5F-B28A-46C7-B48D-92764AC1ED03}"/>
    <cellStyle name="Normal 3 3 2 5 4 2 5" xfId="36112" xr:uid="{1472D946-9ED3-47FB-A5A5-7B61A76A241F}"/>
    <cellStyle name="Normal 3 3 2 5 4 3" xfId="15165" xr:uid="{00000000-0005-0000-0000-00003D3B0000}"/>
    <cellStyle name="Normal 3 3 2 5 4 3 2" xfId="36116" xr:uid="{4B2936ED-167C-42D8-A16F-51CE39E5CD3E}"/>
    <cellStyle name="Normal 3 3 2 5 4 4" xfId="15166" xr:uid="{00000000-0005-0000-0000-00003E3B0000}"/>
    <cellStyle name="Normal 3 3 2 5 4 4 2" xfId="36117" xr:uid="{45855BBF-9068-4B9A-884F-7F379F6AAA29}"/>
    <cellStyle name="Normal 3 3 2 5 4 5" xfId="15167" xr:uid="{00000000-0005-0000-0000-00003F3B0000}"/>
    <cellStyle name="Normal 3 3 2 5 4 5 2" xfId="36118" xr:uid="{C14F68A4-6850-4C30-8301-9EA355B1D13E}"/>
    <cellStyle name="Normal 3 3 2 5 4 6" xfId="36111" xr:uid="{FF95FA17-3E50-4B22-9184-A38F96943E56}"/>
    <cellStyle name="Normal 3 3 2 5 5" xfId="15168" xr:uid="{00000000-0005-0000-0000-0000403B0000}"/>
    <cellStyle name="Normal 3 3 2 5 5 2" xfId="15169" xr:uid="{00000000-0005-0000-0000-0000413B0000}"/>
    <cellStyle name="Normal 3 3 2 5 5 2 2" xfId="36120" xr:uid="{969ED13F-96F2-40AC-B5C6-8DB8AE5824D3}"/>
    <cellStyle name="Normal 3 3 2 5 5 3" xfId="15170" xr:uid="{00000000-0005-0000-0000-0000423B0000}"/>
    <cellStyle name="Normal 3 3 2 5 5 3 2" xfId="36121" xr:uid="{785207A0-EEFC-4A40-96B5-B8EE1E7C8346}"/>
    <cellStyle name="Normal 3 3 2 5 5 4" xfId="15171" xr:uid="{00000000-0005-0000-0000-0000433B0000}"/>
    <cellStyle name="Normal 3 3 2 5 5 4 2" xfId="36122" xr:uid="{CF7C5920-D390-42A8-AE69-B0AB340D720D}"/>
    <cellStyle name="Normal 3 3 2 5 5 5" xfId="36119" xr:uid="{A0A79561-CEE6-404A-9D41-2C25E4486CA5}"/>
    <cellStyle name="Normal 3 3 2 5 6" xfId="15172" xr:uid="{00000000-0005-0000-0000-0000443B0000}"/>
    <cellStyle name="Normal 3 3 2 5 6 2" xfId="36123" xr:uid="{01CE699C-25CE-4B0F-A351-6955C2189321}"/>
    <cellStyle name="Normal 3 3 2 5 7" xfId="15173" xr:uid="{00000000-0005-0000-0000-0000453B0000}"/>
    <cellStyle name="Normal 3 3 2 5 7 2" xfId="36124" xr:uid="{930E81DC-0A56-4029-8A0E-DDA69AD8850B}"/>
    <cellStyle name="Normal 3 3 2 5 8" xfId="15174" xr:uid="{00000000-0005-0000-0000-0000463B0000}"/>
    <cellStyle name="Normal 3 3 2 5 8 2" xfId="36125" xr:uid="{A0912475-5E31-4CBF-A077-DBDC6A1EFD6B}"/>
    <cellStyle name="Normal 3 3 2 5 9" xfId="36078" xr:uid="{BE27D2BD-50BC-4C61-B0FB-09773A2C7356}"/>
    <cellStyle name="Normal 3 3 2 6" xfId="15175" xr:uid="{00000000-0005-0000-0000-0000473B0000}"/>
    <cellStyle name="Normal 3 3 2 6 2" xfId="15176" xr:uid="{00000000-0005-0000-0000-0000483B0000}"/>
    <cellStyle name="Normal 3 3 2 6 2 2" xfId="15177" xr:uid="{00000000-0005-0000-0000-0000493B0000}"/>
    <cellStyle name="Normal 3 3 2 6 2 2 2" xfId="15178" xr:uid="{00000000-0005-0000-0000-00004A3B0000}"/>
    <cellStyle name="Normal 3 3 2 6 2 2 2 2" xfId="15179" xr:uid="{00000000-0005-0000-0000-00004B3B0000}"/>
    <cellStyle name="Normal 3 3 2 6 2 2 2 2 2" xfId="36130" xr:uid="{02381A82-C258-46A3-8730-06DEE95480B5}"/>
    <cellStyle name="Normal 3 3 2 6 2 2 2 3" xfId="15180" xr:uid="{00000000-0005-0000-0000-00004C3B0000}"/>
    <cellStyle name="Normal 3 3 2 6 2 2 2 3 2" xfId="36131" xr:uid="{8DB6505D-2885-486F-BAB0-A8054972DCAD}"/>
    <cellStyle name="Normal 3 3 2 6 2 2 2 4" xfId="15181" xr:uid="{00000000-0005-0000-0000-00004D3B0000}"/>
    <cellStyle name="Normal 3 3 2 6 2 2 2 4 2" xfId="36132" xr:uid="{2ADDBCB1-F5B9-470E-B2E8-CEEB0547EF3E}"/>
    <cellStyle name="Normal 3 3 2 6 2 2 2 5" xfId="36129" xr:uid="{8E0412CA-2FCD-4A2B-B5BB-6F74A51B90FF}"/>
    <cellStyle name="Normal 3 3 2 6 2 2 3" xfId="15182" xr:uid="{00000000-0005-0000-0000-00004E3B0000}"/>
    <cellStyle name="Normal 3 3 2 6 2 2 3 2" xfId="36133" xr:uid="{FB576326-7E9F-4F59-8F6B-728752FC1AE3}"/>
    <cellStyle name="Normal 3 3 2 6 2 2 4" xfId="15183" xr:uid="{00000000-0005-0000-0000-00004F3B0000}"/>
    <cellStyle name="Normal 3 3 2 6 2 2 4 2" xfId="36134" xr:uid="{23D58258-4A49-4208-9611-E754C396EE70}"/>
    <cellStyle name="Normal 3 3 2 6 2 2 5" xfId="15184" xr:uid="{00000000-0005-0000-0000-0000503B0000}"/>
    <cellStyle name="Normal 3 3 2 6 2 2 5 2" xfId="36135" xr:uid="{7D970748-1901-4558-9500-DD36BB71BE68}"/>
    <cellStyle name="Normal 3 3 2 6 2 2 6" xfId="36128" xr:uid="{0B1793DF-BCBC-482D-80F3-B62CB8D6F736}"/>
    <cellStyle name="Normal 3 3 2 6 2 3" xfId="15185" xr:uid="{00000000-0005-0000-0000-0000513B0000}"/>
    <cellStyle name="Normal 3 3 2 6 2 3 2" xfId="15186" xr:uid="{00000000-0005-0000-0000-0000523B0000}"/>
    <cellStyle name="Normal 3 3 2 6 2 3 2 2" xfId="36137" xr:uid="{1E8E25D9-7448-4F75-8C25-0649E6D30F03}"/>
    <cellStyle name="Normal 3 3 2 6 2 3 3" xfId="15187" xr:uid="{00000000-0005-0000-0000-0000533B0000}"/>
    <cellStyle name="Normal 3 3 2 6 2 3 3 2" xfId="36138" xr:uid="{393F7013-3BD9-485E-9B08-E90FA916CF6B}"/>
    <cellStyle name="Normal 3 3 2 6 2 3 4" xfId="15188" xr:uid="{00000000-0005-0000-0000-0000543B0000}"/>
    <cellStyle name="Normal 3 3 2 6 2 3 4 2" xfId="36139" xr:uid="{EA88B0EB-8484-4F09-B8AD-D5E1D56E9EFE}"/>
    <cellStyle name="Normal 3 3 2 6 2 3 5" xfId="36136" xr:uid="{1E88B72B-217F-40CB-BC81-9EF11B7CA4A9}"/>
    <cellStyle name="Normal 3 3 2 6 2 4" xfId="15189" xr:uid="{00000000-0005-0000-0000-0000553B0000}"/>
    <cellStyle name="Normal 3 3 2 6 2 4 2" xfId="36140" xr:uid="{7F1C9917-BED5-4CDB-B866-50130821636F}"/>
    <cellStyle name="Normal 3 3 2 6 2 5" xfId="15190" xr:uid="{00000000-0005-0000-0000-0000563B0000}"/>
    <cellStyle name="Normal 3 3 2 6 2 5 2" xfId="36141" xr:uid="{21FDFD61-F031-4971-B85D-03CBBCC10AAF}"/>
    <cellStyle name="Normal 3 3 2 6 2 6" xfId="15191" xr:uid="{00000000-0005-0000-0000-0000573B0000}"/>
    <cellStyle name="Normal 3 3 2 6 2 6 2" xfId="36142" xr:uid="{6B6A2602-44E7-4575-9CEC-BF3EDFDB0B17}"/>
    <cellStyle name="Normal 3 3 2 6 2 7" xfId="36127" xr:uid="{F82C7A10-2BCB-4BE1-9BB0-943808B90BEC}"/>
    <cellStyle name="Normal 3 3 2 6 3" xfId="15192" xr:uid="{00000000-0005-0000-0000-0000583B0000}"/>
    <cellStyle name="Normal 3 3 2 6 3 2" xfId="15193" xr:uid="{00000000-0005-0000-0000-0000593B0000}"/>
    <cellStyle name="Normal 3 3 2 6 3 2 2" xfId="15194" xr:uid="{00000000-0005-0000-0000-00005A3B0000}"/>
    <cellStyle name="Normal 3 3 2 6 3 2 2 2" xfId="15195" xr:uid="{00000000-0005-0000-0000-00005B3B0000}"/>
    <cellStyle name="Normal 3 3 2 6 3 2 2 2 2" xfId="36146" xr:uid="{34650C5D-EF4D-4669-B234-D97B13EDE135}"/>
    <cellStyle name="Normal 3 3 2 6 3 2 2 3" xfId="15196" xr:uid="{00000000-0005-0000-0000-00005C3B0000}"/>
    <cellStyle name="Normal 3 3 2 6 3 2 2 3 2" xfId="36147" xr:uid="{B3836DA6-0A2A-445F-92C3-E89AF45B09D6}"/>
    <cellStyle name="Normal 3 3 2 6 3 2 2 4" xfId="15197" xr:uid="{00000000-0005-0000-0000-00005D3B0000}"/>
    <cellStyle name="Normal 3 3 2 6 3 2 2 4 2" xfId="36148" xr:uid="{8CFAA62A-734D-4177-B3DB-1E149ACFCD35}"/>
    <cellStyle name="Normal 3 3 2 6 3 2 2 5" xfId="36145" xr:uid="{9271C76B-5DDD-4DA9-95BC-AD28EAABAC75}"/>
    <cellStyle name="Normal 3 3 2 6 3 2 3" xfId="15198" xr:uid="{00000000-0005-0000-0000-00005E3B0000}"/>
    <cellStyle name="Normal 3 3 2 6 3 2 3 2" xfId="36149" xr:uid="{656998E8-1D9B-483C-8F31-2F3C5D3F608C}"/>
    <cellStyle name="Normal 3 3 2 6 3 2 4" xfId="15199" xr:uid="{00000000-0005-0000-0000-00005F3B0000}"/>
    <cellStyle name="Normal 3 3 2 6 3 2 4 2" xfId="36150" xr:uid="{8BDB3D26-EB7B-42D0-8204-199158D53DD9}"/>
    <cellStyle name="Normal 3 3 2 6 3 2 5" xfId="15200" xr:uid="{00000000-0005-0000-0000-0000603B0000}"/>
    <cellStyle name="Normal 3 3 2 6 3 2 5 2" xfId="36151" xr:uid="{98C02E14-CB48-4741-8C49-CE2295D7B28E}"/>
    <cellStyle name="Normal 3 3 2 6 3 2 6" xfId="36144" xr:uid="{0AF6124D-A193-4A11-AAF6-C0C180AF48B8}"/>
    <cellStyle name="Normal 3 3 2 6 3 3" xfId="15201" xr:uid="{00000000-0005-0000-0000-0000613B0000}"/>
    <cellStyle name="Normal 3 3 2 6 3 3 2" xfId="15202" xr:uid="{00000000-0005-0000-0000-0000623B0000}"/>
    <cellStyle name="Normal 3 3 2 6 3 3 2 2" xfId="36153" xr:uid="{1A3D60DE-9278-41A2-B7FC-A7704A37576F}"/>
    <cellStyle name="Normal 3 3 2 6 3 3 3" xfId="15203" xr:uid="{00000000-0005-0000-0000-0000633B0000}"/>
    <cellStyle name="Normal 3 3 2 6 3 3 3 2" xfId="36154" xr:uid="{B23D2341-E0C2-4B6F-BDB9-D84AF4020CB9}"/>
    <cellStyle name="Normal 3 3 2 6 3 3 4" xfId="15204" xr:uid="{00000000-0005-0000-0000-0000643B0000}"/>
    <cellStyle name="Normal 3 3 2 6 3 3 4 2" xfId="36155" xr:uid="{E64DD418-4639-4921-BB57-F9D1A0605EFC}"/>
    <cellStyle name="Normal 3 3 2 6 3 3 5" xfId="36152" xr:uid="{66B5DE9E-3687-40FD-87E3-CBC1CECEBD0D}"/>
    <cellStyle name="Normal 3 3 2 6 3 4" xfId="15205" xr:uid="{00000000-0005-0000-0000-0000653B0000}"/>
    <cellStyle name="Normal 3 3 2 6 3 4 2" xfId="36156" xr:uid="{EC736615-7343-4249-A373-3A4C15234194}"/>
    <cellStyle name="Normal 3 3 2 6 3 5" xfId="15206" xr:uid="{00000000-0005-0000-0000-0000663B0000}"/>
    <cellStyle name="Normal 3 3 2 6 3 5 2" xfId="36157" xr:uid="{220E3EA4-0ECF-4516-B4DC-9A688037575F}"/>
    <cellStyle name="Normal 3 3 2 6 3 6" xfId="15207" xr:uid="{00000000-0005-0000-0000-0000673B0000}"/>
    <cellStyle name="Normal 3 3 2 6 3 6 2" xfId="36158" xr:uid="{CE8D350F-499C-4821-90C1-1045C37648A5}"/>
    <cellStyle name="Normal 3 3 2 6 3 7" xfId="36143" xr:uid="{880A68FA-6436-49A9-A24C-46B41905A0E1}"/>
    <cellStyle name="Normal 3 3 2 6 4" xfId="15208" xr:uid="{00000000-0005-0000-0000-0000683B0000}"/>
    <cellStyle name="Normal 3 3 2 6 4 2" xfId="15209" xr:uid="{00000000-0005-0000-0000-0000693B0000}"/>
    <cellStyle name="Normal 3 3 2 6 4 2 2" xfId="15210" xr:uid="{00000000-0005-0000-0000-00006A3B0000}"/>
    <cellStyle name="Normal 3 3 2 6 4 2 2 2" xfId="36161" xr:uid="{84A86E35-9D67-45C7-AB41-B41B23E1C88A}"/>
    <cellStyle name="Normal 3 3 2 6 4 2 3" xfId="15211" xr:uid="{00000000-0005-0000-0000-00006B3B0000}"/>
    <cellStyle name="Normal 3 3 2 6 4 2 3 2" xfId="36162" xr:uid="{63572955-3CF2-48D7-9685-F784AEA0C2B3}"/>
    <cellStyle name="Normal 3 3 2 6 4 2 4" xfId="15212" xr:uid="{00000000-0005-0000-0000-00006C3B0000}"/>
    <cellStyle name="Normal 3 3 2 6 4 2 4 2" xfId="36163" xr:uid="{AF28E2C2-4DF0-4982-B64F-1D0AB6347C07}"/>
    <cellStyle name="Normal 3 3 2 6 4 2 5" xfId="36160" xr:uid="{BA7F459C-7FBF-45B3-9AE5-2FC0466DB3AC}"/>
    <cellStyle name="Normal 3 3 2 6 4 3" xfId="15213" xr:uid="{00000000-0005-0000-0000-00006D3B0000}"/>
    <cellStyle name="Normal 3 3 2 6 4 3 2" xfId="36164" xr:uid="{AB99A5E7-3C26-4470-9B63-F06EC6085734}"/>
    <cellStyle name="Normal 3 3 2 6 4 4" xfId="15214" xr:uid="{00000000-0005-0000-0000-00006E3B0000}"/>
    <cellStyle name="Normal 3 3 2 6 4 4 2" xfId="36165" xr:uid="{514002C1-B5C8-4FF3-9568-7477C26CB279}"/>
    <cellStyle name="Normal 3 3 2 6 4 5" xfId="15215" xr:uid="{00000000-0005-0000-0000-00006F3B0000}"/>
    <cellStyle name="Normal 3 3 2 6 4 5 2" xfId="36166" xr:uid="{D0AE050C-C439-4194-9853-E2EF832B2CB9}"/>
    <cellStyle name="Normal 3 3 2 6 4 6" xfId="36159" xr:uid="{38BE8799-8060-43DC-8730-BDDCDACD4591}"/>
    <cellStyle name="Normal 3 3 2 6 5" xfId="15216" xr:uid="{00000000-0005-0000-0000-0000703B0000}"/>
    <cellStyle name="Normal 3 3 2 6 5 2" xfId="15217" xr:uid="{00000000-0005-0000-0000-0000713B0000}"/>
    <cellStyle name="Normal 3 3 2 6 5 2 2" xfId="36168" xr:uid="{ECC2D271-5260-42B4-AE55-6D2191C480B2}"/>
    <cellStyle name="Normal 3 3 2 6 5 3" xfId="15218" xr:uid="{00000000-0005-0000-0000-0000723B0000}"/>
    <cellStyle name="Normal 3 3 2 6 5 3 2" xfId="36169" xr:uid="{8ED8AC7A-F6E4-470E-90A4-5DC4466D175E}"/>
    <cellStyle name="Normal 3 3 2 6 5 4" xfId="15219" xr:uid="{00000000-0005-0000-0000-0000733B0000}"/>
    <cellStyle name="Normal 3 3 2 6 5 4 2" xfId="36170" xr:uid="{FA085791-5539-428B-8AD1-907A2BB7A9F2}"/>
    <cellStyle name="Normal 3 3 2 6 5 5" xfId="36167" xr:uid="{66B732AC-3CAD-435B-91E4-498CC5F2D35C}"/>
    <cellStyle name="Normal 3 3 2 6 6" xfId="15220" xr:uid="{00000000-0005-0000-0000-0000743B0000}"/>
    <cellStyle name="Normal 3 3 2 6 6 2" xfId="36171" xr:uid="{9A459D75-7A1B-4706-9C8F-5B996E5E6419}"/>
    <cellStyle name="Normal 3 3 2 6 7" xfId="15221" xr:uid="{00000000-0005-0000-0000-0000753B0000}"/>
    <cellStyle name="Normal 3 3 2 6 7 2" xfId="36172" xr:uid="{B162E7B7-1479-4603-8089-A901180261FA}"/>
    <cellStyle name="Normal 3 3 2 6 8" xfId="15222" xr:uid="{00000000-0005-0000-0000-0000763B0000}"/>
    <cellStyle name="Normal 3 3 2 6 8 2" xfId="36173" xr:uid="{FA379F36-8BA2-4D1F-A45D-3645B3A2D116}"/>
    <cellStyle name="Normal 3 3 2 6 9" xfId="36126" xr:uid="{C7712EFF-AC56-4D8C-B69C-CDBA53310AC2}"/>
    <cellStyle name="Normal 3 3 2 7" xfId="15223" xr:uid="{00000000-0005-0000-0000-0000773B0000}"/>
    <cellStyle name="Normal 3 3 2 7 2" xfId="15224" xr:uid="{00000000-0005-0000-0000-0000783B0000}"/>
    <cellStyle name="Normal 3 3 2 7 2 2" xfId="15225" xr:uid="{00000000-0005-0000-0000-0000793B0000}"/>
    <cellStyle name="Normal 3 3 2 7 2 2 2" xfId="15226" xr:uid="{00000000-0005-0000-0000-00007A3B0000}"/>
    <cellStyle name="Normal 3 3 2 7 2 2 2 2" xfId="36177" xr:uid="{363494AC-F55A-4BF3-8FE2-BB12EC1FD189}"/>
    <cellStyle name="Normal 3 3 2 7 2 2 3" xfId="15227" xr:uid="{00000000-0005-0000-0000-00007B3B0000}"/>
    <cellStyle name="Normal 3 3 2 7 2 2 3 2" xfId="36178" xr:uid="{7ACAC6B8-E61F-485B-A963-89578062714E}"/>
    <cellStyle name="Normal 3 3 2 7 2 2 4" xfId="15228" xr:uid="{00000000-0005-0000-0000-00007C3B0000}"/>
    <cellStyle name="Normal 3 3 2 7 2 2 4 2" xfId="36179" xr:uid="{6B353772-5DA4-41B7-A008-7E4430967C64}"/>
    <cellStyle name="Normal 3 3 2 7 2 2 5" xfId="36176" xr:uid="{6CFB97B9-C6B8-4ED5-9BE1-8BFD338509AB}"/>
    <cellStyle name="Normal 3 3 2 7 2 3" xfId="15229" xr:uid="{00000000-0005-0000-0000-00007D3B0000}"/>
    <cellStyle name="Normal 3 3 2 7 2 3 2" xfId="36180" xr:uid="{4C5B4D9F-62F5-45F6-AB99-CD8D3C3BCCA2}"/>
    <cellStyle name="Normal 3 3 2 7 2 4" xfId="15230" xr:uid="{00000000-0005-0000-0000-00007E3B0000}"/>
    <cellStyle name="Normal 3 3 2 7 2 4 2" xfId="36181" xr:uid="{97C57041-1041-4AC1-9397-77A28A1C276C}"/>
    <cellStyle name="Normal 3 3 2 7 2 5" xfId="15231" xr:uid="{00000000-0005-0000-0000-00007F3B0000}"/>
    <cellStyle name="Normal 3 3 2 7 2 5 2" xfId="36182" xr:uid="{941A31EB-4F41-4942-A419-3FEA0DC5F02A}"/>
    <cellStyle name="Normal 3 3 2 7 2 6" xfId="36175" xr:uid="{6C59A61D-1F1C-452D-B014-4284D595CA51}"/>
    <cellStyle name="Normal 3 3 2 7 3" xfId="15232" xr:uid="{00000000-0005-0000-0000-0000803B0000}"/>
    <cellStyle name="Normal 3 3 2 7 3 2" xfId="15233" xr:uid="{00000000-0005-0000-0000-0000813B0000}"/>
    <cellStyle name="Normal 3 3 2 7 3 2 2" xfId="36184" xr:uid="{D2061416-DB58-4536-8038-1900725A7DBD}"/>
    <cellStyle name="Normal 3 3 2 7 3 3" xfId="15234" xr:uid="{00000000-0005-0000-0000-0000823B0000}"/>
    <cellStyle name="Normal 3 3 2 7 3 3 2" xfId="36185" xr:uid="{2E628E6A-9A2E-48EC-B9F0-16002C1A21A6}"/>
    <cellStyle name="Normal 3 3 2 7 3 4" xfId="15235" xr:uid="{00000000-0005-0000-0000-0000833B0000}"/>
    <cellStyle name="Normal 3 3 2 7 3 4 2" xfId="36186" xr:uid="{38E7C257-2E31-4D54-965E-D782B01DB2DB}"/>
    <cellStyle name="Normal 3 3 2 7 3 5" xfId="36183" xr:uid="{066746D9-212F-46AE-B1A7-A0F05F086F9B}"/>
    <cellStyle name="Normal 3 3 2 7 4" xfId="15236" xr:uid="{00000000-0005-0000-0000-0000843B0000}"/>
    <cellStyle name="Normal 3 3 2 7 4 2" xfId="36187" xr:uid="{B5DA982D-088B-4CD7-A12C-19EBA5BAC596}"/>
    <cellStyle name="Normal 3 3 2 7 5" xfId="15237" xr:uid="{00000000-0005-0000-0000-0000853B0000}"/>
    <cellStyle name="Normal 3 3 2 7 5 2" xfId="36188" xr:uid="{0430F53A-6842-499C-8F94-9E282D1D57F3}"/>
    <cellStyle name="Normal 3 3 2 7 6" xfId="15238" xr:uid="{00000000-0005-0000-0000-0000863B0000}"/>
    <cellStyle name="Normal 3 3 2 7 6 2" xfId="36189" xr:uid="{92A3981E-27AB-4145-B29F-BBCA50810C8A}"/>
    <cellStyle name="Normal 3 3 2 7 7" xfId="36174" xr:uid="{767E1E44-068E-4219-9B00-4F25AD5F234A}"/>
    <cellStyle name="Normal 3 3 2 8" xfId="15239" xr:uid="{00000000-0005-0000-0000-0000873B0000}"/>
    <cellStyle name="Normal 3 3 2 8 2" xfId="15240" xr:uid="{00000000-0005-0000-0000-0000883B0000}"/>
    <cellStyle name="Normal 3 3 2 8 2 2" xfId="15241" xr:uid="{00000000-0005-0000-0000-0000893B0000}"/>
    <cellStyle name="Normal 3 3 2 8 2 2 2" xfId="15242" xr:uid="{00000000-0005-0000-0000-00008A3B0000}"/>
    <cellStyle name="Normal 3 3 2 8 2 2 2 2" xfId="36193" xr:uid="{11ABC039-05B1-4FE5-B52E-BD32A50125DA}"/>
    <cellStyle name="Normal 3 3 2 8 2 2 3" xfId="15243" xr:uid="{00000000-0005-0000-0000-00008B3B0000}"/>
    <cellStyle name="Normal 3 3 2 8 2 2 3 2" xfId="36194" xr:uid="{19413E4B-BA76-4212-B0A3-315F485DCD09}"/>
    <cellStyle name="Normal 3 3 2 8 2 2 4" xfId="15244" xr:uid="{00000000-0005-0000-0000-00008C3B0000}"/>
    <cellStyle name="Normal 3 3 2 8 2 2 4 2" xfId="36195" xr:uid="{33C80A70-AB54-44BF-AE86-C5B19EB6E10C}"/>
    <cellStyle name="Normal 3 3 2 8 2 2 5" xfId="36192" xr:uid="{36E3BA23-345C-4F87-86CE-78852764F7D1}"/>
    <cellStyle name="Normal 3 3 2 8 2 3" xfId="15245" xr:uid="{00000000-0005-0000-0000-00008D3B0000}"/>
    <cellStyle name="Normal 3 3 2 8 2 3 2" xfId="36196" xr:uid="{CB0D5712-0425-4244-A8FC-772C17CD0B1A}"/>
    <cellStyle name="Normal 3 3 2 8 2 4" xfId="15246" xr:uid="{00000000-0005-0000-0000-00008E3B0000}"/>
    <cellStyle name="Normal 3 3 2 8 2 4 2" xfId="36197" xr:uid="{5F687D02-EDDB-4479-899B-095451168FB8}"/>
    <cellStyle name="Normal 3 3 2 8 2 5" xfId="15247" xr:uid="{00000000-0005-0000-0000-00008F3B0000}"/>
    <cellStyle name="Normal 3 3 2 8 2 5 2" xfId="36198" xr:uid="{21CB0865-C6AE-445A-B148-6E51583282A7}"/>
    <cellStyle name="Normal 3 3 2 8 2 6" xfId="36191" xr:uid="{A42F9070-BB31-4777-9008-C43380839388}"/>
    <cellStyle name="Normal 3 3 2 8 3" xfId="15248" xr:uid="{00000000-0005-0000-0000-0000903B0000}"/>
    <cellStyle name="Normal 3 3 2 8 3 2" xfId="15249" xr:uid="{00000000-0005-0000-0000-0000913B0000}"/>
    <cellStyle name="Normal 3 3 2 8 3 2 2" xfId="36200" xr:uid="{CF2C609F-FEE8-43DB-9D01-D23202EEDB72}"/>
    <cellStyle name="Normal 3 3 2 8 3 3" xfId="15250" xr:uid="{00000000-0005-0000-0000-0000923B0000}"/>
    <cellStyle name="Normal 3 3 2 8 3 3 2" xfId="36201" xr:uid="{E2169B0E-0AE8-4452-8F37-894BF7F3AAA0}"/>
    <cellStyle name="Normal 3 3 2 8 3 4" xfId="15251" xr:uid="{00000000-0005-0000-0000-0000933B0000}"/>
    <cellStyle name="Normal 3 3 2 8 3 4 2" xfId="36202" xr:uid="{0F77E3B2-A2CD-43D6-9F5B-3BE9CD63C105}"/>
    <cellStyle name="Normal 3 3 2 8 3 5" xfId="36199" xr:uid="{50ED806F-9A7D-4800-8CC4-EF9D45E4DE72}"/>
    <cellStyle name="Normal 3 3 2 8 4" xfId="15252" xr:uid="{00000000-0005-0000-0000-0000943B0000}"/>
    <cellStyle name="Normal 3 3 2 8 4 2" xfId="36203" xr:uid="{F38525E8-5281-4577-81B7-4A8088A21D32}"/>
    <cellStyle name="Normal 3 3 2 8 5" xfId="15253" xr:uid="{00000000-0005-0000-0000-0000953B0000}"/>
    <cellStyle name="Normal 3 3 2 8 5 2" xfId="36204" xr:uid="{05BBBEDC-8CE2-41EE-B94D-45EC0C133FE9}"/>
    <cellStyle name="Normal 3 3 2 8 6" xfId="15254" xr:uid="{00000000-0005-0000-0000-0000963B0000}"/>
    <cellStyle name="Normal 3 3 2 8 6 2" xfId="36205" xr:uid="{8513F911-9A0F-4461-AD21-318CA378C5EB}"/>
    <cellStyle name="Normal 3 3 2 8 7" xfId="36190" xr:uid="{D0F31B9A-FA44-450D-82B6-8F4D2F23D897}"/>
    <cellStyle name="Normal 3 3 2 9" xfId="15255" xr:uid="{00000000-0005-0000-0000-0000973B0000}"/>
    <cellStyle name="Normal 3 3 2 9 2" xfId="36206" xr:uid="{C2991C2C-B439-4DC2-93FC-BEB4244A1D99}"/>
    <cellStyle name="Normal 3 3 3" xfId="15256" xr:uid="{00000000-0005-0000-0000-0000983B0000}"/>
    <cellStyle name="Normal 3 3 3 10" xfId="15257" xr:uid="{00000000-0005-0000-0000-0000993B0000}"/>
    <cellStyle name="Normal 3 3 3 10 2" xfId="36208" xr:uid="{A83EE086-559B-49AD-B707-8E388FECBED8}"/>
    <cellStyle name="Normal 3 3 3 11" xfId="36207" xr:uid="{B302AD8D-4917-45AD-AE79-E164E1BCD287}"/>
    <cellStyle name="Normal 3 3 3 2" xfId="15258" xr:uid="{00000000-0005-0000-0000-00009A3B0000}"/>
    <cellStyle name="Normal 3 3 3 2 2" xfId="15259" xr:uid="{00000000-0005-0000-0000-00009B3B0000}"/>
    <cellStyle name="Normal 3 3 3 2 2 2" xfId="15260" xr:uid="{00000000-0005-0000-0000-00009C3B0000}"/>
    <cellStyle name="Normal 3 3 3 2 2 2 2" xfId="15261" xr:uid="{00000000-0005-0000-0000-00009D3B0000}"/>
    <cellStyle name="Normal 3 3 3 2 2 2 2 2" xfId="15262" xr:uid="{00000000-0005-0000-0000-00009E3B0000}"/>
    <cellStyle name="Normal 3 3 3 2 2 2 2 2 2" xfId="36213" xr:uid="{CC1A14CB-D4DD-4C38-915D-B2A143D909DA}"/>
    <cellStyle name="Normal 3 3 3 2 2 2 2 3" xfId="15263" xr:uid="{00000000-0005-0000-0000-00009F3B0000}"/>
    <cellStyle name="Normal 3 3 3 2 2 2 2 3 2" xfId="36214" xr:uid="{4ECC384E-80C0-4F53-AA88-410AFA0340C7}"/>
    <cellStyle name="Normal 3 3 3 2 2 2 2 4" xfId="15264" xr:uid="{00000000-0005-0000-0000-0000A03B0000}"/>
    <cellStyle name="Normal 3 3 3 2 2 2 2 4 2" xfId="36215" xr:uid="{74F2CFBD-56AC-4967-A5C8-74C3B2EB0613}"/>
    <cellStyle name="Normal 3 3 3 2 2 2 2 5" xfId="36212" xr:uid="{CFE5757C-05E4-4058-8F31-6B389760070F}"/>
    <cellStyle name="Normal 3 3 3 2 2 2 3" xfId="15265" xr:uid="{00000000-0005-0000-0000-0000A13B0000}"/>
    <cellStyle name="Normal 3 3 3 2 2 2 3 2" xfId="36216" xr:uid="{121ED234-BE4D-42A8-AC68-472D85D58B62}"/>
    <cellStyle name="Normal 3 3 3 2 2 2 4" xfId="15266" xr:uid="{00000000-0005-0000-0000-0000A23B0000}"/>
    <cellStyle name="Normal 3 3 3 2 2 2 4 2" xfId="36217" xr:uid="{BE39C500-1FFC-49D8-8D05-1FAF2342325C}"/>
    <cellStyle name="Normal 3 3 3 2 2 2 5" xfId="15267" xr:uid="{00000000-0005-0000-0000-0000A33B0000}"/>
    <cellStyle name="Normal 3 3 3 2 2 2 5 2" xfId="36218" xr:uid="{4E38254F-37B2-412D-9208-31B587CE8DC0}"/>
    <cellStyle name="Normal 3 3 3 2 2 2 6" xfId="36211" xr:uid="{B6DBF297-1D3F-49EE-8483-4AF8253389DE}"/>
    <cellStyle name="Normal 3 3 3 2 2 3" xfId="15268" xr:uid="{00000000-0005-0000-0000-0000A43B0000}"/>
    <cellStyle name="Normal 3 3 3 2 2 3 2" xfId="15269" xr:uid="{00000000-0005-0000-0000-0000A53B0000}"/>
    <cellStyle name="Normal 3 3 3 2 2 3 2 2" xfId="36220" xr:uid="{3979AC60-BAFA-4366-8DAA-8CE34A00B153}"/>
    <cellStyle name="Normal 3 3 3 2 2 3 3" xfId="15270" xr:uid="{00000000-0005-0000-0000-0000A63B0000}"/>
    <cellStyle name="Normal 3 3 3 2 2 3 3 2" xfId="36221" xr:uid="{99C48801-7ABE-4361-B32A-23B9BEFE10A7}"/>
    <cellStyle name="Normal 3 3 3 2 2 3 4" xfId="15271" xr:uid="{00000000-0005-0000-0000-0000A73B0000}"/>
    <cellStyle name="Normal 3 3 3 2 2 3 4 2" xfId="36222" xr:uid="{9B2BABC7-3762-4338-931A-301A9F21E316}"/>
    <cellStyle name="Normal 3 3 3 2 2 3 5" xfId="36219" xr:uid="{9D441750-A2ED-413D-B056-D66B91D69B33}"/>
    <cellStyle name="Normal 3 3 3 2 2 4" xfId="15272" xr:uid="{00000000-0005-0000-0000-0000A83B0000}"/>
    <cellStyle name="Normal 3 3 3 2 2 4 2" xfId="36223" xr:uid="{B167D593-7B1A-44E8-8B0B-F2B107E31F61}"/>
    <cellStyle name="Normal 3 3 3 2 2 5" xfId="15273" xr:uid="{00000000-0005-0000-0000-0000A93B0000}"/>
    <cellStyle name="Normal 3 3 3 2 2 5 2" xfId="36224" xr:uid="{EB559070-11EA-4C9A-B8A4-DE0651DBE7B6}"/>
    <cellStyle name="Normal 3 3 3 2 2 6" xfId="15274" xr:uid="{00000000-0005-0000-0000-0000AA3B0000}"/>
    <cellStyle name="Normal 3 3 3 2 2 6 2" xfId="36225" xr:uid="{E51B4544-1F4E-477A-B02B-8B4DD4D8E4E2}"/>
    <cellStyle name="Normal 3 3 3 2 2 7" xfId="36210" xr:uid="{9A6FB21F-2C03-4ED5-A396-C675FFD9EAF3}"/>
    <cellStyle name="Normal 3 3 3 2 3" xfId="15275" xr:uid="{00000000-0005-0000-0000-0000AB3B0000}"/>
    <cellStyle name="Normal 3 3 3 2 3 2" xfId="15276" xr:uid="{00000000-0005-0000-0000-0000AC3B0000}"/>
    <cellStyle name="Normal 3 3 3 2 3 2 2" xfId="15277" xr:uid="{00000000-0005-0000-0000-0000AD3B0000}"/>
    <cellStyle name="Normal 3 3 3 2 3 2 2 2" xfId="15278" xr:uid="{00000000-0005-0000-0000-0000AE3B0000}"/>
    <cellStyle name="Normal 3 3 3 2 3 2 2 2 2" xfId="36229" xr:uid="{16CC8985-4364-4C34-984E-12BCE7F9B9FE}"/>
    <cellStyle name="Normal 3 3 3 2 3 2 2 3" xfId="15279" xr:uid="{00000000-0005-0000-0000-0000AF3B0000}"/>
    <cellStyle name="Normal 3 3 3 2 3 2 2 3 2" xfId="36230" xr:uid="{282F1388-6036-49B3-B796-F0392890616C}"/>
    <cellStyle name="Normal 3 3 3 2 3 2 2 4" xfId="15280" xr:uid="{00000000-0005-0000-0000-0000B03B0000}"/>
    <cellStyle name="Normal 3 3 3 2 3 2 2 4 2" xfId="36231" xr:uid="{0A8B8613-F023-4A95-9D9A-3250E1BDE1EF}"/>
    <cellStyle name="Normal 3 3 3 2 3 2 2 5" xfId="36228" xr:uid="{3ECD63AC-86B0-4264-80DE-78605A28E26C}"/>
    <cellStyle name="Normal 3 3 3 2 3 2 3" xfId="15281" xr:uid="{00000000-0005-0000-0000-0000B13B0000}"/>
    <cellStyle name="Normal 3 3 3 2 3 2 3 2" xfId="36232" xr:uid="{0709ECB9-1313-4DF5-B6F7-847D2F265AAC}"/>
    <cellStyle name="Normal 3 3 3 2 3 2 4" xfId="15282" xr:uid="{00000000-0005-0000-0000-0000B23B0000}"/>
    <cellStyle name="Normal 3 3 3 2 3 2 4 2" xfId="36233" xr:uid="{504423AE-76EF-4037-A670-270C2BA80A40}"/>
    <cellStyle name="Normal 3 3 3 2 3 2 5" xfId="15283" xr:uid="{00000000-0005-0000-0000-0000B33B0000}"/>
    <cellStyle name="Normal 3 3 3 2 3 2 5 2" xfId="36234" xr:uid="{E08515DF-CFE6-43A7-A91E-2AF37E4F8308}"/>
    <cellStyle name="Normal 3 3 3 2 3 2 6" xfId="36227" xr:uid="{844458CB-6385-4F0B-AD3A-E58B45A4185C}"/>
    <cellStyle name="Normal 3 3 3 2 3 3" xfId="15284" xr:uid="{00000000-0005-0000-0000-0000B43B0000}"/>
    <cellStyle name="Normal 3 3 3 2 3 3 2" xfId="15285" xr:uid="{00000000-0005-0000-0000-0000B53B0000}"/>
    <cellStyle name="Normal 3 3 3 2 3 3 2 2" xfId="36236" xr:uid="{1285991B-30B6-488F-9332-15F5F03184CD}"/>
    <cellStyle name="Normal 3 3 3 2 3 3 3" xfId="15286" xr:uid="{00000000-0005-0000-0000-0000B63B0000}"/>
    <cellStyle name="Normal 3 3 3 2 3 3 3 2" xfId="36237" xr:uid="{C8F2B4ED-E53A-4A1A-A723-896E5D4DB066}"/>
    <cellStyle name="Normal 3 3 3 2 3 3 4" xfId="15287" xr:uid="{00000000-0005-0000-0000-0000B73B0000}"/>
    <cellStyle name="Normal 3 3 3 2 3 3 4 2" xfId="36238" xr:uid="{19F6FB5C-7335-4334-91AB-7E3A320C12F2}"/>
    <cellStyle name="Normal 3 3 3 2 3 3 5" xfId="36235" xr:uid="{3B573F11-CDEB-4DF5-B38C-EA9223ADAE8F}"/>
    <cellStyle name="Normal 3 3 3 2 3 4" xfId="15288" xr:uid="{00000000-0005-0000-0000-0000B83B0000}"/>
    <cellStyle name="Normal 3 3 3 2 3 4 2" xfId="36239" xr:uid="{A75E0527-AA62-4E31-BECC-8B28F50860C3}"/>
    <cellStyle name="Normal 3 3 3 2 3 5" xfId="15289" xr:uid="{00000000-0005-0000-0000-0000B93B0000}"/>
    <cellStyle name="Normal 3 3 3 2 3 5 2" xfId="36240" xr:uid="{EF1AE564-CE69-4DD8-A99B-E2D46D900725}"/>
    <cellStyle name="Normal 3 3 3 2 3 6" xfId="15290" xr:uid="{00000000-0005-0000-0000-0000BA3B0000}"/>
    <cellStyle name="Normal 3 3 3 2 3 6 2" xfId="36241" xr:uid="{894D2B8D-73A6-4D8F-80E2-774EA068FAF0}"/>
    <cellStyle name="Normal 3 3 3 2 3 7" xfId="36226" xr:uid="{A34C4B56-FFD1-44B7-912C-C51AF9D5FE11}"/>
    <cellStyle name="Normal 3 3 3 2 4" xfId="15291" xr:uid="{00000000-0005-0000-0000-0000BB3B0000}"/>
    <cellStyle name="Normal 3 3 3 2 4 2" xfId="15292" xr:uid="{00000000-0005-0000-0000-0000BC3B0000}"/>
    <cellStyle name="Normal 3 3 3 2 4 2 2" xfId="15293" xr:uid="{00000000-0005-0000-0000-0000BD3B0000}"/>
    <cellStyle name="Normal 3 3 3 2 4 2 2 2" xfId="36244" xr:uid="{D9A7E19C-6AEA-4B97-AF90-C8D54A0EE432}"/>
    <cellStyle name="Normal 3 3 3 2 4 2 3" xfId="15294" xr:uid="{00000000-0005-0000-0000-0000BE3B0000}"/>
    <cellStyle name="Normal 3 3 3 2 4 2 3 2" xfId="36245" xr:uid="{F64CF8BB-7865-4D9C-ABFA-47D694EE26B2}"/>
    <cellStyle name="Normal 3 3 3 2 4 2 4" xfId="15295" xr:uid="{00000000-0005-0000-0000-0000BF3B0000}"/>
    <cellStyle name="Normal 3 3 3 2 4 2 4 2" xfId="36246" xr:uid="{FB651289-164F-4FA9-ACBB-8EFB2F5DE3D2}"/>
    <cellStyle name="Normal 3 3 3 2 4 2 5" xfId="36243" xr:uid="{A9565EBF-28FB-4922-836B-5637D24BA6FE}"/>
    <cellStyle name="Normal 3 3 3 2 4 3" xfId="15296" xr:uid="{00000000-0005-0000-0000-0000C03B0000}"/>
    <cellStyle name="Normal 3 3 3 2 4 3 2" xfId="36247" xr:uid="{DD8E4DE7-C075-4AEA-A5DF-6B7A4CB93265}"/>
    <cellStyle name="Normal 3 3 3 2 4 4" xfId="15297" xr:uid="{00000000-0005-0000-0000-0000C13B0000}"/>
    <cellStyle name="Normal 3 3 3 2 4 4 2" xfId="36248" xr:uid="{628FEADC-E4A5-4756-9610-023C5E74D5B7}"/>
    <cellStyle name="Normal 3 3 3 2 4 5" xfId="15298" xr:uid="{00000000-0005-0000-0000-0000C23B0000}"/>
    <cellStyle name="Normal 3 3 3 2 4 5 2" xfId="36249" xr:uid="{08376163-98C4-4C88-9C1B-0F7FC721C5C0}"/>
    <cellStyle name="Normal 3 3 3 2 4 6" xfId="36242" xr:uid="{7448E15D-EE06-4596-9E01-408CB76EF17C}"/>
    <cellStyle name="Normal 3 3 3 2 5" xfId="15299" xr:uid="{00000000-0005-0000-0000-0000C33B0000}"/>
    <cellStyle name="Normal 3 3 3 2 5 2" xfId="15300" xr:uid="{00000000-0005-0000-0000-0000C43B0000}"/>
    <cellStyle name="Normal 3 3 3 2 5 2 2" xfId="36251" xr:uid="{C0E3CD31-FAB4-4099-803D-4BB7BA425FEC}"/>
    <cellStyle name="Normal 3 3 3 2 5 3" xfId="15301" xr:uid="{00000000-0005-0000-0000-0000C53B0000}"/>
    <cellStyle name="Normal 3 3 3 2 5 3 2" xfId="36252" xr:uid="{721ADE92-B431-47BD-876A-25AE552CBBAB}"/>
    <cellStyle name="Normal 3 3 3 2 5 4" xfId="15302" xr:uid="{00000000-0005-0000-0000-0000C63B0000}"/>
    <cellStyle name="Normal 3 3 3 2 5 4 2" xfId="36253" xr:uid="{0323413B-EDED-4904-9749-354ADC2EC049}"/>
    <cellStyle name="Normal 3 3 3 2 5 5" xfId="36250" xr:uid="{9352BEE0-2C49-4B50-B7FF-BCB3B3D745B1}"/>
    <cellStyle name="Normal 3 3 3 2 6" xfId="15303" xr:uid="{00000000-0005-0000-0000-0000C73B0000}"/>
    <cellStyle name="Normal 3 3 3 2 6 2" xfId="36254" xr:uid="{67D08061-83FB-4E55-B7F0-569F2F26E8B0}"/>
    <cellStyle name="Normal 3 3 3 2 7" xfId="15304" xr:uid="{00000000-0005-0000-0000-0000C83B0000}"/>
    <cellStyle name="Normal 3 3 3 2 7 2" xfId="36255" xr:uid="{A2D9D49A-30ED-4658-B11D-6F2C0C14603E}"/>
    <cellStyle name="Normal 3 3 3 2 8" xfId="15305" xr:uid="{00000000-0005-0000-0000-0000C93B0000}"/>
    <cellStyle name="Normal 3 3 3 2 8 2" xfId="36256" xr:uid="{C281A359-E17E-4606-BD99-5BA880A88C1F}"/>
    <cellStyle name="Normal 3 3 3 2 9" xfId="36209" xr:uid="{0BF258FF-6EDA-4019-8C39-26C7ADB0C588}"/>
    <cellStyle name="Normal 3 3 3 3" xfId="15306" xr:uid="{00000000-0005-0000-0000-0000CA3B0000}"/>
    <cellStyle name="Normal 3 3 3 3 2" xfId="15307" xr:uid="{00000000-0005-0000-0000-0000CB3B0000}"/>
    <cellStyle name="Normal 3 3 3 3 2 2" xfId="15308" xr:uid="{00000000-0005-0000-0000-0000CC3B0000}"/>
    <cellStyle name="Normal 3 3 3 3 2 2 2" xfId="15309" xr:uid="{00000000-0005-0000-0000-0000CD3B0000}"/>
    <cellStyle name="Normal 3 3 3 3 2 2 2 2" xfId="36260" xr:uid="{DDB6DE1A-4A9E-484A-8017-69AF31054F46}"/>
    <cellStyle name="Normal 3 3 3 3 2 2 3" xfId="15310" xr:uid="{00000000-0005-0000-0000-0000CE3B0000}"/>
    <cellStyle name="Normal 3 3 3 3 2 2 3 2" xfId="36261" xr:uid="{E77AD279-CFDD-4D27-8DC4-AEF2EA9DE4B2}"/>
    <cellStyle name="Normal 3 3 3 3 2 2 4" xfId="15311" xr:uid="{00000000-0005-0000-0000-0000CF3B0000}"/>
    <cellStyle name="Normal 3 3 3 3 2 2 4 2" xfId="36262" xr:uid="{67BD7F7F-5F95-4C0B-81A1-CE1308601A36}"/>
    <cellStyle name="Normal 3 3 3 3 2 2 5" xfId="36259" xr:uid="{3245B621-DCB7-4A82-92F2-3E9422D3538F}"/>
    <cellStyle name="Normal 3 3 3 3 2 3" xfId="15312" xr:uid="{00000000-0005-0000-0000-0000D03B0000}"/>
    <cellStyle name="Normal 3 3 3 3 2 3 2" xfId="36263" xr:uid="{2A2F9799-933D-4ADA-834D-78402A971E8C}"/>
    <cellStyle name="Normal 3 3 3 3 2 4" xfId="15313" xr:uid="{00000000-0005-0000-0000-0000D13B0000}"/>
    <cellStyle name="Normal 3 3 3 3 2 4 2" xfId="36264" xr:uid="{664F4BA4-8C72-48E5-8C8A-87A6D2D126BF}"/>
    <cellStyle name="Normal 3 3 3 3 2 5" xfId="15314" xr:uid="{00000000-0005-0000-0000-0000D23B0000}"/>
    <cellStyle name="Normal 3 3 3 3 2 5 2" xfId="36265" xr:uid="{0D48CC59-B0AF-4EF7-B205-EAAF3D73DC37}"/>
    <cellStyle name="Normal 3 3 3 3 2 6" xfId="36258" xr:uid="{1901AB0E-74F1-46E9-B5EA-0C8D846E2E33}"/>
    <cellStyle name="Normal 3 3 3 3 3" xfId="15315" xr:uid="{00000000-0005-0000-0000-0000D33B0000}"/>
    <cellStyle name="Normal 3 3 3 3 3 2" xfId="15316" xr:uid="{00000000-0005-0000-0000-0000D43B0000}"/>
    <cellStyle name="Normal 3 3 3 3 3 2 2" xfId="36267" xr:uid="{D6A9B588-39FA-43DD-885B-45005580A309}"/>
    <cellStyle name="Normal 3 3 3 3 3 3" xfId="15317" xr:uid="{00000000-0005-0000-0000-0000D53B0000}"/>
    <cellStyle name="Normal 3 3 3 3 3 3 2" xfId="36268" xr:uid="{D40CDFD8-E81A-4881-ACFA-4F53B8D8CDA7}"/>
    <cellStyle name="Normal 3 3 3 3 3 4" xfId="15318" xr:uid="{00000000-0005-0000-0000-0000D63B0000}"/>
    <cellStyle name="Normal 3 3 3 3 3 4 2" xfId="36269" xr:uid="{FD0CCD4F-B253-4238-A01B-C0E410F62BC6}"/>
    <cellStyle name="Normal 3 3 3 3 3 5" xfId="36266" xr:uid="{5FE4F158-9927-4A85-8501-AD25E0346DC2}"/>
    <cellStyle name="Normal 3 3 3 3 4" xfId="15319" xr:uid="{00000000-0005-0000-0000-0000D73B0000}"/>
    <cellStyle name="Normal 3 3 3 3 4 2" xfId="36270" xr:uid="{FF4B6341-2E0A-4430-9D73-7CE419D3002F}"/>
    <cellStyle name="Normal 3 3 3 3 5" xfId="15320" xr:uid="{00000000-0005-0000-0000-0000D83B0000}"/>
    <cellStyle name="Normal 3 3 3 3 5 2" xfId="36271" xr:uid="{CDC73A19-6305-4EF9-BEED-8F58BCE0CB54}"/>
    <cellStyle name="Normal 3 3 3 3 6" xfId="15321" xr:uid="{00000000-0005-0000-0000-0000D93B0000}"/>
    <cellStyle name="Normal 3 3 3 3 6 2" xfId="36272" xr:uid="{FB28CA1F-2EE1-4E6E-9E76-1BA32B13D79E}"/>
    <cellStyle name="Normal 3 3 3 3 7" xfId="36257" xr:uid="{747BC587-F1D0-460B-96B5-3EBCE53C3B55}"/>
    <cellStyle name="Normal 3 3 3 4" xfId="15322" xr:uid="{00000000-0005-0000-0000-0000DA3B0000}"/>
    <cellStyle name="Normal 3 3 3 4 2" xfId="15323" xr:uid="{00000000-0005-0000-0000-0000DB3B0000}"/>
    <cellStyle name="Normal 3 3 3 4 2 2" xfId="15324" xr:uid="{00000000-0005-0000-0000-0000DC3B0000}"/>
    <cellStyle name="Normal 3 3 3 4 2 2 2" xfId="15325" xr:uid="{00000000-0005-0000-0000-0000DD3B0000}"/>
    <cellStyle name="Normal 3 3 3 4 2 2 2 2" xfId="36276" xr:uid="{E10C792C-BDA0-4330-9170-D34BD64D1F5D}"/>
    <cellStyle name="Normal 3 3 3 4 2 2 3" xfId="15326" xr:uid="{00000000-0005-0000-0000-0000DE3B0000}"/>
    <cellStyle name="Normal 3 3 3 4 2 2 3 2" xfId="36277" xr:uid="{068D09B4-8309-43BE-8A54-A78281B7229E}"/>
    <cellStyle name="Normal 3 3 3 4 2 2 4" xfId="15327" xr:uid="{00000000-0005-0000-0000-0000DF3B0000}"/>
    <cellStyle name="Normal 3 3 3 4 2 2 4 2" xfId="36278" xr:uid="{830D0AC8-6196-48F2-A105-3E2F4C3562C5}"/>
    <cellStyle name="Normal 3 3 3 4 2 2 5" xfId="36275" xr:uid="{6FCC549D-8A4B-4516-8F57-4E899F0F4EEF}"/>
    <cellStyle name="Normal 3 3 3 4 2 3" xfId="15328" xr:uid="{00000000-0005-0000-0000-0000E03B0000}"/>
    <cellStyle name="Normal 3 3 3 4 2 3 2" xfId="36279" xr:uid="{9510E2FC-9614-4898-8A81-E9B10B0652A4}"/>
    <cellStyle name="Normal 3 3 3 4 2 4" xfId="15329" xr:uid="{00000000-0005-0000-0000-0000E13B0000}"/>
    <cellStyle name="Normal 3 3 3 4 2 4 2" xfId="36280" xr:uid="{4046A8FA-BCD1-449C-AE7F-006E37D7F323}"/>
    <cellStyle name="Normal 3 3 3 4 2 5" xfId="15330" xr:uid="{00000000-0005-0000-0000-0000E23B0000}"/>
    <cellStyle name="Normal 3 3 3 4 2 5 2" xfId="36281" xr:uid="{6D6658CE-0600-4095-89C3-36388143B9C0}"/>
    <cellStyle name="Normal 3 3 3 4 2 6" xfId="36274" xr:uid="{1AD0EB06-8DBD-46BC-9F66-BC20AE293438}"/>
    <cellStyle name="Normal 3 3 3 4 3" xfId="15331" xr:uid="{00000000-0005-0000-0000-0000E33B0000}"/>
    <cellStyle name="Normal 3 3 3 4 3 2" xfId="15332" xr:uid="{00000000-0005-0000-0000-0000E43B0000}"/>
    <cellStyle name="Normal 3 3 3 4 3 2 2" xfId="36283" xr:uid="{AD3F9D27-4650-4261-B9BF-00789D720484}"/>
    <cellStyle name="Normal 3 3 3 4 3 3" xfId="15333" xr:uid="{00000000-0005-0000-0000-0000E53B0000}"/>
    <cellStyle name="Normal 3 3 3 4 3 3 2" xfId="36284" xr:uid="{657E5D5C-D450-4ADC-A613-153EB734B0CE}"/>
    <cellStyle name="Normal 3 3 3 4 3 4" xfId="15334" xr:uid="{00000000-0005-0000-0000-0000E63B0000}"/>
    <cellStyle name="Normal 3 3 3 4 3 4 2" xfId="36285" xr:uid="{0DD7C975-BD98-4865-A679-047490D28F26}"/>
    <cellStyle name="Normal 3 3 3 4 3 5" xfId="36282" xr:uid="{7949126E-AFA0-4016-8DD9-755FABAA7BFF}"/>
    <cellStyle name="Normal 3 3 3 4 4" xfId="15335" xr:uid="{00000000-0005-0000-0000-0000E73B0000}"/>
    <cellStyle name="Normal 3 3 3 4 4 2" xfId="36286" xr:uid="{5CA1F770-675B-4ADC-91F8-47DD6D8C7BC0}"/>
    <cellStyle name="Normal 3 3 3 4 5" xfId="15336" xr:uid="{00000000-0005-0000-0000-0000E83B0000}"/>
    <cellStyle name="Normal 3 3 3 4 5 2" xfId="36287" xr:uid="{07B14D01-8625-4208-A595-0201B2865646}"/>
    <cellStyle name="Normal 3 3 3 4 6" xfId="15337" xr:uid="{00000000-0005-0000-0000-0000E93B0000}"/>
    <cellStyle name="Normal 3 3 3 4 6 2" xfId="36288" xr:uid="{D372EC11-A644-406B-9E49-1E6F864F176E}"/>
    <cellStyle name="Normal 3 3 3 4 7" xfId="36273" xr:uid="{B48C9552-DBF1-4F86-AD50-5ABFA133B55E}"/>
    <cellStyle name="Normal 3 3 3 5" xfId="15338" xr:uid="{00000000-0005-0000-0000-0000EA3B0000}"/>
    <cellStyle name="Normal 3 3 3 5 2" xfId="36289" xr:uid="{CFF2E415-9C05-4F32-8EA9-BECD0B7F97C0}"/>
    <cellStyle name="Normal 3 3 3 6" xfId="15339" xr:uid="{00000000-0005-0000-0000-0000EB3B0000}"/>
    <cellStyle name="Normal 3 3 3 6 2" xfId="15340" xr:uid="{00000000-0005-0000-0000-0000EC3B0000}"/>
    <cellStyle name="Normal 3 3 3 6 2 2" xfId="15341" xr:uid="{00000000-0005-0000-0000-0000ED3B0000}"/>
    <cellStyle name="Normal 3 3 3 6 2 2 2" xfId="36292" xr:uid="{E7AB2BB8-49BF-4029-9C27-7629D21275DC}"/>
    <cellStyle name="Normal 3 3 3 6 2 3" xfId="15342" xr:uid="{00000000-0005-0000-0000-0000EE3B0000}"/>
    <cellStyle name="Normal 3 3 3 6 2 3 2" xfId="36293" xr:uid="{FB23E931-7A36-4981-B0C2-5D8714DC4B5B}"/>
    <cellStyle name="Normal 3 3 3 6 2 4" xfId="15343" xr:uid="{00000000-0005-0000-0000-0000EF3B0000}"/>
    <cellStyle name="Normal 3 3 3 6 2 4 2" xfId="36294" xr:uid="{67465720-C719-4D90-8852-3629B6606A47}"/>
    <cellStyle name="Normal 3 3 3 6 2 5" xfId="36291" xr:uid="{E2DA88E0-2C27-4EE7-B01E-16D00635C0F7}"/>
    <cellStyle name="Normal 3 3 3 6 3" xfId="15344" xr:uid="{00000000-0005-0000-0000-0000F03B0000}"/>
    <cellStyle name="Normal 3 3 3 6 3 2" xfId="36295" xr:uid="{580BCD58-AA4B-4523-92AD-C76FA1B34A7D}"/>
    <cellStyle name="Normal 3 3 3 6 4" xfId="15345" xr:uid="{00000000-0005-0000-0000-0000F13B0000}"/>
    <cellStyle name="Normal 3 3 3 6 4 2" xfId="36296" xr:uid="{02EF9020-1F1D-463A-9C4C-624ECA562A3A}"/>
    <cellStyle name="Normal 3 3 3 6 5" xfId="15346" xr:uid="{00000000-0005-0000-0000-0000F23B0000}"/>
    <cellStyle name="Normal 3 3 3 6 5 2" xfId="36297" xr:uid="{190195F0-2A50-4706-AE7B-D00449825FBA}"/>
    <cellStyle name="Normal 3 3 3 6 6" xfId="36290" xr:uid="{23F41CA2-2D35-4319-8371-03B17B57F337}"/>
    <cellStyle name="Normal 3 3 3 7" xfId="15347" xr:uid="{00000000-0005-0000-0000-0000F33B0000}"/>
    <cellStyle name="Normal 3 3 3 7 2" xfId="15348" xr:uid="{00000000-0005-0000-0000-0000F43B0000}"/>
    <cellStyle name="Normal 3 3 3 7 2 2" xfId="36299" xr:uid="{8FAB9B1A-2364-4C2F-AFCC-4FD4C99A6893}"/>
    <cellStyle name="Normal 3 3 3 7 3" xfId="15349" xr:uid="{00000000-0005-0000-0000-0000F53B0000}"/>
    <cellStyle name="Normal 3 3 3 7 3 2" xfId="36300" xr:uid="{1AD568FB-5ACE-4899-B1CC-4FD2614E6457}"/>
    <cellStyle name="Normal 3 3 3 7 4" xfId="15350" xr:uid="{00000000-0005-0000-0000-0000F63B0000}"/>
    <cellStyle name="Normal 3 3 3 7 4 2" xfId="36301" xr:uid="{32711596-B03B-4F68-9E66-5C110C12A3F8}"/>
    <cellStyle name="Normal 3 3 3 7 5" xfId="36298" xr:uid="{05044A44-61F5-4246-84A4-D3A0CD6D54BD}"/>
    <cellStyle name="Normal 3 3 3 8" xfId="15351" xr:uid="{00000000-0005-0000-0000-0000F73B0000}"/>
    <cellStyle name="Normal 3 3 3 8 2" xfId="36302" xr:uid="{2CE1A277-5EDD-40F7-A10A-8FF47282560D}"/>
    <cellStyle name="Normal 3 3 3 9" xfId="15352" xr:uid="{00000000-0005-0000-0000-0000F83B0000}"/>
    <cellStyle name="Normal 3 3 3 9 2" xfId="36303" xr:uid="{E5EC3F7E-2E7B-4519-B83D-D0FB68546704}"/>
    <cellStyle name="Normal 3 3 4" xfId="15353" xr:uid="{00000000-0005-0000-0000-0000F93B0000}"/>
    <cellStyle name="Normal 3 3 4 10" xfId="15354" xr:uid="{00000000-0005-0000-0000-0000FA3B0000}"/>
    <cellStyle name="Normal 3 3 4 10 2" xfId="36305" xr:uid="{CA66815C-BF6D-48BB-A58C-3217D569CCB1}"/>
    <cellStyle name="Normal 3 3 4 11" xfId="36304" xr:uid="{37B427C8-0A8A-4857-9F24-B576555B0A1E}"/>
    <cellStyle name="Normal 3 3 4 2" xfId="15355" xr:uid="{00000000-0005-0000-0000-0000FB3B0000}"/>
    <cellStyle name="Normal 3 3 4 2 2" xfId="15356" xr:uid="{00000000-0005-0000-0000-0000FC3B0000}"/>
    <cellStyle name="Normal 3 3 4 2 2 2" xfId="15357" xr:uid="{00000000-0005-0000-0000-0000FD3B0000}"/>
    <cellStyle name="Normal 3 3 4 2 2 2 2" xfId="15358" xr:uid="{00000000-0005-0000-0000-0000FE3B0000}"/>
    <cellStyle name="Normal 3 3 4 2 2 2 2 2" xfId="15359" xr:uid="{00000000-0005-0000-0000-0000FF3B0000}"/>
    <cellStyle name="Normal 3 3 4 2 2 2 2 2 2" xfId="36310" xr:uid="{E9630F18-72DB-4D50-9756-B877AF8CD3F7}"/>
    <cellStyle name="Normal 3 3 4 2 2 2 2 3" xfId="15360" xr:uid="{00000000-0005-0000-0000-0000003C0000}"/>
    <cellStyle name="Normal 3 3 4 2 2 2 2 3 2" xfId="36311" xr:uid="{D5BE2206-2E47-4EEF-8542-5E8E2DE2F811}"/>
    <cellStyle name="Normal 3 3 4 2 2 2 2 4" xfId="15361" xr:uid="{00000000-0005-0000-0000-0000013C0000}"/>
    <cellStyle name="Normal 3 3 4 2 2 2 2 4 2" xfId="36312" xr:uid="{AAFE26EE-BB1E-4257-94E5-B1C3295441AD}"/>
    <cellStyle name="Normal 3 3 4 2 2 2 2 5" xfId="36309" xr:uid="{DE4AA8B5-DA65-48A2-BAD3-46EC84BD3623}"/>
    <cellStyle name="Normal 3 3 4 2 2 2 3" xfId="15362" xr:uid="{00000000-0005-0000-0000-0000023C0000}"/>
    <cellStyle name="Normal 3 3 4 2 2 2 3 2" xfId="36313" xr:uid="{A92E24B9-BBE5-4663-B204-7EE5FE4760A6}"/>
    <cellStyle name="Normal 3 3 4 2 2 2 4" xfId="15363" xr:uid="{00000000-0005-0000-0000-0000033C0000}"/>
    <cellStyle name="Normal 3 3 4 2 2 2 4 2" xfId="36314" xr:uid="{BB899DC5-4419-44CB-8D9E-645E53DFD3DE}"/>
    <cellStyle name="Normal 3 3 4 2 2 2 5" xfId="15364" xr:uid="{00000000-0005-0000-0000-0000043C0000}"/>
    <cellStyle name="Normal 3 3 4 2 2 2 5 2" xfId="36315" xr:uid="{970CE930-2D9B-40F1-A9B1-5CBE4121B898}"/>
    <cellStyle name="Normal 3 3 4 2 2 2 6" xfId="36308" xr:uid="{87D06A9C-144E-484F-9CD0-5DFCA8795E44}"/>
    <cellStyle name="Normal 3 3 4 2 2 3" xfId="15365" xr:uid="{00000000-0005-0000-0000-0000053C0000}"/>
    <cellStyle name="Normal 3 3 4 2 2 3 2" xfId="15366" xr:uid="{00000000-0005-0000-0000-0000063C0000}"/>
    <cellStyle name="Normal 3 3 4 2 2 3 2 2" xfId="36317" xr:uid="{CBE6EFC0-CA8D-4114-8882-2D775D20DCB9}"/>
    <cellStyle name="Normal 3 3 4 2 2 3 3" xfId="15367" xr:uid="{00000000-0005-0000-0000-0000073C0000}"/>
    <cellStyle name="Normal 3 3 4 2 2 3 3 2" xfId="36318" xr:uid="{E88F2D7D-324F-4E2E-A9F6-D8CC4B0FC825}"/>
    <cellStyle name="Normal 3 3 4 2 2 3 4" xfId="15368" xr:uid="{00000000-0005-0000-0000-0000083C0000}"/>
    <cellStyle name="Normal 3 3 4 2 2 3 4 2" xfId="36319" xr:uid="{7158CCA6-A4AC-4F0D-B18F-66BC92234973}"/>
    <cellStyle name="Normal 3 3 4 2 2 3 5" xfId="36316" xr:uid="{AAE4D8AB-979D-49D3-81A3-80B0CD4C5D5B}"/>
    <cellStyle name="Normal 3 3 4 2 2 4" xfId="15369" xr:uid="{00000000-0005-0000-0000-0000093C0000}"/>
    <cellStyle name="Normal 3 3 4 2 2 4 2" xfId="36320" xr:uid="{382D4448-09F2-40EC-BF11-A086B6D9DE46}"/>
    <cellStyle name="Normal 3 3 4 2 2 5" xfId="15370" xr:uid="{00000000-0005-0000-0000-00000A3C0000}"/>
    <cellStyle name="Normal 3 3 4 2 2 5 2" xfId="36321" xr:uid="{8888FF72-B995-4CE0-8C95-FBABF93445F3}"/>
    <cellStyle name="Normal 3 3 4 2 2 6" xfId="15371" xr:uid="{00000000-0005-0000-0000-00000B3C0000}"/>
    <cellStyle name="Normal 3 3 4 2 2 6 2" xfId="36322" xr:uid="{B91FF232-FA32-4E65-8A4F-8F021966DAC2}"/>
    <cellStyle name="Normal 3 3 4 2 2 7" xfId="36307" xr:uid="{EC34F908-6F34-4414-9A76-536721ED371F}"/>
    <cellStyle name="Normal 3 3 4 2 3" xfId="15372" xr:uid="{00000000-0005-0000-0000-00000C3C0000}"/>
    <cellStyle name="Normal 3 3 4 2 3 2" xfId="15373" xr:uid="{00000000-0005-0000-0000-00000D3C0000}"/>
    <cellStyle name="Normal 3 3 4 2 3 2 2" xfId="15374" xr:uid="{00000000-0005-0000-0000-00000E3C0000}"/>
    <cellStyle name="Normal 3 3 4 2 3 2 2 2" xfId="15375" xr:uid="{00000000-0005-0000-0000-00000F3C0000}"/>
    <cellStyle name="Normal 3 3 4 2 3 2 2 2 2" xfId="36326" xr:uid="{AC53FE7B-C7A2-4997-AADE-8FE0E069412A}"/>
    <cellStyle name="Normal 3 3 4 2 3 2 2 3" xfId="15376" xr:uid="{00000000-0005-0000-0000-0000103C0000}"/>
    <cellStyle name="Normal 3 3 4 2 3 2 2 3 2" xfId="36327" xr:uid="{6991D2F8-8B2B-4528-B024-A971F06A3C2B}"/>
    <cellStyle name="Normal 3 3 4 2 3 2 2 4" xfId="15377" xr:uid="{00000000-0005-0000-0000-0000113C0000}"/>
    <cellStyle name="Normal 3 3 4 2 3 2 2 4 2" xfId="36328" xr:uid="{597B3906-7522-4996-B648-DAE766A4274A}"/>
    <cellStyle name="Normal 3 3 4 2 3 2 2 5" xfId="36325" xr:uid="{88C24CB1-4D81-414E-9958-4F8EBBF84FFD}"/>
    <cellStyle name="Normal 3 3 4 2 3 2 3" xfId="15378" xr:uid="{00000000-0005-0000-0000-0000123C0000}"/>
    <cellStyle name="Normal 3 3 4 2 3 2 3 2" xfId="36329" xr:uid="{978FBC64-7600-4E2E-917B-31270370AE55}"/>
    <cellStyle name="Normal 3 3 4 2 3 2 4" xfId="15379" xr:uid="{00000000-0005-0000-0000-0000133C0000}"/>
    <cellStyle name="Normal 3 3 4 2 3 2 4 2" xfId="36330" xr:uid="{3787B471-297E-406A-8860-1B35DE5DBBBF}"/>
    <cellStyle name="Normal 3 3 4 2 3 2 5" xfId="15380" xr:uid="{00000000-0005-0000-0000-0000143C0000}"/>
    <cellStyle name="Normal 3 3 4 2 3 2 5 2" xfId="36331" xr:uid="{E9009016-EA4E-4691-B73B-DF5B276DDBDA}"/>
    <cellStyle name="Normal 3 3 4 2 3 2 6" xfId="36324" xr:uid="{8AFFD200-A2EE-4D23-9B13-834DE8D27146}"/>
    <cellStyle name="Normal 3 3 4 2 3 3" xfId="15381" xr:uid="{00000000-0005-0000-0000-0000153C0000}"/>
    <cellStyle name="Normal 3 3 4 2 3 3 2" xfId="15382" xr:uid="{00000000-0005-0000-0000-0000163C0000}"/>
    <cellStyle name="Normal 3 3 4 2 3 3 2 2" xfId="36333" xr:uid="{AC4B55BA-3622-47A4-BAB4-8BC6E07CA03E}"/>
    <cellStyle name="Normal 3 3 4 2 3 3 3" xfId="15383" xr:uid="{00000000-0005-0000-0000-0000173C0000}"/>
    <cellStyle name="Normal 3 3 4 2 3 3 3 2" xfId="36334" xr:uid="{626773F7-E870-4576-A64D-2AA6A4ED1708}"/>
    <cellStyle name="Normal 3 3 4 2 3 3 4" xfId="15384" xr:uid="{00000000-0005-0000-0000-0000183C0000}"/>
    <cellStyle name="Normal 3 3 4 2 3 3 4 2" xfId="36335" xr:uid="{C574E1DF-31E0-4840-B6A7-E4945A801BC8}"/>
    <cellStyle name="Normal 3 3 4 2 3 3 5" xfId="36332" xr:uid="{E211169C-2E5F-43E2-9DFA-C36CFB1923AC}"/>
    <cellStyle name="Normal 3 3 4 2 3 4" xfId="15385" xr:uid="{00000000-0005-0000-0000-0000193C0000}"/>
    <cellStyle name="Normal 3 3 4 2 3 4 2" xfId="36336" xr:uid="{05192C2F-C8BA-415A-A4A1-DC2C3D14D152}"/>
    <cellStyle name="Normal 3 3 4 2 3 5" xfId="15386" xr:uid="{00000000-0005-0000-0000-00001A3C0000}"/>
    <cellStyle name="Normal 3 3 4 2 3 5 2" xfId="36337" xr:uid="{D18A83E3-9656-4C64-AF08-6E6445FD923B}"/>
    <cellStyle name="Normal 3 3 4 2 3 6" xfId="15387" xr:uid="{00000000-0005-0000-0000-00001B3C0000}"/>
    <cellStyle name="Normal 3 3 4 2 3 6 2" xfId="36338" xr:uid="{6A7ECA2D-DB56-4938-A549-A9FD414708BB}"/>
    <cellStyle name="Normal 3 3 4 2 3 7" xfId="36323" xr:uid="{C1A8C842-4541-472C-9A94-B5D0E647B923}"/>
    <cellStyle name="Normal 3 3 4 2 4" xfId="15388" xr:uid="{00000000-0005-0000-0000-00001C3C0000}"/>
    <cellStyle name="Normal 3 3 4 2 4 2" xfId="15389" xr:uid="{00000000-0005-0000-0000-00001D3C0000}"/>
    <cellStyle name="Normal 3 3 4 2 4 2 2" xfId="15390" xr:uid="{00000000-0005-0000-0000-00001E3C0000}"/>
    <cellStyle name="Normal 3 3 4 2 4 2 2 2" xfId="36341" xr:uid="{144AC229-53BE-4BAC-8BE9-449E8B1FF225}"/>
    <cellStyle name="Normal 3 3 4 2 4 2 3" xfId="15391" xr:uid="{00000000-0005-0000-0000-00001F3C0000}"/>
    <cellStyle name="Normal 3 3 4 2 4 2 3 2" xfId="36342" xr:uid="{1EC344B3-F576-478B-AAE1-F1B31168A5F5}"/>
    <cellStyle name="Normal 3 3 4 2 4 2 4" xfId="15392" xr:uid="{00000000-0005-0000-0000-0000203C0000}"/>
    <cellStyle name="Normal 3 3 4 2 4 2 4 2" xfId="36343" xr:uid="{740B9B86-16B6-4A21-B064-BE1908B810B9}"/>
    <cellStyle name="Normal 3 3 4 2 4 2 5" xfId="36340" xr:uid="{5A3BD071-A35E-4ABB-9C27-0BF79FB96E0F}"/>
    <cellStyle name="Normal 3 3 4 2 4 3" xfId="15393" xr:uid="{00000000-0005-0000-0000-0000213C0000}"/>
    <cellStyle name="Normal 3 3 4 2 4 3 2" xfId="36344" xr:uid="{F88FFCBE-24EE-4CB5-BA84-86435297F48C}"/>
    <cellStyle name="Normal 3 3 4 2 4 4" xfId="15394" xr:uid="{00000000-0005-0000-0000-0000223C0000}"/>
    <cellStyle name="Normal 3 3 4 2 4 4 2" xfId="36345" xr:uid="{EC8BCDF0-AC8B-4661-8F6A-84AA5996D36E}"/>
    <cellStyle name="Normal 3 3 4 2 4 5" xfId="15395" xr:uid="{00000000-0005-0000-0000-0000233C0000}"/>
    <cellStyle name="Normal 3 3 4 2 4 5 2" xfId="36346" xr:uid="{EC14F5F4-8DD2-4B88-B7AC-1A85E1B925A9}"/>
    <cellStyle name="Normal 3 3 4 2 4 6" xfId="36339" xr:uid="{2CF0A0E3-1228-4446-9004-85696A30462F}"/>
    <cellStyle name="Normal 3 3 4 2 5" xfId="15396" xr:uid="{00000000-0005-0000-0000-0000243C0000}"/>
    <cellStyle name="Normal 3 3 4 2 5 2" xfId="15397" xr:uid="{00000000-0005-0000-0000-0000253C0000}"/>
    <cellStyle name="Normal 3 3 4 2 5 2 2" xfId="36348" xr:uid="{8E953808-1D8A-4DE1-AFCD-0B71B72DD489}"/>
    <cellStyle name="Normal 3 3 4 2 5 3" xfId="15398" xr:uid="{00000000-0005-0000-0000-0000263C0000}"/>
    <cellStyle name="Normal 3 3 4 2 5 3 2" xfId="36349" xr:uid="{CDB4E100-F3F7-4427-BE50-9E0B2C3A7235}"/>
    <cellStyle name="Normal 3 3 4 2 5 4" xfId="15399" xr:uid="{00000000-0005-0000-0000-0000273C0000}"/>
    <cellStyle name="Normal 3 3 4 2 5 4 2" xfId="36350" xr:uid="{42A9CFFE-97E6-4434-B56A-BDE6C67CF8C3}"/>
    <cellStyle name="Normal 3 3 4 2 5 5" xfId="36347" xr:uid="{5A99271C-ACE8-407D-8759-93AA62EFB79D}"/>
    <cellStyle name="Normal 3 3 4 2 6" xfId="15400" xr:uid="{00000000-0005-0000-0000-0000283C0000}"/>
    <cellStyle name="Normal 3 3 4 2 6 2" xfId="36351" xr:uid="{8997A7B7-EEBD-4166-A4E7-FDADD4C56FBA}"/>
    <cellStyle name="Normal 3 3 4 2 7" xfId="15401" xr:uid="{00000000-0005-0000-0000-0000293C0000}"/>
    <cellStyle name="Normal 3 3 4 2 7 2" xfId="36352" xr:uid="{7E4CAF6E-5CBF-4056-8DF7-F3A8ECDFCCC2}"/>
    <cellStyle name="Normal 3 3 4 2 8" xfId="15402" xr:uid="{00000000-0005-0000-0000-00002A3C0000}"/>
    <cellStyle name="Normal 3 3 4 2 8 2" xfId="36353" xr:uid="{CC3F84AA-53B9-4B2E-931C-04E2803B22FA}"/>
    <cellStyle name="Normal 3 3 4 2 9" xfId="36306" xr:uid="{4ACDDD0B-AE33-49EE-8E85-CBEA35A528C8}"/>
    <cellStyle name="Normal 3 3 4 3" xfId="15403" xr:uid="{00000000-0005-0000-0000-00002B3C0000}"/>
    <cellStyle name="Normal 3 3 4 3 2" xfId="15404" xr:uid="{00000000-0005-0000-0000-00002C3C0000}"/>
    <cellStyle name="Normal 3 3 4 3 2 2" xfId="15405" xr:uid="{00000000-0005-0000-0000-00002D3C0000}"/>
    <cellStyle name="Normal 3 3 4 3 2 2 2" xfId="15406" xr:uid="{00000000-0005-0000-0000-00002E3C0000}"/>
    <cellStyle name="Normal 3 3 4 3 2 2 2 2" xfId="36357" xr:uid="{B6B3C898-B1FA-41EA-9F90-EC733D374B1B}"/>
    <cellStyle name="Normal 3 3 4 3 2 2 3" xfId="15407" xr:uid="{00000000-0005-0000-0000-00002F3C0000}"/>
    <cellStyle name="Normal 3 3 4 3 2 2 3 2" xfId="36358" xr:uid="{3F041C87-EA22-45D0-B212-A59BF83D30A9}"/>
    <cellStyle name="Normal 3 3 4 3 2 2 4" xfId="15408" xr:uid="{00000000-0005-0000-0000-0000303C0000}"/>
    <cellStyle name="Normal 3 3 4 3 2 2 4 2" xfId="36359" xr:uid="{213F4944-0D61-4BB5-BAF4-BDA1FB7F30D6}"/>
    <cellStyle name="Normal 3 3 4 3 2 2 5" xfId="36356" xr:uid="{89A6CB6A-D35F-4838-B3CF-371437895443}"/>
    <cellStyle name="Normal 3 3 4 3 2 3" xfId="15409" xr:uid="{00000000-0005-0000-0000-0000313C0000}"/>
    <cellStyle name="Normal 3 3 4 3 2 3 2" xfId="36360" xr:uid="{5784C77F-97E0-45A8-B358-B06D7A6DEB7F}"/>
    <cellStyle name="Normal 3 3 4 3 2 4" xfId="15410" xr:uid="{00000000-0005-0000-0000-0000323C0000}"/>
    <cellStyle name="Normal 3 3 4 3 2 4 2" xfId="36361" xr:uid="{994C54C2-BBF5-49C1-AB3E-CC820BA4F0C5}"/>
    <cellStyle name="Normal 3 3 4 3 2 5" xfId="15411" xr:uid="{00000000-0005-0000-0000-0000333C0000}"/>
    <cellStyle name="Normal 3 3 4 3 2 5 2" xfId="36362" xr:uid="{E5AD34F1-51CA-46F1-B602-FC07B1A735EB}"/>
    <cellStyle name="Normal 3 3 4 3 2 6" xfId="36355" xr:uid="{E0FFC6FE-AC08-48A8-9842-48E8E3033884}"/>
    <cellStyle name="Normal 3 3 4 3 3" xfId="15412" xr:uid="{00000000-0005-0000-0000-0000343C0000}"/>
    <cellStyle name="Normal 3 3 4 3 3 2" xfId="15413" xr:uid="{00000000-0005-0000-0000-0000353C0000}"/>
    <cellStyle name="Normal 3 3 4 3 3 2 2" xfId="36364" xr:uid="{C317A1DD-C29A-4A26-9AE8-8ACB3E7FE1DD}"/>
    <cellStyle name="Normal 3 3 4 3 3 3" xfId="15414" xr:uid="{00000000-0005-0000-0000-0000363C0000}"/>
    <cellStyle name="Normal 3 3 4 3 3 3 2" xfId="36365" xr:uid="{E06D0FF3-CEB5-47C2-8BFC-81A5F8859887}"/>
    <cellStyle name="Normal 3 3 4 3 3 4" xfId="15415" xr:uid="{00000000-0005-0000-0000-0000373C0000}"/>
    <cellStyle name="Normal 3 3 4 3 3 4 2" xfId="36366" xr:uid="{0B9F2936-2ACE-41F5-87A7-7340F39D7D1A}"/>
    <cellStyle name="Normal 3 3 4 3 3 5" xfId="36363" xr:uid="{2DE3AE55-002A-440D-BA7F-6577231356DD}"/>
    <cellStyle name="Normal 3 3 4 3 4" xfId="15416" xr:uid="{00000000-0005-0000-0000-0000383C0000}"/>
    <cellStyle name="Normal 3 3 4 3 4 2" xfId="36367" xr:uid="{DFBB0E49-C2E8-420E-8BCB-8A5B52E3F4B5}"/>
    <cellStyle name="Normal 3 3 4 3 5" xfId="15417" xr:uid="{00000000-0005-0000-0000-0000393C0000}"/>
    <cellStyle name="Normal 3 3 4 3 5 2" xfId="36368" xr:uid="{7E5BFEB7-6B44-43C0-8785-E10FDE02E903}"/>
    <cellStyle name="Normal 3 3 4 3 6" xfId="15418" xr:uid="{00000000-0005-0000-0000-00003A3C0000}"/>
    <cellStyle name="Normal 3 3 4 3 6 2" xfId="36369" xr:uid="{01A572E8-CDCC-4CFF-9322-B5179B6C8061}"/>
    <cellStyle name="Normal 3 3 4 3 7" xfId="36354" xr:uid="{DC91FDF3-5686-4780-AC23-CBCB2A6CF92A}"/>
    <cellStyle name="Normal 3 3 4 4" xfId="15419" xr:uid="{00000000-0005-0000-0000-00003B3C0000}"/>
    <cellStyle name="Normal 3 3 4 4 2" xfId="15420" xr:uid="{00000000-0005-0000-0000-00003C3C0000}"/>
    <cellStyle name="Normal 3 3 4 4 2 2" xfId="15421" xr:uid="{00000000-0005-0000-0000-00003D3C0000}"/>
    <cellStyle name="Normal 3 3 4 4 2 2 2" xfId="15422" xr:uid="{00000000-0005-0000-0000-00003E3C0000}"/>
    <cellStyle name="Normal 3 3 4 4 2 2 2 2" xfId="36373" xr:uid="{9A4AE95F-944F-4244-9C49-B3E9834C88EA}"/>
    <cellStyle name="Normal 3 3 4 4 2 2 3" xfId="15423" xr:uid="{00000000-0005-0000-0000-00003F3C0000}"/>
    <cellStyle name="Normal 3 3 4 4 2 2 3 2" xfId="36374" xr:uid="{3E88871C-9443-4F26-AC64-644A2ADF9B24}"/>
    <cellStyle name="Normal 3 3 4 4 2 2 4" xfId="15424" xr:uid="{00000000-0005-0000-0000-0000403C0000}"/>
    <cellStyle name="Normal 3 3 4 4 2 2 4 2" xfId="36375" xr:uid="{7383CABF-42D4-41C4-94EF-5023684490E2}"/>
    <cellStyle name="Normal 3 3 4 4 2 2 5" xfId="36372" xr:uid="{BD2CE91F-0301-4913-9687-E5DECA1DEC01}"/>
    <cellStyle name="Normal 3 3 4 4 2 3" xfId="15425" xr:uid="{00000000-0005-0000-0000-0000413C0000}"/>
    <cellStyle name="Normal 3 3 4 4 2 3 2" xfId="36376" xr:uid="{5997AE7E-2072-429E-B5B7-D8E1338E5DCC}"/>
    <cellStyle name="Normal 3 3 4 4 2 4" xfId="15426" xr:uid="{00000000-0005-0000-0000-0000423C0000}"/>
    <cellStyle name="Normal 3 3 4 4 2 4 2" xfId="36377" xr:uid="{D89C46AE-A0FA-44E2-B012-F7788F24D896}"/>
    <cellStyle name="Normal 3 3 4 4 2 5" xfId="15427" xr:uid="{00000000-0005-0000-0000-0000433C0000}"/>
    <cellStyle name="Normal 3 3 4 4 2 5 2" xfId="36378" xr:uid="{6C7F25E7-F0EE-423C-A383-37D31279F851}"/>
    <cellStyle name="Normal 3 3 4 4 2 6" xfId="36371" xr:uid="{1AF3C0F0-BD69-4C5F-97B7-E8B851C4780F}"/>
    <cellStyle name="Normal 3 3 4 4 3" xfId="15428" xr:uid="{00000000-0005-0000-0000-0000443C0000}"/>
    <cellStyle name="Normal 3 3 4 4 3 2" xfId="15429" xr:uid="{00000000-0005-0000-0000-0000453C0000}"/>
    <cellStyle name="Normal 3 3 4 4 3 2 2" xfId="36380" xr:uid="{72D85B87-9786-4C88-8E3D-212836710B6F}"/>
    <cellStyle name="Normal 3 3 4 4 3 3" xfId="15430" xr:uid="{00000000-0005-0000-0000-0000463C0000}"/>
    <cellStyle name="Normal 3 3 4 4 3 3 2" xfId="36381" xr:uid="{9208EB07-1AC4-49E3-99E1-DEBE721AD7F6}"/>
    <cellStyle name="Normal 3 3 4 4 3 4" xfId="15431" xr:uid="{00000000-0005-0000-0000-0000473C0000}"/>
    <cellStyle name="Normal 3 3 4 4 3 4 2" xfId="36382" xr:uid="{73837121-9BDA-4F04-9330-0A141CD19983}"/>
    <cellStyle name="Normal 3 3 4 4 3 5" xfId="36379" xr:uid="{0B323FE3-6E82-414C-A17A-87A94B7D2E79}"/>
    <cellStyle name="Normal 3 3 4 4 4" xfId="15432" xr:uid="{00000000-0005-0000-0000-0000483C0000}"/>
    <cellStyle name="Normal 3 3 4 4 4 2" xfId="36383" xr:uid="{47E7E0B9-1D74-4874-B5DC-F04D9CD53F6A}"/>
    <cellStyle name="Normal 3 3 4 4 5" xfId="15433" xr:uid="{00000000-0005-0000-0000-0000493C0000}"/>
    <cellStyle name="Normal 3 3 4 4 5 2" xfId="36384" xr:uid="{E4BDF235-65CD-45A0-8AE0-AF6E8CFA70C2}"/>
    <cellStyle name="Normal 3 3 4 4 6" xfId="15434" xr:uid="{00000000-0005-0000-0000-00004A3C0000}"/>
    <cellStyle name="Normal 3 3 4 4 6 2" xfId="36385" xr:uid="{84EAF6C6-60CF-4CB3-B1A3-4985473DD697}"/>
    <cellStyle name="Normal 3 3 4 4 7" xfId="36370" xr:uid="{1696603A-950B-42FE-9449-A9AE68E9AA06}"/>
    <cellStyle name="Normal 3 3 4 5" xfId="15435" xr:uid="{00000000-0005-0000-0000-00004B3C0000}"/>
    <cellStyle name="Normal 3 3 4 5 2" xfId="36386" xr:uid="{D59B6E18-032F-4430-B7D1-CF1181C12972}"/>
    <cellStyle name="Normal 3 3 4 6" xfId="15436" xr:uid="{00000000-0005-0000-0000-00004C3C0000}"/>
    <cellStyle name="Normal 3 3 4 6 2" xfId="15437" xr:uid="{00000000-0005-0000-0000-00004D3C0000}"/>
    <cellStyle name="Normal 3 3 4 6 2 2" xfId="15438" xr:uid="{00000000-0005-0000-0000-00004E3C0000}"/>
    <cellStyle name="Normal 3 3 4 6 2 2 2" xfId="36389" xr:uid="{E885AD6C-6FC6-47D1-9FD7-621E69155F5B}"/>
    <cellStyle name="Normal 3 3 4 6 2 3" xfId="15439" xr:uid="{00000000-0005-0000-0000-00004F3C0000}"/>
    <cellStyle name="Normal 3 3 4 6 2 3 2" xfId="36390" xr:uid="{8DA7DA33-D235-4A72-A47B-CC26645FFCFB}"/>
    <cellStyle name="Normal 3 3 4 6 2 4" xfId="15440" xr:uid="{00000000-0005-0000-0000-0000503C0000}"/>
    <cellStyle name="Normal 3 3 4 6 2 4 2" xfId="36391" xr:uid="{DB44126C-6E00-4FF7-B844-25A1D2D70CE2}"/>
    <cellStyle name="Normal 3 3 4 6 2 5" xfId="36388" xr:uid="{9CB09730-8407-4D04-B2DF-F6D24528709D}"/>
    <cellStyle name="Normal 3 3 4 6 3" xfId="15441" xr:uid="{00000000-0005-0000-0000-0000513C0000}"/>
    <cellStyle name="Normal 3 3 4 6 3 2" xfId="36392" xr:uid="{692B2808-9972-4707-ACDC-91D166D95EB3}"/>
    <cellStyle name="Normal 3 3 4 6 4" xfId="15442" xr:uid="{00000000-0005-0000-0000-0000523C0000}"/>
    <cellStyle name="Normal 3 3 4 6 4 2" xfId="36393" xr:uid="{FFA54DAD-663F-4089-887F-9125A3B6235F}"/>
    <cellStyle name="Normal 3 3 4 6 5" xfId="15443" xr:uid="{00000000-0005-0000-0000-0000533C0000}"/>
    <cellStyle name="Normal 3 3 4 6 5 2" xfId="36394" xr:uid="{A811E143-FE47-4D11-B9EC-EDFC975E92C3}"/>
    <cellStyle name="Normal 3 3 4 6 6" xfId="36387" xr:uid="{4D7ED3FD-E673-4974-8CAC-FB424017DB54}"/>
    <cellStyle name="Normal 3 3 4 7" xfId="15444" xr:uid="{00000000-0005-0000-0000-0000543C0000}"/>
    <cellStyle name="Normal 3 3 4 7 2" xfId="15445" xr:uid="{00000000-0005-0000-0000-0000553C0000}"/>
    <cellStyle name="Normal 3 3 4 7 2 2" xfId="36396" xr:uid="{71CBCE30-F3B0-4F1A-AF76-3FEF784BDF69}"/>
    <cellStyle name="Normal 3 3 4 7 3" xfId="15446" xr:uid="{00000000-0005-0000-0000-0000563C0000}"/>
    <cellStyle name="Normal 3 3 4 7 3 2" xfId="36397" xr:uid="{CE9155CB-3C01-469F-8B9D-1CBA0C15F30C}"/>
    <cellStyle name="Normal 3 3 4 7 4" xfId="15447" xr:uid="{00000000-0005-0000-0000-0000573C0000}"/>
    <cellStyle name="Normal 3 3 4 7 4 2" xfId="36398" xr:uid="{DB8B7175-89D8-4388-85C2-5877B0002115}"/>
    <cellStyle name="Normal 3 3 4 7 5" xfId="36395" xr:uid="{4D8E377E-2696-4084-B166-B843FC7EC55C}"/>
    <cellStyle name="Normal 3 3 4 8" xfId="15448" xr:uid="{00000000-0005-0000-0000-0000583C0000}"/>
    <cellStyle name="Normal 3 3 4 8 2" xfId="36399" xr:uid="{8140646E-2BFE-4480-BA01-C95DCFB3E3EE}"/>
    <cellStyle name="Normal 3 3 4 9" xfId="15449" xr:uid="{00000000-0005-0000-0000-0000593C0000}"/>
    <cellStyle name="Normal 3 3 4 9 2" xfId="36400" xr:uid="{DD5D780B-253A-4BF2-BBE7-0A67DAC35FF0}"/>
    <cellStyle name="Normal 3 3 5" xfId="15450" xr:uid="{00000000-0005-0000-0000-00005A3C0000}"/>
    <cellStyle name="Normal 3 3 5 2" xfId="15451" xr:uid="{00000000-0005-0000-0000-00005B3C0000}"/>
    <cellStyle name="Normal 3 3 5 2 2" xfId="36402" xr:uid="{3CD0EEFF-D9C1-4306-9E2C-2D829CD56468}"/>
    <cellStyle name="Normal 3 3 5 3" xfId="36401" xr:uid="{936B6B81-87D6-4E59-9696-8CB0622C0C51}"/>
    <cellStyle name="Normal 3 3 6" xfId="15452" xr:uid="{00000000-0005-0000-0000-00005C3C0000}"/>
    <cellStyle name="Normal 3 3 6 10" xfId="15453" xr:uid="{00000000-0005-0000-0000-00005D3C0000}"/>
    <cellStyle name="Normal 3 3 6 10 2" xfId="36404" xr:uid="{09EF5CD9-0C2E-44BF-AE3D-38681A7F6280}"/>
    <cellStyle name="Normal 3 3 6 11" xfId="36403" xr:uid="{46519361-5059-457A-A0D3-C4EF615F2E16}"/>
    <cellStyle name="Normal 3 3 6 2" xfId="15454" xr:uid="{00000000-0005-0000-0000-00005E3C0000}"/>
    <cellStyle name="Normal 3 3 6 2 2" xfId="15455" xr:uid="{00000000-0005-0000-0000-00005F3C0000}"/>
    <cellStyle name="Normal 3 3 6 2 2 2" xfId="15456" xr:uid="{00000000-0005-0000-0000-0000603C0000}"/>
    <cellStyle name="Normal 3 3 6 2 2 2 2" xfId="15457" xr:uid="{00000000-0005-0000-0000-0000613C0000}"/>
    <cellStyle name="Normal 3 3 6 2 2 2 2 2" xfId="15458" xr:uid="{00000000-0005-0000-0000-0000623C0000}"/>
    <cellStyle name="Normal 3 3 6 2 2 2 2 2 2" xfId="36409" xr:uid="{1AA08ABB-E4A5-47C5-8724-2E4ECADA6EE4}"/>
    <cellStyle name="Normal 3 3 6 2 2 2 2 3" xfId="15459" xr:uid="{00000000-0005-0000-0000-0000633C0000}"/>
    <cellStyle name="Normal 3 3 6 2 2 2 2 3 2" xfId="36410" xr:uid="{BA6CDA55-6330-4277-A669-2303991B8E73}"/>
    <cellStyle name="Normal 3 3 6 2 2 2 2 4" xfId="15460" xr:uid="{00000000-0005-0000-0000-0000643C0000}"/>
    <cellStyle name="Normal 3 3 6 2 2 2 2 4 2" xfId="36411" xr:uid="{1F285F95-FEAE-4166-B084-ED017D9912A4}"/>
    <cellStyle name="Normal 3 3 6 2 2 2 2 5" xfId="36408" xr:uid="{111946C3-9AE0-4E0D-90B3-30DCF26B2331}"/>
    <cellStyle name="Normal 3 3 6 2 2 2 3" xfId="15461" xr:uid="{00000000-0005-0000-0000-0000653C0000}"/>
    <cellStyle name="Normal 3 3 6 2 2 2 3 2" xfId="36412" xr:uid="{D69F7409-7BB9-43E5-BCA9-64F679091507}"/>
    <cellStyle name="Normal 3 3 6 2 2 2 4" xfId="15462" xr:uid="{00000000-0005-0000-0000-0000663C0000}"/>
    <cellStyle name="Normal 3 3 6 2 2 2 4 2" xfId="36413" xr:uid="{AE166480-FE11-423B-9203-3A638307DC95}"/>
    <cellStyle name="Normal 3 3 6 2 2 2 5" xfId="15463" xr:uid="{00000000-0005-0000-0000-0000673C0000}"/>
    <cellStyle name="Normal 3 3 6 2 2 2 5 2" xfId="36414" xr:uid="{68EC521A-845D-497A-B109-393BFB77EA48}"/>
    <cellStyle name="Normal 3 3 6 2 2 2 6" xfId="36407" xr:uid="{A040340B-57CB-41C0-A84A-A485CDB0056E}"/>
    <cellStyle name="Normal 3 3 6 2 2 3" xfId="15464" xr:uid="{00000000-0005-0000-0000-0000683C0000}"/>
    <cellStyle name="Normal 3 3 6 2 2 3 2" xfId="15465" xr:uid="{00000000-0005-0000-0000-0000693C0000}"/>
    <cellStyle name="Normal 3 3 6 2 2 3 2 2" xfId="36416" xr:uid="{9B2E00CB-9297-4F9D-BBDB-13D6EBE07EA0}"/>
    <cellStyle name="Normal 3 3 6 2 2 3 3" xfId="15466" xr:uid="{00000000-0005-0000-0000-00006A3C0000}"/>
    <cellStyle name="Normal 3 3 6 2 2 3 3 2" xfId="36417" xr:uid="{1DF4A3C3-3DF3-4943-A1D5-141B2BEF920A}"/>
    <cellStyle name="Normal 3 3 6 2 2 3 4" xfId="15467" xr:uid="{00000000-0005-0000-0000-00006B3C0000}"/>
    <cellStyle name="Normal 3 3 6 2 2 3 4 2" xfId="36418" xr:uid="{66C95141-19F7-4719-A220-6D0BA9927BBC}"/>
    <cellStyle name="Normal 3 3 6 2 2 3 5" xfId="36415" xr:uid="{B81CEA53-2BAA-45B0-B63F-CE5FF1E6154A}"/>
    <cellStyle name="Normal 3 3 6 2 2 4" xfId="15468" xr:uid="{00000000-0005-0000-0000-00006C3C0000}"/>
    <cellStyle name="Normal 3 3 6 2 2 4 2" xfId="36419" xr:uid="{ACD28C13-75C2-4A28-B9B7-2A4045BE9AA9}"/>
    <cellStyle name="Normal 3 3 6 2 2 5" xfId="15469" xr:uid="{00000000-0005-0000-0000-00006D3C0000}"/>
    <cellStyle name="Normal 3 3 6 2 2 5 2" xfId="36420" xr:uid="{07DD5D6D-DBAD-4B8E-B6F6-1BE43FCFAD0D}"/>
    <cellStyle name="Normal 3 3 6 2 2 6" xfId="15470" xr:uid="{00000000-0005-0000-0000-00006E3C0000}"/>
    <cellStyle name="Normal 3 3 6 2 2 6 2" xfId="36421" xr:uid="{06BB6B55-DCAC-40CF-81A2-7A534BBF7FD8}"/>
    <cellStyle name="Normal 3 3 6 2 2 7" xfId="36406" xr:uid="{7A24E8BD-7A7C-4E9E-B62D-7814652F0B33}"/>
    <cellStyle name="Normal 3 3 6 2 3" xfId="15471" xr:uid="{00000000-0005-0000-0000-00006F3C0000}"/>
    <cellStyle name="Normal 3 3 6 2 3 2" xfId="15472" xr:uid="{00000000-0005-0000-0000-0000703C0000}"/>
    <cellStyle name="Normal 3 3 6 2 3 2 2" xfId="15473" xr:uid="{00000000-0005-0000-0000-0000713C0000}"/>
    <cellStyle name="Normal 3 3 6 2 3 2 2 2" xfId="15474" xr:uid="{00000000-0005-0000-0000-0000723C0000}"/>
    <cellStyle name="Normal 3 3 6 2 3 2 2 2 2" xfId="36425" xr:uid="{84DBCFF5-D003-4904-9AB7-E7DA9E7B4BCF}"/>
    <cellStyle name="Normal 3 3 6 2 3 2 2 3" xfId="15475" xr:uid="{00000000-0005-0000-0000-0000733C0000}"/>
    <cellStyle name="Normal 3 3 6 2 3 2 2 3 2" xfId="36426" xr:uid="{B639280E-8AA1-4539-BA60-C31B1AF2F2D6}"/>
    <cellStyle name="Normal 3 3 6 2 3 2 2 4" xfId="15476" xr:uid="{00000000-0005-0000-0000-0000743C0000}"/>
    <cellStyle name="Normal 3 3 6 2 3 2 2 4 2" xfId="36427" xr:uid="{19278872-7D73-4E60-9DF7-D5B4E20E52B3}"/>
    <cellStyle name="Normal 3 3 6 2 3 2 2 5" xfId="36424" xr:uid="{655C8DC4-4E55-4E23-B88C-63891FB5371E}"/>
    <cellStyle name="Normal 3 3 6 2 3 2 3" xfId="15477" xr:uid="{00000000-0005-0000-0000-0000753C0000}"/>
    <cellStyle name="Normal 3 3 6 2 3 2 3 2" xfId="36428" xr:uid="{04B0EE9D-450D-4DE4-BE28-397054435603}"/>
    <cellStyle name="Normal 3 3 6 2 3 2 4" xfId="15478" xr:uid="{00000000-0005-0000-0000-0000763C0000}"/>
    <cellStyle name="Normal 3 3 6 2 3 2 4 2" xfId="36429" xr:uid="{6D50473C-6393-4E14-9441-BA904ACD61EC}"/>
    <cellStyle name="Normal 3 3 6 2 3 2 5" xfId="15479" xr:uid="{00000000-0005-0000-0000-0000773C0000}"/>
    <cellStyle name="Normal 3 3 6 2 3 2 5 2" xfId="36430" xr:uid="{A024E6AF-A1EB-4FCD-BCC2-1F1C087EED53}"/>
    <cellStyle name="Normal 3 3 6 2 3 2 6" xfId="36423" xr:uid="{16C2330B-7CE7-483A-8EAC-B8B3AF9CD1D2}"/>
    <cellStyle name="Normal 3 3 6 2 3 3" xfId="15480" xr:uid="{00000000-0005-0000-0000-0000783C0000}"/>
    <cellStyle name="Normal 3 3 6 2 3 3 2" xfId="15481" xr:uid="{00000000-0005-0000-0000-0000793C0000}"/>
    <cellStyle name="Normal 3 3 6 2 3 3 2 2" xfId="36432" xr:uid="{63FD0991-9BC0-4B99-94CA-9045E754345D}"/>
    <cellStyle name="Normal 3 3 6 2 3 3 3" xfId="15482" xr:uid="{00000000-0005-0000-0000-00007A3C0000}"/>
    <cellStyle name="Normal 3 3 6 2 3 3 3 2" xfId="36433" xr:uid="{C5596520-8C28-4B16-8223-1FF60C0336DE}"/>
    <cellStyle name="Normal 3 3 6 2 3 3 4" xfId="15483" xr:uid="{00000000-0005-0000-0000-00007B3C0000}"/>
    <cellStyle name="Normal 3 3 6 2 3 3 4 2" xfId="36434" xr:uid="{B43857EC-1980-4E38-805A-56E4578F31A0}"/>
    <cellStyle name="Normal 3 3 6 2 3 3 5" xfId="36431" xr:uid="{8D72F82C-D157-4BC6-BAB5-8F8D026B8777}"/>
    <cellStyle name="Normal 3 3 6 2 3 4" xfId="15484" xr:uid="{00000000-0005-0000-0000-00007C3C0000}"/>
    <cellStyle name="Normal 3 3 6 2 3 4 2" xfId="36435" xr:uid="{B7933DB7-3CD8-4701-8C83-B2BA6B6BF698}"/>
    <cellStyle name="Normal 3 3 6 2 3 5" xfId="15485" xr:uid="{00000000-0005-0000-0000-00007D3C0000}"/>
    <cellStyle name="Normal 3 3 6 2 3 5 2" xfId="36436" xr:uid="{BEA4CD6B-1572-43BD-8335-7ED0930BF4BE}"/>
    <cellStyle name="Normal 3 3 6 2 3 6" xfId="15486" xr:uid="{00000000-0005-0000-0000-00007E3C0000}"/>
    <cellStyle name="Normal 3 3 6 2 3 6 2" xfId="36437" xr:uid="{22E59B50-B88F-4E42-A7DB-A3870281F18E}"/>
    <cellStyle name="Normal 3 3 6 2 3 7" xfId="36422" xr:uid="{22105DC7-A7B5-4F11-9934-DFFB4E17392D}"/>
    <cellStyle name="Normal 3 3 6 2 4" xfId="15487" xr:uid="{00000000-0005-0000-0000-00007F3C0000}"/>
    <cellStyle name="Normal 3 3 6 2 4 2" xfId="15488" xr:uid="{00000000-0005-0000-0000-0000803C0000}"/>
    <cellStyle name="Normal 3 3 6 2 4 2 2" xfId="15489" xr:uid="{00000000-0005-0000-0000-0000813C0000}"/>
    <cellStyle name="Normal 3 3 6 2 4 2 2 2" xfId="36440" xr:uid="{F7C4D9F3-3B6F-4C8C-9B3B-C7B0316668C2}"/>
    <cellStyle name="Normal 3 3 6 2 4 2 3" xfId="15490" xr:uid="{00000000-0005-0000-0000-0000823C0000}"/>
    <cellStyle name="Normal 3 3 6 2 4 2 3 2" xfId="36441" xr:uid="{31C71618-A4B9-4FD8-BA1E-2536783F588D}"/>
    <cellStyle name="Normal 3 3 6 2 4 2 4" xfId="15491" xr:uid="{00000000-0005-0000-0000-0000833C0000}"/>
    <cellStyle name="Normal 3 3 6 2 4 2 4 2" xfId="36442" xr:uid="{1B01E5C9-657B-401C-971E-178FC682915B}"/>
    <cellStyle name="Normal 3 3 6 2 4 2 5" xfId="36439" xr:uid="{A30B944E-45CD-4321-9802-35399B2E62B4}"/>
    <cellStyle name="Normal 3 3 6 2 4 3" xfId="15492" xr:uid="{00000000-0005-0000-0000-0000843C0000}"/>
    <cellStyle name="Normal 3 3 6 2 4 3 2" xfId="36443" xr:uid="{B953CCC7-52CB-4F0A-80C3-4E9C8C538A97}"/>
    <cellStyle name="Normal 3 3 6 2 4 4" xfId="15493" xr:uid="{00000000-0005-0000-0000-0000853C0000}"/>
    <cellStyle name="Normal 3 3 6 2 4 4 2" xfId="36444" xr:uid="{2FB45581-B49A-4434-B916-8501F7C463BD}"/>
    <cellStyle name="Normal 3 3 6 2 4 5" xfId="15494" xr:uid="{00000000-0005-0000-0000-0000863C0000}"/>
    <cellStyle name="Normal 3 3 6 2 4 5 2" xfId="36445" xr:uid="{D2A14643-7659-4ADD-967B-B8D0EF6E5324}"/>
    <cellStyle name="Normal 3 3 6 2 4 6" xfId="36438" xr:uid="{6877ABB3-5CFF-4216-929F-0A3D222E43E8}"/>
    <cellStyle name="Normal 3 3 6 2 5" xfId="15495" xr:uid="{00000000-0005-0000-0000-0000873C0000}"/>
    <cellStyle name="Normal 3 3 6 2 5 2" xfId="15496" xr:uid="{00000000-0005-0000-0000-0000883C0000}"/>
    <cellStyle name="Normal 3 3 6 2 5 2 2" xfId="36447" xr:uid="{F1FB8125-569C-4152-84FA-261ECDB9BC5A}"/>
    <cellStyle name="Normal 3 3 6 2 5 3" xfId="15497" xr:uid="{00000000-0005-0000-0000-0000893C0000}"/>
    <cellStyle name="Normal 3 3 6 2 5 3 2" xfId="36448" xr:uid="{CA0A27AB-B83F-4DAB-AC22-B2796EDFDFCF}"/>
    <cellStyle name="Normal 3 3 6 2 5 4" xfId="15498" xr:uid="{00000000-0005-0000-0000-00008A3C0000}"/>
    <cellStyle name="Normal 3 3 6 2 5 4 2" xfId="36449" xr:uid="{FA51F752-3EAF-47D4-8783-7681892734C5}"/>
    <cellStyle name="Normal 3 3 6 2 5 5" xfId="36446" xr:uid="{BE3B2398-B2DD-490A-9205-373418EA4DC6}"/>
    <cellStyle name="Normal 3 3 6 2 6" xfId="15499" xr:uid="{00000000-0005-0000-0000-00008B3C0000}"/>
    <cellStyle name="Normal 3 3 6 2 6 2" xfId="36450" xr:uid="{9DFC14B2-4A31-4FEC-A432-CAAF0073CDB9}"/>
    <cellStyle name="Normal 3 3 6 2 7" xfId="15500" xr:uid="{00000000-0005-0000-0000-00008C3C0000}"/>
    <cellStyle name="Normal 3 3 6 2 7 2" xfId="36451" xr:uid="{42AF64D3-4B78-46E8-93C2-BD80C21B0A42}"/>
    <cellStyle name="Normal 3 3 6 2 8" xfId="15501" xr:uid="{00000000-0005-0000-0000-00008D3C0000}"/>
    <cellStyle name="Normal 3 3 6 2 8 2" xfId="36452" xr:uid="{2F6D06C3-36D8-4F9C-B095-3A5C0F18007E}"/>
    <cellStyle name="Normal 3 3 6 2 9" xfId="36405" xr:uid="{A93BDA0F-1710-4741-80A3-49920DCC1BD6}"/>
    <cellStyle name="Normal 3 3 6 3" xfId="15502" xr:uid="{00000000-0005-0000-0000-00008E3C0000}"/>
    <cellStyle name="Normal 3 3 6 3 2" xfId="15503" xr:uid="{00000000-0005-0000-0000-00008F3C0000}"/>
    <cellStyle name="Normal 3 3 6 3 2 2" xfId="15504" xr:uid="{00000000-0005-0000-0000-0000903C0000}"/>
    <cellStyle name="Normal 3 3 6 3 2 2 2" xfId="15505" xr:uid="{00000000-0005-0000-0000-0000913C0000}"/>
    <cellStyle name="Normal 3 3 6 3 2 2 2 2" xfId="36456" xr:uid="{C142C276-06D7-449F-AE92-A6B7DE396B1D}"/>
    <cellStyle name="Normal 3 3 6 3 2 2 3" xfId="15506" xr:uid="{00000000-0005-0000-0000-0000923C0000}"/>
    <cellStyle name="Normal 3 3 6 3 2 2 3 2" xfId="36457" xr:uid="{1C0937CE-5093-4059-BBB9-CA43087BB9BF}"/>
    <cellStyle name="Normal 3 3 6 3 2 2 4" xfId="15507" xr:uid="{00000000-0005-0000-0000-0000933C0000}"/>
    <cellStyle name="Normal 3 3 6 3 2 2 4 2" xfId="36458" xr:uid="{CA89C018-71AC-47AE-99CB-0283F5D7E04E}"/>
    <cellStyle name="Normal 3 3 6 3 2 2 5" xfId="36455" xr:uid="{B186E714-6EF9-4A05-9AF2-A04B08D20B32}"/>
    <cellStyle name="Normal 3 3 6 3 2 3" xfId="15508" xr:uid="{00000000-0005-0000-0000-0000943C0000}"/>
    <cellStyle name="Normal 3 3 6 3 2 3 2" xfId="36459" xr:uid="{6CF59E31-5FFC-4CB1-B7F7-5D48DB9DD2DD}"/>
    <cellStyle name="Normal 3 3 6 3 2 4" xfId="15509" xr:uid="{00000000-0005-0000-0000-0000953C0000}"/>
    <cellStyle name="Normal 3 3 6 3 2 4 2" xfId="36460" xr:uid="{209AAD13-D58C-4B13-A911-00CD0E871223}"/>
    <cellStyle name="Normal 3 3 6 3 2 5" xfId="15510" xr:uid="{00000000-0005-0000-0000-0000963C0000}"/>
    <cellStyle name="Normal 3 3 6 3 2 5 2" xfId="36461" xr:uid="{AAE3D294-CA8F-4F5B-A7C2-29116AA98FFD}"/>
    <cellStyle name="Normal 3 3 6 3 2 6" xfId="36454" xr:uid="{63922A48-7414-49F5-B749-F06E231FBCCD}"/>
    <cellStyle name="Normal 3 3 6 3 3" xfId="15511" xr:uid="{00000000-0005-0000-0000-0000973C0000}"/>
    <cellStyle name="Normal 3 3 6 3 3 2" xfId="15512" xr:uid="{00000000-0005-0000-0000-0000983C0000}"/>
    <cellStyle name="Normal 3 3 6 3 3 2 2" xfId="36463" xr:uid="{0FE1FB25-4159-4DDD-B0A0-11C4D6F827B8}"/>
    <cellStyle name="Normal 3 3 6 3 3 3" xfId="15513" xr:uid="{00000000-0005-0000-0000-0000993C0000}"/>
    <cellStyle name="Normal 3 3 6 3 3 3 2" xfId="36464" xr:uid="{569AFC01-6F2A-4868-B50B-1072B47B122B}"/>
    <cellStyle name="Normal 3 3 6 3 3 4" xfId="15514" xr:uid="{00000000-0005-0000-0000-00009A3C0000}"/>
    <cellStyle name="Normal 3 3 6 3 3 4 2" xfId="36465" xr:uid="{FBD86F89-6899-4357-8611-E5B9B1C9B4B8}"/>
    <cellStyle name="Normal 3 3 6 3 3 5" xfId="36462" xr:uid="{A4A22C88-284C-4DF1-9AC3-58D8DC810711}"/>
    <cellStyle name="Normal 3 3 6 3 4" xfId="15515" xr:uid="{00000000-0005-0000-0000-00009B3C0000}"/>
    <cellStyle name="Normal 3 3 6 3 4 2" xfId="36466" xr:uid="{E870C941-1FA5-4CDC-84B3-6A61EF5C06D0}"/>
    <cellStyle name="Normal 3 3 6 3 5" xfId="15516" xr:uid="{00000000-0005-0000-0000-00009C3C0000}"/>
    <cellStyle name="Normal 3 3 6 3 5 2" xfId="36467" xr:uid="{D37087F9-D6AB-4C2C-8E4F-30EB9AA880EA}"/>
    <cellStyle name="Normal 3 3 6 3 6" xfId="15517" xr:uid="{00000000-0005-0000-0000-00009D3C0000}"/>
    <cellStyle name="Normal 3 3 6 3 6 2" xfId="36468" xr:uid="{1AE1EC10-9CC4-4534-8EFE-64A278C7A0B1}"/>
    <cellStyle name="Normal 3 3 6 3 7" xfId="36453" xr:uid="{7DA764D1-E71E-4F27-993B-FD66B65A6C3C}"/>
    <cellStyle name="Normal 3 3 6 4" xfId="15518" xr:uid="{00000000-0005-0000-0000-00009E3C0000}"/>
    <cellStyle name="Normal 3 3 6 4 2" xfId="15519" xr:uid="{00000000-0005-0000-0000-00009F3C0000}"/>
    <cellStyle name="Normal 3 3 6 4 2 2" xfId="15520" xr:uid="{00000000-0005-0000-0000-0000A03C0000}"/>
    <cellStyle name="Normal 3 3 6 4 2 2 2" xfId="15521" xr:uid="{00000000-0005-0000-0000-0000A13C0000}"/>
    <cellStyle name="Normal 3 3 6 4 2 2 2 2" xfId="36472" xr:uid="{F3CB2D3B-77CF-41C8-9C4C-60D7F63100BF}"/>
    <cellStyle name="Normal 3 3 6 4 2 2 3" xfId="15522" xr:uid="{00000000-0005-0000-0000-0000A23C0000}"/>
    <cellStyle name="Normal 3 3 6 4 2 2 3 2" xfId="36473" xr:uid="{47C4582D-C4FE-49C1-AF5E-2873E7F05714}"/>
    <cellStyle name="Normal 3 3 6 4 2 2 4" xfId="15523" xr:uid="{00000000-0005-0000-0000-0000A33C0000}"/>
    <cellStyle name="Normal 3 3 6 4 2 2 4 2" xfId="36474" xr:uid="{17B4AC36-73B3-4435-B69D-C2AE07E76AE6}"/>
    <cellStyle name="Normal 3 3 6 4 2 2 5" xfId="36471" xr:uid="{397E6B9B-88C4-4FA1-8DBC-BBA59301FD5A}"/>
    <cellStyle name="Normal 3 3 6 4 2 3" xfId="15524" xr:uid="{00000000-0005-0000-0000-0000A43C0000}"/>
    <cellStyle name="Normal 3 3 6 4 2 3 2" xfId="36475" xr:uid="{B54231EF-D4D2-476D-B46E-A0A1B804233E}"/>
    <cellStyle name="Normal 3 3 6 4 2 4" xfId="15525" xr:uid="{00000000-0005-0000-0000-0000A53C0000}"/>
    <cellStyle name="Normal 3 3 6 4 2 4 2" xfId="36476" xr:uid="{B3261912-2EBD-4BE4-9EE0-5E97BD8AD90A}"/>
    <cellStyle name="Normal 3 3 6 4 2 5" xfId="15526" xr:uid="{00000000-0005-0000-0000-0000A63C0000}"/>
    <cellStyle name="Normal 3 3 6 4 2 5 2" xfId="36477" xr:uid="{84E55A91-14C2-42E0-981A-A38D48171BDE}"/>
    <cellStyle name="Normal 3 3 6 4 2 6" xfId="36470" xr:uid="{92C25B72-29DF-4A76-A1A6-9709ADE8E462}"/>
    <cellStyle name="Normal 3 3 6 4 3" xfId="15527" xr:uid="{00000000-0005-0000-0000-0000A73C0000}"/>
    <cellStyle name="Normal 3 3 6 4 3 2" xfId="15528" xr:uid="{00000000-0005-0000-0000-0000A83C0000}"/>
    <cellStyle name="Normal 3 3 6 4 3 2 2" xfId="36479" xr:uid="{CB2904B0-F085-4FA1-9496-0CA71DD895A8}"/>
    <cellStyle name="Normal 3 3 6 4 3 3" xfId="15529" xr:uid="{00000000-0005-0000-0000-0000A93C0000}"/>
    <cellStyle name="Normal 3 3 6 4 3 3 2" xfId="36480" xr:uid="{4E86B78E-9701-4548-AE69-8958C478EE41}"/>
    <cellStyle name="Normal 3 3 6 4 3 4" xfId="15530" xr:uid="{00000000-0005-0000-0000-0000AA3C0000}"/>
    <cellStyle name="Normal 3 3 6 4 3 4 2" xfId="36481" xr:uid="{0647E46C-7BBC-410C-A9E8-734012BAD56C}"/>
    <cellStyle name="Normal 3 3 6 4 3 5" xfId="36478" xr:uid="{32EAC378-79D1-477E-BBE3-CDB06E5E63AE}"/>
    <cellStyle name="Normal 3 3 6 4 4" xfId="15531" xr:uid="{00000000-0005-0000-0000-0000AB3C0000}"/>
    <cellStyle name="Normal 3 3 6 4 4 2" xfId="36482" xr:uid="{F3C6697E-D57C-47F5-8328-ED08FA966C92}"/>
    <cellStyle name="Normal 3 3 6 4 5" xfId="15532" xr:uid="{00000000-0005-0000-0000-0000AC3C0000}"/>
    <cellStyle name="Normal 3 3 6 4 5 2" xfId="36483" xr:uid="{EEF56E90-05BE-4A49-B815-CD4148D945C7}"/>
    <cellStyle name="Normal 3 3 6 4 6" xfId="15533" xr:uid="{00000000-0005-0000-0000-0000AD3C0000}"/>
    <cellStyle name="Normal 3 3 6 4 6 2" xfId="36484" xr:uid="{F17CB65D-E67D-4023-A7E3-D4D17CDBFF5F}"/>
    <cellStyle name="Normal 3 3 6 4 7" xfId="36469" xr:uid="{C4788EF1-D27C-456E-BB60-991B7C0B5D21}"/>
    <cellStyle name="Normal 3 3 6 5" xfId="15534" xr:uid="{00000000-0005-0000-0000-0000AE3C0000}"/>
    <cellStyle name="Normal 3 3 6 5 2" xfId="36485" xr:uid="{F5C57013-CBC5-46CC-8A31-5B1EAC0621D8}"/>
    <cellStyle name="Normal 3 3 6 6" xfId="15535" xr:uid="{00000000-0005-0000-0000-0000AF3C0000}"/>
    <cellStyle name="Normal 3 3 6 6 2" xfId="15536" xr:uid="{00000000-0005-0000-0000-0000B03C0000}"/>
    <cellStyle name="Normal 3 3 6 6 2 2" xfId="15537" xr:uid="{00000000-0005-0000-0000-0000B13C0000}"/>
    <cellStyle name="Normal 3 3 6 6 2 2 2" xfId="36488" xr:uid="{FA673A2B-BC76-4C32-9D95-B82E5B7F1653}"/>
    <cellStyle name="Normal 3 3 6 6 2 3" xfId="15538" xr:uid="{00000000-0005-0000-0000-0000B23C0000}"/>
    <cellStyle name="Normal 3 3 6 6 2 3 2" xfId="36489" xr:uid="{0FFB4384-EFAF-4E18-9956-697F6EC6A41E}"/>
    <cellStyle name="Normal 3 3 6 6 2 4" xfId="15539" xr:uid="{00000000-0005-0000-0000-0000B33C0000}"/>
    <cellStyle name="Normal 3 3 6 6 2 4 2" xfId="36490" xr:uid="{7606927B-1B42-4E5C-80F1-042B9C4AB6CD}"/>
    <cellStyle name="Normal 3 3 6 6 2 5" xfId="36487" xr:uid="{B248F6B7-B85E-4182-8E37-29060846CB1C}"/>
    <cellStyle name="Normal 3 3 6 6 3" xfId="15540" xr:uid="{00000000-0005-0000-0000-0000B43C0000}"/>
    <cellStyle name="Normal 3 3 6 6 3 2" xfId="36491" xr:uid="{FF087F77-22AC-4230-8FA0-F4DF091EABBF}"/>
    <cellStyle name="Normal 3 3 6 6 4" xfId="15541" xr:uid="{00000000-0005-0000-0000-0000B53C0000}"/>
    <cellStyle name="Normal 3 3 6 6 4 2" xfId="36492" xr:uid="{454BDF7F-86B9-418F-B837-5646E129C0A1}"/>
    <cellStyle name="Normal 3 3 6 6 5" xfId="15542" xr:uid="{00000000-0005-0000-0000-0000B63C0000}"/>
    <cellStyle name="Normal 3 3 6 6 5 2" xfId="36493" xr:uid="{8034CFFF-C882-4AE7-AD30-333DA00E0477}"/>
    <cellStyle name="Normal 3 3 6 6 6" xfId="36486" xr:uid="{F929D6E2-C9A7-4820-B6CE-426782682C0E}"/>
    <cellStyle name="Normal 3 3 6 7" xfId="15543" xr:uid="{00000000-0005-0000-0000-0000B73C0000}"/>
    <cellStyle name="Normal 3 3 6 7 2" xfId="15544" xr:uid="{00000000-0005-0000-0000-0000B83C0000}"/>
    <cellStyle name="Normal 3 3 6 7 2 2" xfId="36495" xr:uid="{CE99A53B-453D-451E-A9A1-B89111F2A940}"/>
    <cellStyle name="Normal 3 3 6 7 3" xfId="15545" xr:uid="{00000000-0005-0000-0000-0000B93C0000}"/>
    <cellStyle name="Normal 3 3 6 7 3 2" xfId="36496" xr:uid="{A04C0110-D6E5-452D-BEA7-88300845BAD1}"/>
    <cellStyle name="Normal 3 3 6 7 4" xfId="15546" xr:uid="{00000000-0005-0000-0000-0000BA3C0000}"/>
    <cellStyle name="Normal 3 3 6 7 4 2" xfId="36497" xr:uid="{4A839DBB-65A0-4142-8622-91F6EB9B9EA3}"/>
    <cellStyle name="Normal 3 3 6 7 5" xfId="36494" xr:uid="{8C953485-038C-4BD3-837E-31C4AA2DDD16}"/>
    <cellStyle name="Normal 3 3 6 8" xfId="15547" xr:uid="{00000000-0005-0000-0000-0000BB3C0000}"/>
    <cellStyle name="Normal 3 3 6 8 2" xfId="36498" xr:uid="{242397C0-6EFD-4F2C-8442-B512D3020389}"/>
    <cellStyle name="Normal 3 3 6 9" xfId="15548" xr:uid="{00000000-0005-0000-0000-0000BC3C0000}"/>
    <cellStyle name="Normal 3 3 6 9 2" xfId="36499" xr:uid="{667BDA0A-FCA1-43ED-A8DD-0375E758356E}"/>
    <cellStyle name="Normal 3 3 7" xfId="15549" xr:uid="{00000000-0005-0000-0000-0000BD3C0000}"/>
    <cellStyle name="Normal 3 3 7 10" xfId="36500" xr:uid="{CCE2B38B-119E-4148-A124-71EA3FDFBA99}"/>
    <cellStyle name="Normal 3 3 7 2" xfId="15550" xr:uid="{00000000-0005-0000-0000-0000BE3C0000}"/>
    <cellStyle name="Normal 3 3 7 2 2" xfId="15551" xr:uid="{00000000-0005-0000-0000-0000BF3C0000}"/>
    <cellStyle name="Normal 3 3 7 2 2 2" xfId="15552" xr:uid="{00000000-0005-0000-0000-0000C03C0000}"/>
    <cellStyle name="Normal 3 3 7 2 2 2 2" xfId="15553" xr:uid="{00000000-0005-0000-0000-0000C13C0000}"/>
    <cellStyle name="Normal 3 3 7 2 2 2 2 2" xfId="36504" xr:uid="{9ECA2AF0-97CD-4B0C-A573-5D161F800F52}"/>
    <cellStyle name="Normal 3 3 7 2 2 2 3" xfId="15554" xr:uid="{00000000-0005-0000-0000-0000C23C0000}"/>
    <cellStyle name="Normal 3 3 7 2 2 2 3 2" xfId="36505" xr:uid="{C3C3A550-72DD-4782-B32F-32C064DE9AB8}"/>
    <cellStyle name="Normal 3 3 7 2 2 2 4" xfId="15555" xr:uid="{00000000-0005-0000-0000-0000C33C0000}"/>
    <cellStyle name="Normal 3 3 7 2 2 2 4 2" xfId="36506" xr:uid="{5F6C2EC6-C6B5-49F4-AE26-D5DC53B67885}"/>
    <cellStyle name="Normal 3 3 7 2 2 2 5" xfId="36503" xr:uid="{129295EE-6BB7-4424-9C02-7FD7C77EE4D7}"/>
    <cellStyle name="Normal 3 3 7 2 2 3" xfId="15556" xr:uid="{00000000-0005-0000-0000-0000C43C0000}"/>
    <cellStyle name="Normal 3 3 7 2 2 3 2" xfId="36507" xr:uid="{642E4A97-D9E9-43C1-982B-E0F664E65167}"/>
    <cellStyle name="Normal 3 3 7 2 2 4" xfId="15557" xr:uid="{00000000-0005-0000-0000-0000C53C0000}"/>
    <cellStyle name="Normal 3 3 7 2 2 4 2" xfId="36508" xr:uid="{EE07E701-22D6-4562-BE40-DAF94EAEC0C2}"/>
    <cellStyle name="Normal 3 3 7 2 2 5" xfId="15558" xr:uid="{00000000-0005-0000-0000-0000C63C0000}"/>
    <cellStyle name="Normal 3 3 7 2 2 5 2" xfId="36509" xr:uid="{8010EC77-4F5B-4297-8D01-1A32F10F85CC}"/>
    <cellStyle name="Normal 3 3 7 2 2 6" xfId="36502" xr:uid="{BF4265C5-B6A7-47F3-81FC-AD4CF70143D2}"/>
    <cellStyle name="Normal 3 3 7 2 3" xfId="15559" xr:uid="{00000000-0005-0000-0000-0000C73C0000}"/>
    <cellStyle name="Normal 3 3 7 2 3 2" xfId="15560" xr:uid="{00000000-0005-0000-0000-0000C83C0000}"/>
    <cellStyle name="Normal 3 3 7 2 3 2 2" xfId="36511" xr:uid="{1E048DA6-3B11-44D4-BB31-72C6056B3E92}"/>
    <cellStyle name="Normal 3 3 7 2 3 3" xfId="15561" xr:uid="{00000000-0005-0000-0000-0000C93C0000}"/>
    <cellStyle name="Normal 3 3 7 2 3 3 2" xfId="36512" xr:uid="{8F973E65-A00A-4F02-84F1-0B559738980F}"/>
    <cellStyle name="Normal 3 3 7 2 3 4" xfId="15562" xr:uid="{00000000-0005-0000-0000-0000CA3C0000}"/>
    <cellStyle name="Normal 3 3 7 2 3 4 2" xfId="36513" xr:uid="{7EDAB522-9399-4A0C-993C-BCC4EC68BB21}"/>
    <cellStyle name="Normal 3 3 7 2 3 5" xfId="36510" xr:uid="{8F2277D4-5ABD-49D2-8248-3D0D96FD985B}"/>
    <cellStyle name="Normal 3 3 7 2 4" xfId="15563" xr:uid="{00000000-0005-0000-0000-0000CB3C0000}"/>
    <cellStyle name="Normal 3 3 7 2 4 2" xfId="36514" xr:uid="{40368F56-F929-4CC9-A9FF-A60648FBDF1F}"/>
    <cellStyle name="Normal 3 3 7 2 5" xfId="15564" xr:uid="{00000000-0005-0000-0000-0000CC3C0000}"/>
    <cellStyle name="Normal 3 3 7 2 5 2" xfId="36515" xr:uid="{AB1FF604-3A73-486A-950A-AC3265427C17}"/>
    <cellStyle name="Normal 3 3 7 2 6" xfId="15565" xr:uid="{00000000-0005-0000-0000-0000CD3C0000}"/>
    <cellStyle name="Normal 3 3 7 2 6 2" xfId="36516" xr:uid="{76354B78-9B18-402C-BCEF-051EA59217F2}"/>
    <cellStyle name="Normal 3 3 7 2 7" xfId="36501" xr:uid="{C9C91FFF-FB82-4CD1-BAB3-D342B0583A28}"/>
    <cellStyle name="Normal 3 3 7 3" xfId="15566" xr:uid="{00000000-0005-0000-0000-0000CE3C0000}"/>
    <cellStyle name="Normal 3 3 7 3 2" xfId="15567" xr:uid="{00000000-0005-0000-0000-0000CF3C0000}"/>
    <cellStyle name="Normal 3 3 7 3 2 2" xfId="15568" xr:uid="{00000000-0005-0000-0000-0000D03C0000}"/>
    <cellStyle name="Normal 3 3 7 3 2 2 2" xfId="15569" xr:uid="{00000000-0005-0000-0000-0000D13C0000}"/>
    <cellStyle name="Normal 3 3 7 3 2 2 2 2" xfId="36520" xr:uid="{5FC525FF-027F-4713-BAE0-B538126EF7E7}"/>
    <cellStyle name="Normal 3 3 7 3 2 2 3" xfId="15570" xr:uid="{00000000-0005-0000-0000-0000D23C0000}"/>
    <cellStyle name="Normal 3 3 7 3 2 2 3 2" xfId="36521" xr:uid="{26E0C12B-EE7D-4115-9AE0-A2EE0CCBCBF6}"/>
    <cellStyle name="Normal 3 3 7 3 2 2 4" xfId="15571" xr:uid="{00000000-0005-0000-0000-0000D33C0000}"/>
    <cellStyle name="Normal 3 3 7 3 2 2 4 2" xfId="36522" xr:uid="{580DC27D-5F57-4D04-BAB1-B5CE7747A7F2}"/>
    <cellStyle name="Normal 3 3 7 3 2 2 5" xfId="36519" xr:uid="{7FF9F222-3949-4CA4-8617-BC3DE09C83EB}"/>
    <cellStyle name="Normal 3 3 7 3 2 3" xfId="15572" xr:uid="{00000000-0005-0000-0000-0000D43C0000}"/>
    <cellStyle name="Normal 3 3 7 3 2 3 2" xfId="36523" xr:uid="{249B2B90-9022-4844-8999-9204483F9FC4}"/>
    <cellStyle name="Normal 3 3 7 3 2 4" xfId="15573" xr:uid="{00000000-0005-0000-0000-0000D53C0000}"/>
    <cellStyle name="Normal 3 3 7 3 2 4 2" xfId="36524" xr:uid="{DB1128D2-110A-43CC-BF31-BB1A9201698D}"/>
    <cellStyle name="Normal 3 3 7 3 2 5" xfId="15574" xr:uid="{00000000-0005-0000-0000-0000D63C0000}"/>
    <cellStyle name="Normal 3 3 7 3 2 5 2" xfId="36525" xr:uid="{54E07915-1C43-4228-86B7-90BFE8EDDB31}"/>
    <cellStyle name="Normal 3 3 7 3 2 6" xfId="36518" xr:uid="{4F0411E9-99E1-4062-BA4D-3A4F771C9085}"/>
    <cellStyle name="Normal 3 3 7 3 3" xfId="15575" xr:uid="{00000000-0005-0000-0000-0000D73C0000}"/>
    <cellStyle name="Normal 3 3 7 3 3 2" xfId="15576" xr:uid="{00000000-0005-0000-0000-0000D83C0000}"/>
    <cellStyle name="Normal 3 3 7 3 3 2 2" xfId="36527" xr:uid="{7B9B4B09-AA41-439A-9E84-0CF40071181D}"/>
    <cellStyle name="Normal 3 3 7 3 3 3" xfId="15577" xr:uid="{00000000-0005-0000-0000-0000D93C0000}"/>
    <cellStyle name="Normal 3 3 7 3 3 3 2" xfId="36528" xr:uid="{6537A429-E2ED-49BC-9E5D-C27D64910BE7}"/>
    <cellStyle name="Normal 3 3 7 3 3 4" xfId="15578" xr:uid="{00000000-0005-0000-0000-0000DA3C0000}"/>
    <cellStyle name="Normal 3 3 7 3 3 4 2" xfId="36529" xr:uid="{5F3BB3D8-93B4-406A-998E-5DE431F28904}"/>
    <cellStyle name="Normal 3 3 7 3 3 5" xfId="36526" xr:uid="{51933D55-AA38-4DEA-BE8F-AA2F00AC08DE}"/>
    <cellStyle name="Normal 3 3 7 3 4" xfId="15579" xr:uid="{00000000-0005-0000-0000-0000DB3C0000}"/>
    <cellStyle name="Normal 3 3 7 3 4 2" xfId="36530" xr:uid="{6EC3D3ED-D497-4B12-91FD-5B9E19B90385}"/>
    <cellStyle name="Normal 3 3 7 3 5" xfId="15580" xr:uid="{00000000-0005-0000-0000-0000DC3C0000}"/>
    <cellStyle name="Normal 3 3 7 3 5 2" xfId="36531" xr:uid="{8BC7CACF-E034-4156-BA67-025EEB623706}"/>
    <cellStyle name="Normal 3 3 7 3 6" xfId="15581" xr:uid="{00000000-0005-0000-0000-0000DD3C0000}"/>
    <cellStyle name="Normal 3 3 7 3 6 2" xfId="36532" xr:uid="{02EF1CFC-0D6E-4491-AAA8-E0FB03FD945A}"/>
    <cellStyle name="Normal 3 3 7 3 7" xfId="36517" xr:uid="{AB5D0DFB-DD40-41FB-9358-0645641FC6A4}"/>
    <cellStyle name="Normal 3 3 7 4" xfId="15582" xr:uid="{00000000-0005-0000-0000-0000DE3C0000}"/>
    <cellStyle name="Normal 3 3 7 4 2" xfId="36533" xr:uid="{3886972B-00D8-45FC-8F3C-DADF3AF425B1}"/>
    <cellStyle name="Normal 3 3 7 5" xfId="15583" xr:uid="{00000000-0005-0000-0000-0000DF3C0000}"/>
    <cellStyle name="Normal 3 3 7 5 2" xfId="15584" xr:uid="{00000000-0005-0000-0000-0000E03C0000}"/>
    <cellStyle name="Normal 3 3 7 5 2 2" xfId="15585" xr:uid="{00000000-0005-0000-0000-0000E13C0000}"/>
    <cellStyle name="Normal 3 3 7 5 2 2 2" xfId="36536" xr:uid="{D4F4CF1E-62BE-45B7-AAEF-BFD47DD74E27}"/>
    <cellStyle name="Normal 3 3 7 5 2 3" xfId="15586" xr:uid="{00000000-0005-0000-0000-0000E23C0000}"/>
    <cellStyle name="Normal 3 3 7 5 2 3 2" xfId="36537" xr:uid="{1B4E387D-C3AD-40A7-9F4D-39267B734E94}"/>
    <cellStyle name="Normal 3 3 7 5 2 4" xfId="15587" xr:uid="{00000000-0005-0000-0000-0000E33C0000}"/>
    <cellStyle name="Normal 3 3 7 5 2 4 2" xfId="36538" xr:uid="{987BDFCB-2BAB-4079-8ACD-0B3443B196A4}"/>
    <cellStyle name="Normal 3 3 7 5 2 5" xfId="36535" xr:uid="{C9AAD994-200A-4860-B557-5D8AD3320294}"/>
    <cellStyle name="Normal 3 3 7 5 3" xfId="15588" xr:uid="{00000000-0005-0000-0000-0000E43C0000}"/>
    <cellStyle name="Normal 3 3 7 5 3 2" xfId="36539" xr:uid="{A7322E00-A3F5-48FC-B695-F7E0081C4F66}"/>
    <cellStyle name="Normal 3 3 7 5 4" xfId="15589" xr:uid="{00000000-0005-0000-0000-0000E53C0000}"/>
    <cellStyle name="Normal 3 3 7 5 4 2" xfId="36540" xr:uid="{41B659B3-3FB5-48BF-B6EB-94C8289ABD76}"/>
    <cellStyle name="Normal 3 3 7 5 5" xfId="15590" xr:uid="{00000000-0005-0000-0000-0000E63C0000}"/>
    <cellStyle name="Normal 3 3 7 5 5 2" xfId="36541" xr:uid="{58F34922-B085-4C11-93D6-0B770E598305}"/>
    <cellStyle name="Normal 3 3 7 5 6" xfId="36534" xr:uid="{B08CC29F-421C-47CC-A22F-908D1CDA907A}"/>
    <cellStyle name="Normal 3 3 7 6" xfId="15591" xr:uid="{00000000-0005-0000-0000-0000E73C0000}"/>
    <cellStyle name="Normal 3 3 7 6 2" xfId="15592" xr:uid="{00000000-0005-0000-0000-0000E83C0000}"/>
    <cellStyle name="Normal 3 3 7 6 2 2" xfId="36543" xr:uid="{82DAAF60-7024-4993-B171-C5F6A16592BE}"/>
    <cellStyle name="Normal 3 3 7 6 3" xfId="15593" xr:uid="{00000000-0005-0000-0000-0000E93C0000}"/>
    <cellStyle name="Normal 3 3 7 6 3 2" xfId="36544" xr:uid="{6E54A7E0-8B34-4274-8DB6-C98B8F16869E}"/>
    <cellStyle name="Normal 3 3 7 6 4" xfId="15594" xr:uid="{00000000-0005-0000-0000-0000EA3C0000}"/>
    <cellStyle name="Normal 3 3 7 6 4 2" xfId="36545" xr:uid="{825B0E58-CD34-4BAB-821D-096CAFF3C087}"/>
    <cellStyle name="Normal 3 3 7 6 5" xfId="36542" xr:uid="{9236EF24-4FDB-4547-8D93-4641897ECB22}"/>
    <cellStyle name="Normal 3 3 7 7" xfId="15595" xr:uid="{00000000-0005-0000-0000-0000EB3C0000}"/>
    <cellStyle name="Normal 3 3 7 7 2" xfId="36546" xr:uid="{263A41C3-B519-4AB8-B993-CF089D61E0ED}"/>
    <cellStyle name="Normal 3 3 7 8" xfId="15596" xr:uid="{00000000-0005-0000-0000-0000EC3C0000}"/>
    <cellStyle name="Normal 3 3 7 8 2" xfId="36547" xr:uid="{D55A09FF-2A5F-49EF-B3AC-6A2BCC82DACF}"/>
    <cellStyle name="Normal 3 3 7 9" xfId="15597" xr:uid="{00000000-0005-0000-0000-0000ED3C0000}"/>
    <cellStyle name="Normal 3 3 7 9 2" xfId="36548" xr:uid="{A7F70150-E205-426B-B62A-579AA9BFB04A}"/>
    <cellStyle name="Normal 3 3 8" xfId="15598" xr:uid="{00000000-0005-0000-0000-0000EE3C0000}"/>
    <cellStyle name="Normal 3 3 8 10" xfId="36549" xr:uid="{EE60461C-0879-44DD-9E4F-AE38FBE46FEC}"/>
    <cellStyle name="Normal 3 3 8 2" xfId="15599" xr:uid="{00000000-0005-0000-0000-0000EF3C0000}"/>
    <cellStyle name="Normal 3 3 8 2 2" xfId="15600" xr:uid="{00000000-0005-0000-0000-0000F03C0000}"/>
    <cellStyle name="Normal 3 3 8 2 2 2" xfId="15601" xr:uid="{00000000-0005-0000-0000-0000F13C0000}"/>
    <cellStyle name="Normal 3 3 8 2 2 2 2" xfId="15602" xr:uid="{00000000-0005-0000-0000-0000F23C0000}"/>
    <cellStyle name="Normal 3 3 8 2 2 2 2 2" xfId="36553" xr:uid="{0602DDFC-BF19-4E09-A1AB-E52C63127797}"/>
    <cellStyle name="Normal 3 3 8 2 2 2 3" xfId="15603" xr:uid="{00000000-0005-0000-0000-0000F33C0000}"/>
    <cellStyle name="Normal 3 3 8 2 2 2 3 2" xfId="36554" xr:uid="{4362CAD0-4ECB-4FBC-9C24-20F7FD19F380}"/>
    <cellStyle name="Normal 3 3 8 2 2 2 4" xfId="15604" xr:uid="{00000000-0005-0000-0000-0000F43C0000}"/>
    <cellStyle name="Normal 3 3 8 2 2 2 4 2" xfId="36555" xr:uid="{B82FC594-5653-4170-B23D-AB216A431B80}"/>
    <cellStyle name="Normal 3 3 8 2 2 2 5" xfId="36552" xr:uid="{418853C1-1E7B-4686-9A05-C790A6C70C2E}"/>
    <cellStyle name="Normal 3 3 8 2 2 3" xfId="15605" xr:uid="{00000000-0005-0000-0000-0000F53C0000}"/>
    <cellStyle name="Normal 3 3 8 2 2 3 2" xfId="36556" xr:uid="{8167FF6F-9AF0-4552-BD89-5C0267533021}"/>
    <cellStyle name="Normal 3 3 8 2 2 4" xfId="15606" xr:uid="{00000000-0005-0000-0000-0000F63C0000}"/>
    <cellStyle name="Normal 3 3 8 2 2 4 2" xfId="36557" xr:uid="{161D0CF4-8B0C-4EC2-8642-225233262E6E}"/>
    <cellStyle name="Normal 3 3 8 2 2 5" xfId="15607" xr:uid="{00000000-0005-0000-0000-0000F73C0000}"/>
    <cellStyle name="Normal 3 3 8 2 2 5 2" xfId="36558" xr:uid="{B4A1CC74-115A-414E-A27C-41E1F5C1FD8D}"/>
    <cellStyle name="Normal 3 3 8 2 2 6" xfId="36551" xr:uid="{1617FE0F-491F-42CE-9A21-20C22104B024}"/>
    <cellStyle name="Normal 3 3 8 2 3" xfId="15608" xr:uid="{00000000-0005-0000-0000-0000F83C0000}"/>
    <cellStyle name="Normal 3 3 8 2 3 2" xfId="15609" xr:uid="{00000000-0005-0000-0000-0000F93C0000}"/>
    <cellStyle name="Normal 3 3 8 2 3 2 2" xfId="36560" xr:uid="{4A04C822-A350-41F6-A525-D730805976E5}"/>
    <cellStyle name="Normal 3 3 8 2 3 3" xfId="15610" xr:uid="{00000000-0005-0000-0000-0000FA3C0000}"/>
    <cellStyle name="Normal 3 3 8 2 3 3 2" xfId="36561" xr:uid="{D6A98553-BF60-470A-A0C9-1B8813C11D35}"/>
    <cellStyle name="Normal 3 3 8 2 3 4" xfId="15611" xr:uid="{00000000-0005-0000-0000-0000FB3C0000}"/>
    <cellStyle name="Normal 3 3 8 2 3 4 2" xfId="36562" xr:uid="{1B2DD06E-A89F-4206-8D45-C26F70683C1A}"/>
    <cellStyle name="Normal 3 3 8 2 3 5" xfId="36559" xr:uid="{E9347384-BFB1-4C6F-9DA6-D37AF69B88D3}"/>
    <cellStyle name="Normal 3 3 8 2 4" xfId="15612" xr:uid="{00000000-0005-0000-0000-0000FC3C0000}"/>
    <cellStyle name="Normal 3 3 8 2 4 2" xfId="36563" xr:uid="{5DA7EF83-A842-4603-B116-BF99860E28CA}"/>
    <cellStyle name="Normal 3 3 8 2 5" xfId="15613" xr:uid="{00000000-0005-0000-0000-0000FD3C0000}"/>
    <cellStyle name="Normal 3 3 8 2 5 2" xfId="36564" xr:uid="{8EDB0015-7F69-4B72-AC2F-6E3A9AD45225}"/>
    <cellStyle name="Normal 3 3 8 2 6" xfId="15614" xr:uid="{00000000-0005-0000-0000-0000FE3C0000}"/>
    <cellStyle name="Normal 3 3 8 2 6 2" xfId="36565" xr:uid="{36B8C653-A2FA-4678-A347-7B4BAE5B6270}"/>
    <cellStyle name="Normal 3 3 8 2 7" xfId="36550" xr:uid="{611ADD4E-3171-48D7-8D8A-97BA58D42421}"/>
    <cellStyle name="Normal 3 3 8 3" xfId="15615" xr:uid="{00000000-0005-0000-0000-0000FF3C0000}"/>
    <cellStyle name="Normal 3 3 8 3 2" xfId="15616" xr:uid="{00000000-0005-0000-0000-0000003D0000}"/>
    <cellStyle name="Normal 3 3 8 3 2 2" xfId="15617" xr:uid="{00000000-0005-0000-0000-0000013D0000}"/>
    <cellStyle name="Normal 3 3 8 3 2 2 2" xfId="15618" xr:uid="{00000000-0005-0000-0000-0000023D0000}"/>
    <cellStyle name="Normal 3 3 8 3 2 2 2 2" xfId="36569" xr:uid="{434E7F2C-4736-452A-AD2E-2222A1850E47}"/>
    <cellStyle name="Normal 3 3 8 3 2 2 3" xfId="15619" xr:uid="{00000000-0005-0000-0000-0000033D0000}"/>
    <cellStyle name="Normal 3 3 8 3 2 2 3 2" xfId="36570" xr:uid="{62C28917-70F7-4A09-AA8A-C92C0E769B69}"/>
    <cellStyle name="Normal 3 3 8 3 2 2 4" xfId="15620" xr:uid="{00000000-0005-0000-0000-0000043D0000}"/>
    <cellStyle name="Normal 3 3 8 3 2 2 4 2" xfId="36571" xr:uid="{0B2651C7-2931-439E-849B-7A7812F3E67A}"/>
    <cellStyle name="Normal 3 3 8 3 2 2 5" xfId="36568" xr:uid="{E11B436E-2B13-48B2-AD2B-557A279CACF5}"/>
    <cellStyle name="Normal 3 3 8 3 2 3" xfId="15621" xr:uid="{00000000-0005-0000-0000-0000053D0000}"/>
    <cellStyle name="Normal 3 3 8 3 2 3 2" xfId="36572" xr:uid="{10FE5FD2-F751-46C0-9CA5-61C15C058EDE}"/>
    <cellStyle name="Normal 3 3 8 3 2 4" xfId="15622" xr:uid="{00000000-0005-0000-0000-0000063D0000}"/>
    <cellStyle name="Normal 3 3 8 3 2 4 2" xfId="36573" xr:uid="{72C69552-DFEB-4CD6-BA7C-86A25DDE4570}"/>
    <cellStyle name="Normal 3 3 8 3 2 5" xfId="15623" xr:uid="{00000000-0005-0000-0000-0000073D0000}"/>
    <cellStyle name="Normal 3 3 8 3 2 5 2" xfId="36574" xr:uid="{115874CF-750B-4331-9743-C71187143103}"/>
    <cellStyle name="Normal 3 3 8 3 2 6" xfId="36567" xr:uid="{506A1159-60F9-4EA9-9B90-46F9AB1FC71C}"/>
    <cellStyle name="Normal 3 3 8 3 3" xfId="15624" xr:uid="{00000000-0005-0000-0000-0000083D0000}"/>
    <cellStyle name="Normal 3 3 8 3 3 2" xfId="15625" xr:uid="{00000000-0005-0000-0000-0000093D0000}"/>
    <cellStyle name="Normal 3 3 8 3 3 2 2" xfId="36576" xr:uid="{A806CC13-2379-4830-BE13-6BD3BCC747B8}"/>
    <cellStyle name="Normal 3 3 8 3 3 3" xfId="15626" xr:uid="{00000000-0005-0000-0000-00000A3D0000}"/>
    <cellStyle name="Normal 3 3 8 3 3 3 2" xfId="36577" xr:uid="{05ACABC0-4EF0-4882-9E90-46A1329F9758}"/>
    <cellStyle name="Normal 3 3 8 3 3 4" xfId="15627" xr:uid="{00000000-0005-0000-0000-00000B3D0000}"/>
    <cellStyle name="Normal 3 3 8 3 3 4 2" xfId="36578" xr:uid="{8E34BE9A-908F-4592-9D96-E2EAB1D3774D}"/>
    <cellStyle name="Normal 3 3 8 3 3 5" xfId="36575" xr:uid="{72B14640-23FD-4C4F-A4FD-ED310C70BB7D}"/>
    <cellStyle name="Normal 3 3 8 3 4" xfId="15628" xr:uid="{00000000-0005-0000-0000-00000C3D0000}"/>
    <cellStyle name="Normal 3 3 8 3 4 2" xfId="36579" xr:uid="{908752AE-3B3D-4F05-88C3-BBF5CF18BC70}"/>
    <cellStyle name="Normal 3 3 8 3 5" xfId="15629" xr:uid="{00000000-0005-0000-0000-00000D3D0000}"/>
    <cellStyle name="Normal 3 3 8 3 5 2" xfId="36580" xr:uid="{CAE91B0A-636B-48A8-9C52-191B259E51BF}"/>
    <cellStyle name="Normal 3 3 8 3 6" xfId="15630" xr:uid="{00000000-0005-0000-0000-00000E3D0000}"/>
    <cellStyle name="Normal 3 3 8 3 6 2" xfId="36581" xr:uid="{65E5F323-7ECF-4845-B836-68D2F0EAEB6C}"/>
    <cellStyle name="Normal 3 3 8 3 7" xfId="36566" xr:uid="{BD3424A0-133C-4ECF-AE76-2A10803BB13E}"/>
    <cellStyle name="Normal 3 3 8 4" xfId="15631" xr:uid="{00000000-0005-0000-0000-00000F3D0000}"/>
    <cellStyle name="Normal 3 3 8 4 2" xfId="36582" xr:uid="{9EF5C15F-BFEC-465B-84E4-91846C75E5E8}"/>
    <cellStyle name="Normal 3 3 8 5" xfId="15632" xr:uid="{00000000-0005-0000-0000-0000103D0000}"/>
    <cellStyle name="Normal 3 3 8 5 2" xfId="15633" xr:uid="{00000000-0005-0000-0000-0000113D0000}"/>
    <cellStyle name="Normal 3 3 8 5 2 2" xfId="15634" xr:uid="{00000000-0005-0000-0000-0000123D0000}"/>
    <cellStyle name="Normal 3 3 8 5 2 2 2" xfId="36585" xr:uid="{EA01CB6D-65BB-4343-B2EA-9866CAFFE547}"/>
    <cellStyle name="Normal 3 3 8 5 2 3" xfId="15635" xr:uid="{00000000-0005-0000-0000-0000133D0000}"/>
    <cellStyle name="Normal 3 3 8 5 2 3 2" xfId="36586" xr:uid="{EA37F867-B753-4F9C-8697-3A7F4FBE2A87}"/>
    <cellStyle name="Normal 3 3 8 5 2 4" xfId="15636" xr:uid="{00000000-0005-0000-0000-0000143D0000}"/>
    <cellStyle name="Normal 3 3 8 5 2 4 2" xfId="36587" xr:uid="{6FDFF953-A36A-420E-9624-116597549C19}"/>
    <cellStyle name="Normal 3 3 8 5 2 5" xfId="36584" xr:uid="{BAEEB348-6DC8-4879-BD8E-395FEA343956}"/>
    <cellStyle name="Normal 3 3 8 5 3" xfId="15637" xr:uid="{00000000-0005-0000-0000-0000153D0000}"/>
    <cellStyle name="Normal 3 3 8 5 3 2" xfId="36588" xr:uid="{40B2E526-9CB6-412C-8774-114FFDAF958A}"/>
    <cellStyle name="Normal 3 3 8 5 4" xfId="15638" xr:uid="{00000000-0005-0000-0000-0000163D0000}"/>
    <cellStyle name="Normal 3 3 8 5 4 2" xfId="36589" xr:uid="{26AEC482-FFCF-4103-A9F7-226C6ACF3805}"/>
    <cellStyle name="Normal 3 3 8 5 5" xfId="15639" xr:uid="{00000000-0005-0000-0000-0000173D0000}"/>
    <cellStyle name="Normal 3 3 8 5 5 2" xfId="36590" xr:uid="{12A13B1D-3CC7-4E85-8010-D207B72A0ACE}"/>
    <cellStyle name="Normal 3 3 8 5 6" xfId="36583" xr:uid="{A35A6874-3B41-402E-BD87-FBC2BE14925A}"/>
    <cellStyle name="Normal 3 3 8 6" xfId="15640" xr:uid="{00000000-0005-0000-0000-0000183D0000}"/>
    <cellStyle name="Normal 3 3 8 6 2" xfId="15641" xr:uid="{00000000-0005-0000-0000-0000193D0000}"/>
    <cellStyle name="Normal 3 3 8 6 2 2" xfId="36592" xr:uid="{C84D299A-8A63-4B3E-A0C8-DADE97E76E38}"/>
    <cellStyle name="Normal 3 3 8 6 3" xfId="15642" xr:uid="{00000000-0005-0000-0000-00001A3D0000}"/>
    <cellStyle name="Normal 3 3 8 6 3 2" xfId="36593" xr:uid="{535A3F23-6EFB-417E-B090-4935AE3FE4E1}"/>
    <cellStyle name="Normal 3 3 8 6 4" xfId="15643" xr:uid="{00000000-0005-0000-0000-00001B3D0000}"/>
    <cellStyle name="Normal 3 3 8 6 4 2" xfId="36594" xr:uid="{B335BABB-B0F2-430B-8F17-81DC0A2DEC44}"/>
    <cellStyle name="Normal 3 3 8 6 5" xfId="36591" xr:uid="{4E4A1967-7955-44E9-A823-8FE43D19609B}"/>
    <cellStyle name="Normal 3 3 8 7" xfId="15644" xr:uid="{00000000-0005-0000-0000-00001C3D0000}"/>
    <cellStyle name="Normal 3 3 8 7 2" xfId="36595" xr:uid="{A8304D24-1B29-42C5-A6F2-87B2C9075EC9}"/>
    <cellStyle name="Normal 3 3 8 8" xfId="15645" xr:uid="{00000000-0005-0000-0000-00001D3D0000}"/>
    <cellStyle name="Normal 3 3 8 8 2" xfId="36596" xr:uid="{4AD8DDBF-CC43-4A1E-99C9-CE788B236E4B}"/>
    <cellStyle name="Normal 3 3 8 9" xfId="15646" xr:uid="{00000000-0005-0000-0000-00001E3D0000}"/>
    <cellStyle name="Normal 3 3 8 9 2" xfId="36597" xr:uid="{18C4E816-308F-4A67-84D9-84E2A496F363}"/>
    <cellStyle name="Normal 3 3 9" xfId="15647" xr:uid="{00000000-0005-0000-0000-00001F3D0000}"/>
    <cellStyle name="Normal 3 3 9 2" xfId="15648" xr:uid="{00000000-0005-0000-0000-0000203D0000}"/>
    <cellStyle name="Normal 3 3 9 2 2" xfId="36599" xr:uid="{7AEEBE54-0DE1-46B7-A08E-D0E54B45EA38}"/>
    <cellStyle name="Normal 3 3 9 3" xfId="15649" xr:uid="{00000000-0005-0000-0000-0000213D0000}"/>
    <cellStyle name="Normal 3 3 9 3 2" xfId="15650" xr:uid="{00000000-0005-0000-0000-0000223D0000}"/>
    <cellStyle name="Normal 3 3 9 3 2 2" xfId="15651" xr:uid="{00000000-0005-0000-0000-0000233D0000}"/>
    <cellStyle name="Normal 3 3 9 3 2 2 2" xfId="36602" xr:uid="{F5A81BE1-5B40-4CA9-AC62-B6F6D420B640}"/>
    <cellStyle name="Normal 3 3 9 3 2 3" xfId="15652" xr:uid="{00000000-0005-0000-0000-0000243D0000}"/>
    <cellStyle name="Normal 3 3 9 3 2 3 2" xfId="36603" xr:uid="{D9C7B4DD-8397-47E7-B3B9-BEAFDD81A7A7}"/>
    <cellStyle name="Normal 3 3 9 3 2 4" xfId="15653" xr:uid="{00000000-0005-0000-0000-0000253D0000}"/>
    <cellStyle name="Normal 3 3 9 3 2 4 2" xfId="36604" xr:uid="{C9354797-D64D-4CB2-9ACE-691F0A25FF7A}"/>
    <cellStyle name="Normal 3 3 9 3 2 5" xfId="36601" xr:uid="{47F9460D-9124-46DA-BF67-75B3B9D64ACA}"/>
    <cellStyle name="Normal 3 3 9 3 3" xfId="15654" xr:uid="{00000000-0005-0000-0000-0000263D0000}"/>
    <cellStyle name="Normal 3 3 9 3 3 2" xfId="36605" xr:uid="{D3C42657-6254-4F97-8409-2BD32C46532D}"/>
    <cellStyle name="Normal 3 3 9 3 4" xfId="15655" xr:uid="{00000000-0005-0000-0000-0000273D0000}"/>
    <cellStyle name="Normal 3 3 9 3 4 2" xfId="36606" xr:uid="{F9E4CF59-2F85-4241-975D-1A9EA051C2FD}"/>
    <cellStyle name="Normal 3 3 9 3 5" xfId="15656" xr:uid="{00000000-0005-0000-0000-0000283D0000}"/>
    <cellStyle name="Normal 3 3 9 3 5 2" xfId="36607" xr:uid="{7E07D5CA-B9DD-4B66-BF56-00B2882A3D6B}"/>
    <cellStyle name="Normal 3 3 9 3 6" xfId="36600" xr:uid="{14AFF143-1FEC-41C6-9BF6-3888ED8C0D45}"/>
    <cellStyle name="Normal 3 3 9 4" xfId="15657" xr:uid="{00000000-0005-0000-0000-0000293D0000}"/>
    <cellStyle name="Normal 3 3 9 4 2" xfId="36608" xr:uid="{38B65FFE-EEAB-43F0-B4A4-6E65D929D0B3}"/>
    <cellStyle name="Normal 3 3 9 5" xfId="15658" xr:uid="{00000000-0005-0000-0000-00002A3D0000}"/>
    <cellStyle name="Normal 3 3 9 5 2" xfId="15659" xr:uid="{00000000-0005-0000-0000-00002B3D0000}"/>
    <cellStyle name="Normal 3 3 9 5 2 2" xfId="36610" xr:uid="{1867149C-3C10-4C35-9E10-1EF85BC044B7}"/>
    <cellStyle name="Normal 3 3 9 5 3" xfId="15660" xr:uid="{00000000-0005-0000-0000-00002C3D0000}"/>
    <cellStyle name="Normal 3 3 9 5 3 2" xfId="36611" xr:uid="{A1391661-97EA-47BE-AC53-6140DDAEFC7D}"/>
    <cellStyle name="Normal 3 3 9 5 4" xfId="15661" xr:uid="{00000000-0005-0000-0000-00002D3D0000}"/>
    <cellStyle name="Normal 3 3 9 5 4 2" xfId="36612" xr:uid="{86D8E38C-2605-4628-8813-525E02BC1419}"/>
    <cellStyle name="Normal 3 3 9 5 5" xfId="36609" xr:uid="{5340AA1A-0549-4832-B75C-E6A29363132D}"/>
    <cellStyle name="Normal 3 3 9 6" xfId="15662" xr:uid="{00000000-0005-0000-0000-00002E3D0000}"/>
    <cellStyle name="Normal 3 3 9 6 2" xfId="36613" xr:uid="{8453522C-6F81-482A-B4B3-CC50CE5D804A}"/>
    <cellStyle name="Normal 3 3 9 7" xfId="15663" xr:uid="{00000000-0005-0000-0000-00002F3D0000}"/>
    <cellStyle name="Normal 3 3 9 7 2" xfId="36614" xr:uid="{D9B8C41E-7B3C-41C8-85BE-CA41ED36165E}"/>
    <cellStyle name="Normal 3 3 9 8" xfId="15664" xr:uid="{00000000-0005-0000-0000-0000303D0000}"/>
    <cellStyle name="Normal 3 3 9 8 2" xfId="36615" xr:uid="{C8722393-228C-44AD-85B3-F97FC961C70B}"/>
    <cellStyle name="Normal 3 3 9 9" xfId="36598" xr:uid="{98DE2F40-427F-4055-9C4B-E51AD5F09678}"/>
    <cellStyle name="Normal 3 30" xfId="15665" xr:uid="{00000000-0005-0000-0000-0000313D0000}"/>
    <cellStyle name="Normal 3 30 2" xfId="15666" xr:uid="{00000000-0005-0000-0000-0000323D0000}"/>
    <cellStyle name="Normal 3 30 2 2" xfId="15667" xr:uid="{00000000-0005-0000-0000-0000333D0000}"/>
    <cellStyle name="Normal 3 30 2 2 2" xfId="15668" xr:uid="{00000000-0005-0000-0000-0000343D0000}"/>
    <cellStyle name="Normal 3 30 2 2 2 2" xfId="36619" xr:uid="{E102FA2B-C75C-4947-BF3C-959582F48299}"/>
    <cellStyle name="Normal 3 30 2 2 3" xfId="15669" xr:uid="{00000000-0005-0000-0000-0000353D0000}"/>
    <cellStyle name="Normal 3 30 2 2 3 2" xfId="36620" xr:uid="{F87BF153-3A63-47AA-943C-CA311C76B422}"/>
    <cellStyle name="Normal 3 30 2 2 4" xfId="15670" xr:uid="{00000000-0005-0000-0000-0000363D0000}"/>
    <cellStyle name="Normal 3 30 2 2 4 2" xfId="36621" xr:uid="{F26637A6-BE67-4436-9977-35DA830A9286}"/>
    <cellStyle name="Normal 3 30 2 2 5" xfId="36618" xr:uid="{21037F9B-C385-4B53-8EC0-E71B0236AA89}"/>
    <cellStyle name="Normal 3 30 2 3" xfId="15671" xr:uid="{00000000-0005-0000-0000-0000373D0000}"/>
    <cellStyle name="Normal 3 30 2 3 2" xfId="36622" xr:uid="{1586FB5E-B7FD-4931-859B-E73AF20C0B08}"/>
    <cellStyle name="Normal 3 30 2 4" xfId="15672" xr:uid="{00000000-0005-0000-0000-0000383D0000}"/>
    <cellStyle name="Normal 3 30 2 4 2" xfId="36623" xr:uid="{37E66A1C-23CB-4AA4-A7EE-B46C2566DA1B}"/>
    <cellStyle name="Normal 3 30 2 5" xfId="15673" xr:uid="{00000000-0005-0000-0000-0000393D0000}"/>
    <cellStyle name="Normal 3 30 2 5 2" xfId="36624" xr:uid="{30CE98D5-0C1B-4C72-8EAF-FCDFABD60B5C}"/>
    <cellStyle name="Normal 3 30 2 6" xfId="36617" xr:uid="{1BB0EEB5-5316-4EB2-ACEA-64601492C3FB}"/>
    <cellStyle name="Normal 3 30 3" xfId="15674" xr:uid="{00000000-0005-0000-0000-00003A3D0000}"/>
    <cellStyle name="Normal 3 30 3 2" xfId="15675" xr:uid="{00000000-0005-0000-0000-00003B3D0000}"/>
    <cellStyle name="Normal 3 30 3 2 2" xfId="36626" xr:uid="{F710A31E-5A28-4D02-B686-27DE1E2AC021}"/>
    <cellStyle name="Normal 3 30 3 3" xfId="15676" xr:uid="{00000000-0005-0000-0000-00003C3D0000}"/>
    <cellStyle name="Normal 3 30 3 3 2" xfId="36627" xr:uid="{C280AC5E-3652-46B2-ADD8-66377555F3FE}"/>
    <cellStyle name="Normal 3 30 3 4" xfId="15677" xr:uid="{00000000-0005-0000-0000-00003D3D0000}"/>
    <cellStyle name="Normal 3 30 3 4 2" xfId="36628" xr:uid="{DD620253-5066-40DC-9AEC-4FAE31F9B365}"/>
    <cellStyle name="Normal 3 30 3 5" xfId="36625" xr:uid="{8B37C2BC-F3DB-4085-8AC3-5F4DF3A6B67D}"/>
    <cellStyle name="Normal 3 30 4" xfId="15678" xr:uid="{00000000-0005-0000-0000-00003E3D0000}"/>
    <cellStyle name="Normal 3 30 4 2" xfId="36629" xr:uid="{D7F0D5CE-A93C-4463-9987-372974D7C81F}"/>
    <cellStyle name="Normal 3 30 5" xfId="15679" xr:uid="{00000000-0005-0000-0000-00003F3D0000}"/>
    <cellStyle name="Normal 3 30 5 2" xfId="36630" xr:uid="{76F04474-F3AB-4137-A6A4-DFA363DC82A4}"/>
    <cellStyle name="Normal 3 30 6" xfId="15680" xr:uid="{00000000-0005-0000-0000-0000403D0000}"/>
    <cellStyle name="Normal 3 30 6 2" xfId="36631" xr:uid="{C4827569-1B88-4D16-B645-FB88575E4683}"/>
    <cellStyle name="Normal 3 30 7" xfId="36616" xr:uid="{24F2DBAA-2E12-4B26-9FF8-45D09E9166B6}"/>
    <cellStyle name="Normal 3 31" xfId="15681" xr:uid="{00000000-0005-0000-0000-0000413D0000}"/>
    <cellStyle name="Normal 3 31 2" xfId="15682" xr:uid="{00000000-0005-0000-0000-0000423D0000}"/>
    <cellStyle name="Normal 3 31 2 2" xfId="15683" xr:uid="{00000000-0005-0000-0000-0000433D0000}"/>
    <cellStyle name="Normal 3 31 2 2 2" xfId="15684" xr:uid="{00000000-0005-0000-0000-0000443D0000}"/>
    <cellStyle name="Normal 3 31 2 2 2 2" xfId="36635" xr:uid="{4F24BA34-CEB3-4416-92A2-15C93AB492C4}"/>
    <cellStyle name="Normal 3 31 2 2 3" xfId="15685" xr:uid="{00000000-0005-0000-0000-0000453D0000}"/>
    <cellStyle name="Normal 3 31 2 2 3 2" xfId="36636" xr:uid="{1D0F6610-9DEA-4160-9A70-C7D206FCC3A6}"/>
    <cellStyle name="Normal 3 31 2 2 4" xfId="15686" xr:uid="{00000000-0005-0000-0000-0000463D0000}"/>
    <cellStyle name="Normal 3 31 2 2 4 2" xfId="36637" xr:uid="{CF0BA375-C05B-48C5-B3B0-2FC6DE3B9098}"/>
    <cellStyle name="Normal 3 31 2 2 5" xfId="36634" xr:uid="{2A19E352-864E-46D9-823A-F5B3E651865E}"/>
    <cellStyle name="Normal 3 31 2 3" xfId="15687" xr:uid="{00000000-0005-0000-0000-0000473D0000}"/>
    <cellStyle name="Normal 3 31 2 3 2" xfId="36638" xr:uid="{6A043F7C-7183-463F-A3AF-FC8BB199013C}"/>
    <cellStyle name="Normal 3 31 2 4" xfId="15688" xr:uid="{00000000-0005-0000-0000-0000483D0000}"/>
    <cellStyle name="Normal 3 31 2 4 2" xfId="36639" xr:uid="{87553DF8-2D88-409F-AA83-478BB7FA156D}"/>
    <cellStyle name="Normal 3 31 2 5" xfId="15689" xr:uid="{00000000-0005-0000-0000-0000493D0000}"/>
    <cellStyle name="Normal 3 31 2 5 2" xfId="36640" xr:uid="{D2497315-DAB3-4CAC-9004-E3406E747CD0}"/>
    <cellStyle name="Normal 3 31 2 6" xfId="36633" xr:uid="{DBC2DE0F-683E-4C47-8AEF-AF10FB7A07D4}"/>
    <cellStyle name="Normal 3 31 3" xfId="15690" xr:uid="{00000000-0005-0000-0000-00004A3D0000}"/>
    <cellStyle name="Normal 3 31 3 2" xfId="15691" xr:uid="{00000000-0005-0000-0000-00004B3D0000}"/>
    <cellStyle name="Normal 3 31 3 2 2" xfId="36642" xr:uid="{26238A48-369A-4F68-9B39-3388D859F677}"/>
    <cellStyle name="Normal 3 31 3 3" xfId="15692" xr:uid="{00000000-0005-0000-0000-00004C3D0000}"/>
    <cellStyle name="Normal 3 31 3 3 2" xfId="36643" xr:uid="{F92CC691-8B3B-4EDE-9A24-3D862008F3CF}"/>
    <cellStyle name="Normal 3 31 3 4" xfId="15693" xr:uid="{00000000-0005-0000-0000-00004D3D0000}"/>
    <cellStyle name="Normal 3 31 3 4 2" xfId="36644" xr:uid="{38320989-5E96-49F3-9D09-094EECC41FDF}"/>
    <cellStyle name="Normal 3 31 3 5" xfId="36641" xr:uid="{DCD5DAB2-FFD8-47F9-9EDC-7829E830B68E}"/>
    <cellStyle name="Normal 3 31 4" xfId="15694" xr:uid="{00000000-0005-0000-0000-00004E3D0000}"/>
    <cellStyle name="Normal 3 31 4 2" xfId="36645" xr:uid="{13CB9E53-D123-44FF-B356-7EECCC0D8110}"/>
    <cellStyle name="Normal 3 31 5" xfId="15695" xr:uid="{00000000-0005-0000-0000-00004F3D0000}"/>
    <cellStyle name="Normal 3 31 5 2" xfId="36646" xr:uid="{79504064-9AB5-41B2-89A7-BA96557E9F01}"/>
    <cellStyle name="Normal 3 31 6" xfId="15696" xr:uid="{00000000-0005-0000-0000-0000503D0000}"/>
    <cellStyle name="Normal 3 31 6 2" xfId="36647" xr:uid="{9C0F53B2-4A2F-4106-AE3C-9BAD7EC63CEF}"/>
    <cellStyle name="Normal 3 31 7" xfId="36632" xr:uid="{17C32D74-DC5D-414E-AF3A-A0E0DF0DE5A2}"/>
    <cellStyle name="Normal 3 32" xfId="15697" xr:uid="{00000000-0005-0000-0000-0000513D0000}"/>
    <cellStyle name="Normal 3 32 2" xfId="15698" xr:uid="{00000000-0005-0000-0000-0000523D0000}"/>
    <cellStyle name="Normal 3 32 2 2" xfId="36649" xr:uid="{C64A3725-BEB1-4CA3-BB42-1D1D1694CC6F}"/>
    <cellStyle name="Normal 3 32 3" xfId="36648" xr:uid="{3FDD5A65-AFC0-47FE-A41D-805C747BE61E}"/>
    <cellStyle name="Normal 3 33" xfId="15699" xr:uid="{00000000-0005-0000-0000-0000533D0000}"/>
    <cellStyle name="Normal 3 33 2" xfId="15700" xr:uid="{00000000-0005-0000-0000-0000543D0000}"/>
    <cellStyle name="Normal 3 33 2 2" xfId="36651" xr:uid="{CD10C48E-4141-4B7C-A941-4C1430594B83}"/>
    <cellStyle name="Normal 3 33 3" xfId="36650" xr:uid="{E8665645-5D89-4A4C-8F37-023032DF5B53}"/>
    <cellStyle name="Normal 3 34" xfId="15701" xr:uid="{00000000-0005-0000-0000-0000553D0000}"/>
    <cellStyle name="Normal 3 34 2" xfId="15702" xr:uid="{00000000-0005-0000-0000-0000563D0000}"/>
    <cellStyle name="Normal 3 34 2 2" xfId="15703" xr:uid="{00000000-0005-0000-0000-0000573D0000}"/>
    <cellStyle name="Normal 3 34 2 2 2" xfId="36654" xr:uid="{13FAD984-F2BE-4742-891C-406D934340C6}"/>
    <cellStyle name="Normal 3 34 2 3" xfId="15704" xr:uid="{00000000-0005-0000-0000-0000583D0000}"/>
    <cellStyle name="Normal 3 34 2 3 2" xfId="36655" xr:uid="{7DEBA9E7-966D-4466-B4C1-44A7F8BDECFE}"/>
    <cellStyle name="Normal 3 34 2 4" xfId="15705" xr:uid="{00000000-0005-0000-0000-0000593D0000}"/>
    <cellStyle name="Normal 3 34 2 4 2" xfId="36656" xr:uid="{0287B193-7225-4714-9C5B-25609A1EF8F5}"/>
    <cellStyle name="Normal 3 34 2 5" xfId="36653" xr:uid="{B1EBED1C-96F0-42E2-980C-E322A4DBA376}"/>
    <cellStyle name="Normal 3 34 3" xfId="15706" xr:uid="{00000000-0005-0000-0000-00005A3D0000}"/>
    <cellStyle name="Normal 3 34 3 2" xfId="36657" xr:uid="{841A9FFF-B725-453C-8928-B86C9BEB75C1}"/>
    <cellStyle name="Normal 3 34 4" xfId="15707" xr:uid="{00000000-0005-0000-0000-00005B3D0000}"/>
    <cellStyle name="Normal 3 34 4 2" xfId="36658" xr:uid="{93D943AB-7BDC-40E6-9CCA-4F025B297630}"/>
    <cellStyle name="Normal 3 34 5" xfId="15708" xr:uid="{00000000-0005-0000-0000-00005C3D0000}"/>
    <cellStyle name="Normal 3 34 5 2" xfId="36659" xr:uid="{C4B829D1-A564-47A5-A533-BBB3D6A0246A}"/>
    <cellStyle name="Normal 3 34 6" xfId="36652" xr:uid="{F7433C6D-E3BF-4CF9-97FD-9A2F4F19CDA8}"/>
    <cellStyle name="Normal 3 35" xfId="15709" xr:uid="{00000000-0005-0000-0000-00005D3D0000}"/>
    <cellStyle name="Normal 3 35 2" xfId="15710" xr:uid="{00000000-0005-0000-0000-00005E3D0000}"/>
    <cellStyle name="Normal 3 35 2 2" xfId="36661" xr:uid="{54B48B22-256C-4DC8-AB7A-3F140026784A}"/>
    <cellStyle name="Normal 3 35 3" xfId="36660" xr:uid="{6E06DCE6-E215-4DB0-97E5-BC2CC9DC7ABD}"/>
    <cellStyle name="Normal 3 36" xfId="15711" xr:uid="{00000000-0005-0000-0000-00005F3D0000}"/>
    <cellStyle name="Normal 3 36 2" xfId="15712" xr:uid="{00000000-0005-0000-0000-0000603D0000}"/>
    <cellStyle name="Normal 3 36 2 2" xfId="36663" xr:uid="{8D72F365-6CFA-4118-A7BC-01237ED2DCFB}"/>
    <cellStyle name="Normal 3 36 3" xfId="36662" xr:uid="{AEBF004E-268B-42D8-9318-3C5449A1407E}"/>
    <cellStyle name="Normal 3 37" xfId="15713" xr:uid="{00000000-0005-0000-0000-0000613D0000}"/>
    <cellStyle name="Normal 3 37 2" xfId="15714" xr:uid="{00000000-0005-0000-0000-0000623D0000}"/>
    <cellStyle name="Normal 3 37 2 2" xfId="36665" xr:uid="{336A7168-66C4-41E5-B24D-1AA5EDBED765}"/>
    <cellStyle name="Normal 3 37 3" xfId="36664" xr:uid="{EE945868-2D6B-4DC4-A964-9834763DE261}"/>
    <cellStyle name="Normal 3 38" xfId="15715" xr:uid="{00000000-0005-0000-0000-0000633D0000}"/>
    <cellStyle name="Normal 3 38 2" xfId="15716" xr:uid="{00000000-0005-0000-0000-0000643D0000}"/>
    <cellStyle name="Normal 3 38 2 2" xfId="36667" xr:uid="{E0D7DC73-BC2F-4DC0-AD7B-A9D229AF7049}"/>
    <cellStyle name="Normal 3 38 3" xfId="36666" xr:uid="{FC6A458B-2AA6-42DB-A0C6-9888EB3DD5E2}"/>
    <cellStyle name="Normal 3 39" xfId="15717" xr:uid="{00000000-0005-0000-0000-0000653D0000}"/>
    <cellStyle name="Normal 3 39 2" xfId="15718" xr:uid="{00000000-0005-0000-0000-0000663D0000}"/>
    <cellStyle name="Normal 3 39 2 2" xfId="36669" xr:uid="{7FEB2818-228C-4F4C-99B0-115F91394CBA}"/>
    <cellStyle name="Normal 3 39 3" xfId="36668" xr:uid="{EECF9FCD-753C-46A4-B0ED-B5772D7A7C26}"/>
    <cellStyle name="Normal 3 4" xfId="15719" xr:uid="{00000000-0005-0000-0000-0000673D0000}"/>
    <cellStyle name="Normal 3 4 10" xfId="15720" xr:uid="{00000000-0005-0000-0000-0000683D0000}"/>
    <cellStyle name="Normal 3 4 10 2" xfId="15721" xr:uid="{00000000-0005-0000-0000-0000693D0000}"/>
    <cellStyle name="Normal 3 4 10 2 2" xfId="36672" xr:uid="{15471FF4-2668-4ADD-9ABB-E4FF7EE9B12B}"/>
    <cellStyle name="Normal 3 4 10 3" xfId="36671" xr:uid="{00F42EC0-2CAF-4151-8AC0-47BECFFE918F}"/>
    <cellStyle name="Normal 3 4 11" xfId="15722" xr:uid="{00000000-0005-0000-0000-00006A3D0000}"/>
    <cellStyle name="Normal 3 4 11 2" xfId="36673" xr:uid="{E1D14B26-1686-4055-8D34-4458356E12A3}"/>
    <cellStyle name="Normal 3 4 12" xfId="15723" xr:uid="{00000000-0005-0000-0000-00006B3D0000}"/>
    <cellStyle name="Normal 3 4 12 2" xfId="15724" xr:uid="{00000000-0005-0000-0000-00006C3D0000}"/>
    <cellStyle name="Normal 3 4 12 2 2" xfId="36675" xr:uid="{F127DE15-8E73-4288-836E-D80ECF8C8C6A}"/>
    <cellStyle name="Normal 3 4 12 3" xfId="36674" xr:uid="{81DABB93-F1A1-4FCC-94D3-3FF9378BFDED}"/>
    <cellStyle name="Normal 3 4 13" xfId="15725" xr:uid="{00000000-0005-0000-0000-00006D3D0000}"/>
    <cellStyle name="Normal 3 4 13 2" xfId="15726" xr:uid="{00000000-0005-0000-0000-00006E3D0000}"/>
    <cellStyle name="Normal 3 4 13 2 2" xfId="15727" xr:uid="{00000000-0005-0000-0000-00006F3D0000}"/>
    <cellStyle name="Normal 3 4 13 2 2 2" xfId="36678" xr:uid="{EE38DD72-67ED-4452-8B5A-5E1780BE1D93}"/>
    <cellStyle name="Normal 3 4 13 2 3" xfId="15728" xr:uid="{00000000-0005-0000-0000-0000703D0000}"/>
    <cellStyle name="Normal 3 4 13 2 3 2" xfId="36679" xr:uid="{126CE0B9-6B98-4B2E-9955-65ED99918372}"/>
    <cellStyle name="Normal 3 4 13 2 4" xfId="15729" xr:uid="{00000000-0005-0000-0000-0000713D0000}"/>
    <cellStyle name="Normal 3 4 13 2 4 2" xfId="36680" xr:uid="{24A57187-5DAD-446F-831A-EC40DA2BD0A7}"/>
    <cellStyle name="Normal 3 4 13 2 5" xfId="36677" xr:uid="{1C396E3F-7423-4283-BA04-FFDD2DA29087}"/>
    <cellStyle name="Normal 3 4 13 3" xfId="36676" xr:uid="{18126F49-8CED-4856-8449-7B63AB737D25}"/>
    <cellStyle name="Normal 3 4 14" xfId="15730" xr:uid="{00000000-0005-0000-0000-0000723D0000}"/>
    <cellStyle name="Normal 3 4 14 2" xfId="15731" xr:uid="{00000000-0005-0000-0000-0000733D0000}"/>
    <cellStyle name="Normal 3 4 14 2 2" xfId="15732" xr:uid="{00000000-0005-0000-0000-0000743D0000}"/>
    <cellStyle name="Normal 3 4 14 2 2 2" xfId="36683" xr:uid="{FE0144B4-7959-44F6-B734-943C7BCAD29D}"/>
    <cellStyle name="Normal 3 4 14 2 3" xfId="15733" xr:uid="{00000000-0005-0000-0000-0000753D0000}"/>
    <cellStyle name="Normal 3 4 14 2 3 2" xfId="36684" xr:uid="{7809C56F-E1FD-4E27-A54B-ECCE3BA736F1}"/>
    <cellStyle name="Normal 3 4 14 2 4" xfId="15734" xr:uid="{00000000-0005-0000-0000-0000763D0000}"/>
    <cellStyle name="Normal 3 4 14 2 4 2" xfId="36685" xr:uid="{83B7D0E5-1F3B-448A-9C02-3AA633A7A2D1}"/>
    <cellStyle name="Normal 3 4 14 2 5" xfId="36682" xr:uid="{81105C19-7E6D-4BE0-835F-B8EE7FE04260}"/>
    <cellStyle name="Normal 3 4 14 3" xfId="15735" xr:uid="{00000000-0005-0000-0000-0000773D0000}"/>
    <cellStyle name="Normal 3 4 14 3 2" xfId="36686" xr:uid="{247440C5-7D28-4B5E-AA74-688559B957E7}"/>
    <cellStyle name="Normal 3 4 14 4" xfId="15736" xr:uid="{00000000-0005-0000-0000-0000783D0000}"/>
    <cellStyle name="Normal 3 4 14 4 2" xfId="36687" xr:uid="{547F7787-09A1-4B79-85A2-501162687ACF}"/>
    <cellStyle name="Normal 3 4 14 5" xfId="15737" xr:uid="{00000000-0005-0000-0000-0000793D0000}"/>
    <cellStyle name="Normal 3 4 14 5 2" xfId="36688" xr:uid="{BB89836D-E6B6-4EBF-A170-19EA6E7BF5C7}"/>
    <cellStyle name="Normal 3 4 14 6" xfId="36681" xr:uid="{076D2392-6EE7-42A6-B431-A0FC64ED2B2B}"/>
    <cellStyle name="Normal 3 4 15" xfId="15738" xr:uid="{00000000-0005-0000-0000-00007A3D0000}"/>
    <cellStyle name="Normal 3 4 15 2" xfId="36689" xr:uid="{E89E26FB-B3ED-4483-8082-F57A43C66124}"/>
    <cellStyle name="Normal 3 4 16" xfId="15739" xr:uid="{00000000-0005-0000-0000-00007B3D0000}"/>
    <cellStyle name="Normal 3 4 16 2" xfId="36690" xr:uid="{E5F0E67F-EA98-448B-AB70-942996B798D0}"/>
    <cellStyle name="Normal 3 4 17" xfId="15740" xr:uid="{00000000-0005-0000-0000-00007C3D0000}"/>
    <cellStyle name="Normal 3 4 17 2" xfId="36691" xr:uid="{9AC568F3-1D7D-46F2-B273-1D051FFF2B95}"/>
    <cellStyle name="Normal 3 4 18" xfId="36670" xr:uid="{64B74B8B-0088-41A8-BBBD-6A7287A85828}"/>
    <cellStyle name="Normal 3 4 2" xfId="15741" xr:uid="{00000000-0005-0000-0000-00007D3D0000}"/>
    <cellStyle name="Normal 3 4 2 10" xfId="15742" xr:uid="{00000000-0005-0000-0000-00007E3D0000}"/>
    <cellStyle name="Normal 3 4 2 10 2" xfId="36693" xr:uid="{1793FF28-57D5-4552-ADA3-9E294EDD695F}"/>
    <cellStyle name="Normal 3 4 2 11" xfId="15743" xr:uid="{00000000-0005-0000-0000-00007F3D0000}"/>
    <cellStyle name="Normal 3 4 2 11 2" xfId="36694" xr:uid="{C54CF795-AF3F-4804-B762-87A16106B6D5}"/>
    <cellStyle name="Normal 3 4 2 12" xfId="36692" xr:uid="{8D64CF54-8587-4075-9552-10C7E4554AF1}"/>
    <cellStyle name="Normal 3 4 2 2" xfId="15744" xr:uid="{00000000-0005-0000-0000-0000803D0000}"/>
    <cellStyle name="Normal 3 4 2 2 10" xfId="36695" xr:uid="{2D04CC2A-6E73-4CE1-92AC-D3AE71C6384B}"/>
    <cellStyle name="Normal 3 4 2 2 2" xfId="15745" xr:uid="{00000000-0005-0000-0000-0000813D0000}"/>
    <cellStyle name="Normal 3 4 2 2 2 2" xfId="15746" xr:uid="{00000000-0005-0000-0000-0000823D0000}"/>
    <cellStyle name="Normal 3 4 2 2 2 2 2" xfId="15747" xr:uid="{00000000-0005-0000-0000-0000833D0000}"/>
    <cellStyle name="Normal 3 4 2 2 2 2 2 2" xfId="15748" xr:uid="{00000000-0005-0000-0000-0000843D0000}"/>
    <cellStyle name="Normal 3 4 2 2 2 2 2 2 2" xfId="15749" xr:uid="{00000000-0005-0000-0000-0000853D0000}"/>
    <cellStyle name="Normal 3 4 2 2 2 2 2 2 2 2" xfId="36700" xr:uid="{0CAC9673-FFD5-4674-BF34-3A14AAD7FA8B}"/>
    <cellStyle name="Normal 3 4 2 2 2 2 2 2 3" xfId="15750" xr:uid="{00000000-0005-0000-0000-0000863D0000}"/>
    <cellStyle name="Normal 3 4 2 2 2 2 2 2 3 2" xfId="36701" xr:uid="{E9B5431B-8EEC-434F-B933-282193B596F0}"/>
    <cellStyle name="Normal 3 4 2 2 2 2 2 2 4" xfId="15751" xr:uid="{00000000-0005-0000-0000-0000873D0000}"/>
    <cellStyle name="Normal 3 4 2 2 2 2 2 2 4 2" xfId="36702" xr:uid="{1AAA120F-7F6B-43E1-AC9E-E1BCF5D49B46}"/>
    <cellStyle name="Normal 3 4 2 2 2 2 2 2 5" xfId="36699" xr:uid="{9A2010E5-F2BF-45C3-AA75-CFD30DF133EA}"/>
    <cellStyle name="Normal 3 4 2 2 2 2 2 3" xfId="15752" xr:uid="{00000000-0005-0000-0000-0000883D0000}"/>
    <cellStyle name="Normal 3 4 2 2 2 2 2 3 2" xfId="36703" xr:uid="{3B01983C-008C-4844-89B8-33CD31A2DD12}"/>
    <cellStyle name="Normal 3 4 2 2 2 2 2 4" xfId="15753" xr:uid="{00000000-0005-0000-0000-0000893D0000}"/>
    <cellStyle name="Normal 3 4 2 2 2 2 2 4 2" xfId="36704" xr:uid="{3F6CF7EB-A3CA-41E3-986E-4CD9C008179D}"/>
    <cellStyle name="Normal 3 4 2 2 2 2 2 5" xfId="15754" xr:uid="{00000000-0005-0000-0000-00008A3D0000}"/>
    <cellStyle name="Normal 3 4 2 2 2 2 2 5 2" xfId="36705" xr:uid="{2E22F720-9131-430F-9AB7-103BEBDBBC91}"/>
    <cellStyle name="Normal 3 4 2 2 2 2 2 6" xfId="36698" xr:uid="{611B2102-17FB-4BAF-A166-F9F2540F982E}"/>
    <cellStyle name="Normal 3 4 2 2 2 2 3" xfId="15755" xr:uid="{00000000-0005-0000-0000-00008B3D0000}"/>
    <cellStyle name="Normal 3 4 2 2 2 2 3 2" xfId="15756" xr:uid="{00000000-0005-0000-0000-00008C3D0000}"/>
    <cellStyle name="Normal 3 4 2 2 2 2 3 2 2" xfId="36707" xr:uid="{9B18DC19-3D81-436E-B9D4-A8A5CEA9FB1D}"/>
    <cellStyle name="Normal 3 4 2 2 2 2 3 3" xfId="15757" xr:uid="{00000000-0005-0000-0000-00008D3D0000}"/>
    <cellStyle name="Normal 3 4 2 2 2 2 3 3 2" xfId="36708" xr:uid="{94A14228-BC0F-41D2-9D99-3E16A98EF638}"/>
    <cellStyle name="Normal 3 4 2 2 2 2 3 4" xfId="15758" xr:uid="{00000000-0005-0000-0000-00008E3D0000}"/>
    <cellStyle name="Normal 3 4 2 2 2 2 3 4 2" xfId="36709" xr:uid="{737BE238-5E11-4F65-A284-D5665B5EF4DF}"/>
    <cellStyle name="Normal 3 4 2 2 2 2 3 5" xfId="36706" xr:uid="{D53B48DE-1F4E-4E52-BE9B-0165DAB4667F}"/>
    <cellStyle name="Normal 3 4 2 2 2 2 4" xfId="15759" xr:uid="{00000000-0005-0000-0000-00008F3D0000}"/>
    <cellStyle name="Normal 3 4 2 2 2 2 4 2" xfId="36710" xr:uid="{D74CA0E2-8F85-42FB-985E-24D8A1CB87E2}"/>
    <cellStyle name="Normal 3 4 2 2 2 2 5" xfId="15760" xr:uid="{00000000-0005-0000-0000-0000903D0000}"/>
    <cellStyle name="Normal 3 4 2 2 2 2 5 2" xfId="36711" xr:uid="{C06A799B-9757-49AF-A769-CCF1A9E03FB3}"/>
    <cellStyle name="Normal 3 4 2 2 2 2 6" xfId="15761" xr:uid="{00000000-0005-0000-0000-0000913D0000}"/>
    <cellStyle name="Normal 3 4 2 2 2 2 6 2" xfId="36712" xr:uid="{76A322F0-1325-412F-9C89-E2FFA84669C3}"/>
    <cellStyle name="Normal 3 4 2 2 2 2 7" xfId="36697" xr:uid="{2C298C93-353C-4E91-9070-8EA95144C8F0}"/>
    <cellStyle name="Normal 3 4 2 2 2 3" xfId="15762" xr:uid="{00000000-0005-0000-0000-0000923D0000}"/>
    <cellStyle name="Normal 3 4 2 2 2 3 2" xfId="15763" xr:uid="{00000000-0005-0000-0000-0000933D0000}"/>
    <cellStyle name="Normal 3 4 2 2 2 3 2 2" xfId="15764" xr:uid="{00000000-0005-0000-0000-0000943D0000}"/>
    <cellStyle name="Normal 3 4 2 2 2 3 2 2 2" xfId="15765" xr:uid="{00000000-0005-0000-0000-0000953D0000}"/>
    <cellStyle name="Normal 3 4 2 2 2 3 2 2 2 2" xfId="36716" xr:uid="{12685677-B444-4C9D-8CF3-02CDF6C67697}"/>
    <cellStyle name="Normal 3 4 2 2 2 3 2 2 3" xfId="15766" xr:uid="{00000000-0005-0000-0000-0000963D0000}"/>
    <cellStyle name="Normal 3 4 2 2 2 3 2 2 3 2" xfId="36717" xr:uid="{E027B280-0B7A-47AD-8CC2-D22102DD2D66}"/>
    <cellStyle name="Normal 3 4 2 2 2 3 2 2 4" xfId="15767" xr:uid="{00000000-0005-0000-0000-0000973D0000}"/>
    <cellStyle name="Normal 3 4 2 2 2 3 2 2 4 2" xfId="36718" xr:uid="{45CF94AE-6AFE-48A2-BEE2-F5DD62AC26E5}"/>
    <cellStyle name="Normal 3 4 2 2 2 3 2 2 5" xfId="36715" xr:uid="{28ED89D5-7C93-45E9-8E1B-B8C1C05A0D71}"/>
    <cellStyle name="Normal 3 4 2 2 2 3 2 3" xfId="15768" xr:uid="{00000000-0005-0000-0000-0000983D0000}"/>
    <cellStyle name="Normal 3 4 2 2 2 3 2 3 2" xfId="36719" xr:uid="{62485BF3-253C-4657-95F1-9EB181BFD523}"/>
    <cellStyle name="Normal 3 4 2 2 2 3 2 4" xfId="15769" xr:uid="{00000000-0005-0000-0000-0000993D0000}"/>
    <cellStyle name="Normal 3 4 2 2 2 3 2 4 2" xfId="36720" xr:uid="{B54AD53F-0AD1-4174-B202-64E267EB36FD}"/>
    <cellStyle name="Normal 3 4 2 2 2 3 2 5" xfId="15770" xr:uid="{00000000-0005-0000-0000-00009A3D0000}"/>
    <cellStyle name="Normal 3 4 2 2 2 3 2 5 2" xfId="36721" xr:uid="{66B42A86-F93D-4232-8FDD-C9E3A38B902B}"/>
    <cellStyle name="Normal 3 4 2 2 2 3 2 6" xfId="36714" xr:uid="{986E1A1A-C8F4-482A-BE9C-9D538B7C8AA6}"/>
    <cellStyle name="Normal 3 4 2 2 2 3 3" xfId="15771" xr:uid="{00000000-0005-0000-0000-00009B3D0000}"/>
    <cellStyle name="Normal 3 4 2 2 2 3 3 2" xfId="15772" xr:uid="{00000000-0005-0000-0000-00009C3D0000}"/>
    <cellStyle name="Normal 3 4 2 2 2 3 3 2 2" xfId="36723" xr:uid="{EFEBFBB7-CF5B-42C9-8990-36ED976FB82C}"/>
    <cellStyle name="Normal 3 4 2 2 2 3 3 3" xfId="15773" xr:uid="{00000000-0005-0000-0000-00009D3D0000}"/>
    <cellStyle name="Normal 3 4 2 2 2 3 3 3 2" xfId="36724" xr:uid="{B5EB8630-1565-4A7B-B907-3B846B5D16FA}"/>
    <cellStyle name="Normal 3 4 2 2 2 3 3 4" xfId="15774" xr:uid="{00000000-0005-0000-0000-00009E3D0000}"/>
    <cellStyle name="Normal 3 4 2 2 2 3 3 4 2" xfId="36725" xr:uid="{940A2A34-5DEC-449C-9DA9-68FBAC580E11}"/>
    <cellStyle name="Normal 3 4 2 2 2 3 3 5" xfId="36722" xr:uid="{F5D259D4-3D76-4F3B-A61A-245FB239A582}"/>
    <cellStyle name="Normal 3 4 2 2 2 3 4" xfId="15775" xr:uid="{00000000-0005-0000-0000-00009F3D0000}"/>
    <cellStyle name="Normal 3 4 2 2 2 3 4 2" xfId="36726" xr:uid="{E8A64F2F-008E-4A64-8BD9-F9899A680F91}"/>
    <cellStyle name="Normal 3 4 2 2 2 3 5" xfId="15776" xr:uid="{00000000-0005-0000-0000-0000A03D0000}"/>
    <cellStyle name="Normal 3 4 2 2 2 3 5 2" xfId="36727" xr:uid="{469AC454-67F8-42D1-A01D-9C0012F4DC11}"/>
    <cellStyle name="Normal 3 4 2 2 2 3 6" xfId="15777" xr:uid="{00000000-0005-0000-0000-0000A13D0000}"/>
    <cellStyle name="Normal 3 4 2 2 2 3 6 2" xfId="36728" xr:uid="{B1EA69EA-3BAD-4297-A7E0-5637E669E138}"/>
    <cellStyle name="Normal 3 4 2 2 2 3 7" xfId="36713" xr:uid="{4B352864-8D18-4A34-B6F7-4108ADC972E2}"/>
    <cellStyle name="Normal 3 4 2 2 2 4" xfId="15778" xr:uid="{00000000-0005-0000-0000-0000A23D0000}"/>
    <cellStyle name="Normal 3 4 2 2 2 4 2" xfId="15779" xr:uid="{00000000-0005-0000-0000-0000A33D0000}"/>
    <cellStyle name="Normal 3 4 2 2 2 4 2 2" xfId="15780" xr:uid="{00000000-0005-0000-0000-0000A43D0000}"/>
    <cellStyle name="Normal 3 4 2 2 2 4 2 2 2" xfId="36731" xr:uid="{2CA818FC-BD7D-4313-84D0-0EC83FE1CBBE}"/>
    <cellStyle name="Normal 3 4 2 2 2 4 2 3" xfId="15781" xr:uid="{00000000-0005-0000-0000-0000A53D0000}"/>
    <cellStyle name="Normal 3 4 2 2 2 4 2 3 2" xfId="36732" xr:uid="{A9C33D27-55C7-43C5-A426-4242BDEB0BBA}"/>
    <cellStyle name="Normal 3 4 2 2 2 4 2 4" xfId="15782" xr:uid="{00000000-0005-0000-0000-0000A63D0000}"/>
    <cellStyle name="Normal 3 4 2 2 2 4 2 4 2" xfId="36733" xr:uid="{D5982513-2B7C-4733-9B46-C0F9BC7FC93A}"/>
    <cellStyle name="Normal 3 4 2 2 2 4 2 5" xfId="36730" xr:uid="{9E4ECE74-08E6-48DF-B591-E30453831672}"/>
    <cellStyle name="Normal 3 4 2 2 2 4 3" xfId="15783" xr:uid="{00000000-0005-0000-0000-0000A73D0000}"/>
    <cellStyle name="Normal 3 4 2 2 2 4 3 2" xfId="36734" xr:uid="{49B47040-A8B1-42FD-9540-DBAD70ED096C}"/>
    <cellStyle name="Normal 3 4 2 2 2 4 4" xfId="15784" xr:uid="{00000000-0005-0000-0000-0000A83D0000}"/>
    <cellStyle name="Normal 3 4 2 2 2 4 4 2" xfId="36735" xr:uid="{D720F51B-10E3-4F08-95AF-1C87384CA0F1}"/>
    <cellStyle name="Normal 3 4 2 2 2 4 5" xfId="15785" xr:uid="{00000000-0005-0000-0000-0000A93D0000}"/>
    <cellStyle name="Normal 3 4 2 2 2 4 5 2" xfId="36736" xr:uid="{DED12445-CD4F-4C12-A3E6-FD54CC991CDB}"/>
    <cellStyle name="Normal 3 4 2 2 2 4 6" xfId="36729" xr:uid="{1A71FE75-4CF8-4739-9C79-C5E77A7ED1B6}"/>
    <cellStyle name="Normal 3 4 2 2 2 5" xfId="15786" xr:uid="{00000000-0005-0000-0000-0000AA3D0000}"/>
    <cellStyle name="Normal 3 4 2 2 2 5 2" xfId="15787" xr:uid="{00000000-0005-0000-0000-0000AB3D0000}"/>
    <cellStyle name="Normal 3 4 2 2 2 5 2 2" xfId="36738" xr:uid="{2F808539-DE31-4B94-97D0-C0273F115299}"/>
    <cellStyle name="Normal 3 4 2 2 2 5 3" xfId="15788" xr:uid="{00000000-0005-0000-0000-0000AC3D0000}"/>
    <cellStyle name="Normal 3 4 2 2 2 5 3 2" xfId="36739" xr:uid="{D5087468-64BB-44E8-A9EB-44585ED37714}"/>
    <cellStyle name="Normal 3 4 2 2 2 5 4" xfId="15789" xr:uid="{00000000-0005-0000-0000-0000AD3D0000}"/>
    <cellStyle name="Normal 3 4 2 2 2 5 4 2" xfId="36740" xr:uid="{11D18A30-F43E-4513-AF8C-A9CABB977808}"/>
    <cellStyle name="Normal 3 4 2 2 2 5 5" xfId="36737" xr:uid="{B5B2DD9D-0E68-4360-AD7E-CF5598915BF5}"/>
    <cellStyle name="Normal 3 4 2 2 2 6" xfId="15790" xr:uid="{00000000-0005-0000-0000-0000AE3D0000}"/>
    <cellStyle name="Normal 3 4 2 2 2 6 2" xfId="36741" xr:uid="{5ECB67E3-30C8-4DD9-9733-78A15991B494}"/>
    <cellStyle name="Normal 3 4 2 2 2 7" xfId="15791" xr:uid="{00000000-0005-0000-0000-0000AF3D0000}"/>
    <cellStyle name="Normal 3 4 2 2 2 7 2" xfId="36742" xr:uid="{A68D262C-2CAE-4146-BEE6-0FDB04BF7E8A}"/>
    <cellStyle name="Normal 3 4 2 2 2 8" xfId="15792" xr:uid="{00000000-0005-0000-0000-0000B03D0000}"/>
    <cellStyle name="Normal 3 4 2 2 2 8 2" xfId="36743" xr:uid="{85DB9BA0-0B2C-4975-86C2-BE5B345CC66B}"/>
    <cellStyle name="Normal 3 4 2 2 2 9" xfId="36696" xr:uid="{7CCB09AB-7F38-43A3-98DB-75125B591A7B}"/>
    <cellStyle name="Normal 3 4 2 2 3" xfId="15793" xr:uid="{00000000-0005-0000-0000-0000B13D0000}"/>
    <cellStyle name="Normal 3 4 2 2 3 2" xfId="15794" xr:uid="{00000000-0005-0000-0000-0000B23D0000}"/>
    <cellStyle name="Normal 3 4 2 2 3 2 2" xfId="15795" xr:uid="{00000000-0005-0000-0000-0000B33D0000}"/>
    <cellStyle name="Normal 3 4 2 2 3 2 2 2" xfId="15796" xr:uid="{00000000-0005-0000-0000-0000B43D0000}"/>
    <cellStyle name="Normal 3 4 2 2 3 2 2 2 2" xfId="36747" xr:uid="{735B6175-1A89-4C71-987B-54C0173D9264}"/>
    <cellStyle name="Normal 3 4 2 2 3 2 2 3" xfId="15797" xr:uid="{00000000-0005-0000-0000-0000B53D0000}"/>
    <cellStyle name="Normal 3 4 2 2 3 2 2 3 2" xfId="36748" xr:uid="{DC2597AA-13E3-4225-A868-65C35FAB4499}"/>
    <cellStyle name="Normal 3 4 2 2 3 2 2 4" xfId="15798" xr:uid="{00000000-0005-0000-0000-0000B63D0000}"/>
    <cellStyle name="Normal 3 4 2 2 3 2 2 4 2" xfId="36749" xr:uid="{DCA8FD79-695C-4B1E-B315-89F97F566A52}"/>
    <cellStyle name="Normal 3 4 2 2 3 2 2 5" xfId="36746" xr:uid="{9392A853-B2E0-4B09-8B8A-1BEF573A46A3}"/>
    <cellStyle name="Normal 3 4 2 2 3 2 3" xfId="15799" xr:uid="{00000000-0005-0000-0000-0000B73D0000}"/>
    <cellStyle name="Normal 3 4 2 2 3 2 3 2" xfId="15800" xr:uid="{00000000-0005-0000-0000-0000B83D0000}"/>
    <cellStyle name="Normal 3 4 2 2 3 2 3 2 2" xfId="36751" xr:uid="{C6B204C8-7637-4C37-86D6-2B8EC275A2B4}"/>
    <cellStyle name="Normal 3 4 2 2 3 2 3 3" xfId="15801" xr:uid="{00000000-0005-0000-0000-0000B93D0000}"/>
    <cellStyle name="Normal 3 4 2 2 3 2 3 3 2" xfId="36752" xr:uid="{B42AE361-CEE2-4E48-9AA4-83DF2782A874}"/>
    <cellStyle name="Normal 3 4 2 2 3 2 3 4" xfId="15802" xr:uid="{00000000-0005-0000-0000-0000BA3D0000}"/>
    <cellStyle name="Normal 3 4 2 2 3 2 3 4 2" xfId="36753" xr:uid="{AACF8C5F-480F-4F47-8182-066F99F4DB71}"/>
    <cellStyle name="Normal 3 4 2 2 3 2 3 5" xfId="36750" xr:uid="{6AEC6960-1E4D-4E7C-B7F3-03CCE920A4C1}"/>
    <cellStyle name="Normal 3 4 2 2 3 2 4" xfId="15803" xr:uid="{00000000-0005-0000-0000-0000BB3D0000}"/>
    <cellStyle name="Normal 3 4 2 2 3 2 4 2" xfId="36754" xr:uid="{2797D46A-15D2-4450-8814-DDBAEB8C3808}"/>
    <cellStyle name="Normal 3 4 2 2 3 2 5" xfId="15804" xr:uid="{00000000-0005-0000-0000-0000BC3D0000}"/>
    <cellStyle name="Normal 3 4 2 2 3 2 5 2" xfId="36755" xr:uid="{F02BF40F-3E16-4973-B820-DA7D214BEFA1}"/>
    <cellStyle name="Normal 3 4 2 2 3 2 6" xfId="15805" xr:uid="{00000000-0005-0000-0000-0000BD3D0000}"/>
    <cellStyle name="Normal 3 4 2 2 3 2 6 2" xfId="36756" xr:uid="{5B135680-26CC-4C5E-98CC-BF4972E5192B}"/>
    <cellStyle name="Normal 3 4 2 2 3 2 7" xfId="36745" xr:uid="{E51077F6-F3F6-449B-95A3-57EE50C54257}"/>
    <cellStyle name="Normal 3 4 2 2 3 3" xfId="15806" xr:uid="{00000000-0005-0000-0000-0000BE3D0000}"/>
    <cellStyle name="Normal 3 4 2 2 3 3 2" xfId="15807" xr:uid="{00000000-0005-0000-0000-0000BF3D0000}"/>
    <cellStyle name="Normal 3 4 2 2 3 3 2 2" xfId="36758" xr:uid="{945E620E-6491-4891-91CB-7EC79D7D0141}"/>
    <cellStyle name="Normal 3 4 2 2 3 3 3" xfId="15808" xr:uid="{00000000-0005-0000-0000-0000C03D0000}"/>
    <cellStyle name="Normal 3 4 2 2 3 3 3 2" xfId="36759" xr:uid="{D973D7E7-27D1-41F7-8463-F47499145926}"/>
    <cellStyle name="Normal 3 4 2 2 3 3 4" xfId="15809" xr:uid="{00000000-0005-0000-0000-0000C13D0000}"/>
    <cellStyle name="Normal 3 4 2 2 3 3 4 2" xfId="36760" xr:uid="{91471EAC-5FF4-494F-ACA5-FCD18EB0A4D9}"/>
    <cellStyle name="Normal 3 4 2 2 3 3 5" xfId="36757" xr:uid="{C2F34BF3-5A87-4EA6-86FD-822CFE7AE616}"/>
    <cellStyle name="Normal 3 4 2 2 3 4" xfId="15810" xr:uid="{00000000-0005-0000-0000-0000C23D0000}"/>
    <cellStyle name="Normal 3 4 2 2 3 4 2" xfId="15811" xr:uid="{00000000-0005-0000-0000-0000C33D0000}"/>
    <cellStyle name="Normal 3 4 2 2 3 4 2 2" xfId="36762" xr:uid="{1B2F6B5D-0922-4F0D-A317-67565B05539C}"/>
    <cellStyle name="Normal 3 4 2 2 3 4 3" xfId="15812" xr:uid="{00000000-0005-0000-0000-0000C43D0000}"/>
    <cellStyle name="Normal 3 4 2 2 3 4 3 2" xfId="36763" xr:uid="{213BC4C8-F8E9-474C-B184-6ECE8C23AABC}"/>
    <cellStyle name="Normal 3 4 2 2 3 4 4" xfId="15813" xr:uid="{00000000-0005-0000-0000-0000C53D0000}"/>
    <cellStyle name="Normal 3 4 2 2 3 4 4 2" xfId="36764" xr:uid="{41C17116-6206-406E-A015-191FD2FB5FDC}"/>
    <cellStyle name="Normal 3 4 2 2 3 4 5" xfId="36761" xr:uid="{F0EF1A75-7973-4632-831E-8D38DD47854D}"/>
    <cellStyle name="Normal 3 4 2 2 3 5" xfId="15814" xr:uid="{00000000-0005-0000-0000-0000C63D0000}"/>
    <cellStyle name="Normal 3 4 2 2 3 5 2" xfId="36765" xr:uid="{A7D5FC1A-0C7A-4B2D-AC9B-DDEFC02E3591}"/>
    <cellStyle name="Normal 3 4 2 2 3 6" xfId="15815" xr:uid="{00000000-0005-0000-0000-0000C73D0000}"/>
    <cellStyle name="Normal 3 4 2 2 3 6 2" xfId="36766" xr:uid="{D0C6F729-7C17-459A-982C-B67AB4150537}"/>
    <cellStyle name="Normal 3 4 2 2 3 7" xfId="15816" xr:uid="{00000000-0005-0000-0000-0000C83D0000}"/>
    <cellStyle name="Normal 3 4 2 2 3 7 2" xfId="36767" xr:uid="{6C1C2170-2B1E-4A03-8E5E-A0B54376AA95}"/>
    <cellStyle name="Normal 3 4 2 2 3 8" xfId="36744" xr:uid="{B6867847-2934-492C-93A9-1A837179DE47}"/>
    <cellStyle name="Normal 3 4 2 2 4" xfId="15817" xr:uid="{00000000-0005-0000-0000-0000C93D0000}"/>
    <cellStyle name="Normal 3 4 2 2 4 2" xfId="15818" xr:uid="{00000000-0005-0000-0000-0000CA3D0000}"/>
    <cellStyle name="Normal 3 4 2 2 4 2 2" xfId="15819" xr:uid="{00000000-0005-0000-0000-0000CB3D0000}"/>
    <cellStyle name="Normal 3 4 2 2 4 2 2 2" xfId="15820" xr:uid="{00000000-0005-0000-0000-0000CC3D0000}"/>
    <cellStyle name="Normal 3 4 2 2 4 2 2 2 2" xfId="36771" xr:uid="{89FE7EF7-9886-405E-8082-E2A3C3C99104}"/>
    <cellStyle name="Normal 3 4 2 2 4 2 2 3" xfId="15821" xr:uid="{00000000-0005-0000-0000-0000CD3D0000}"/>
    <cellStyle name="Normal 3 4 2 2 4 2 2 3 2" xfId="36772" xr:uid="{07E392F2-40D9-444E-AA7E-AFE8457441EA}"/>
    <cellStyle name="Normal 3 4 2 2 4 2 2 4" xfId="15822" xr:uid="{00000000-0005-0000-0000-0000CE3D0000}"/>
    <cellStyle name="Normal 3 4 2 2 4 2 2 4 2" xfId="36773" xr:uid="{DFD16C8E-C360-4054-8015-DDCC7E292D2E}"/>
    <cellStyle name="Normal 3 4 2 2 4 2 2 5" xfId="36770" xr:uid="{A64905AC-F0CC-4829-B655-BFD4748C164D}"/>
    <cellStyle name="Normal 3 4 2 2 4 2 3" xfId="15823" xr:uid="{00000000-0005-0000-0000-0000CF3D0000}"/>
    <cellStyle name="Normal 3 4 2 2 4 2 3 2" xfId="36774" xr:uid="{8ACA185D-4A0C-4C7B-A7D3-0B420BDE5335}"/>
    <cellStyle name="Normal 3 4 2 2 4 2 4" xfId="15824" xr:uid="{00000000-0005-0000-0000-0000D03D0000}"/>
    <cellStyle name="Normal 3 4 2 2 4 2 4 2" xfId="36775" xr:uid="{188EBB8E-A907-4CE1-B5F2-7594509C1F1D}"/>
    <cellStyle name="Normal 3 4 2 2 4 2 5" xfId="15825" xr:uid="{00000000-0005-0000-0000-0000D13D0000}"/>
    <cellStyle name="Normal 3 4 2 2 4 2 5 2" xfId="36776" xr:uid="{6B507FDC-F44E-4118-B444-2A7956074AFF}"/>
    <cellStyle name="Normal 3 4 2 2 4 2 6" xfId="36769" xr:uid="{2F4AC3F5-B376-49D6-8184-DB1243FFAAB6}"/>
    <cellStyle name="Normal 3 4 2 2 4 3" xfId="15826" xr:uid="{00000000-0005-0000-0000-0000D23D0000}"/>
    <cellStyle name="Normal 3 4 2 2 4 3 2" xfId="15827" xr:uid="{00000000-0005-0000-0000-0000D33D0000}"/>
    <cellStyle name="Normal 3 4 2 2 4 3 2 2" xfId="36778" xr:uid="{C196CCE0-3949-4BEE-9D17-431319EE29C0}"/>
    <cellStyle name="Normal 3 4 2 2 4 3 3" xfId="15828" xr:uid="{00000000-0005-0000-0000-0000D43D0000}"/>
    <cellStyle name="Normal 3 4 2 2 4 3 3 2" xfId="36779" xr:uid="{CD87E1D3-B56A-445C-A054-D890CA13A794}"/>
    <cellStyle name="Normal 3 4 2 2 4 3 4" xfId="15829" xr:uid="{00000000-0005-0000-0000-0000D53D0000}"/>
    <cellStyle name="Normal 3 4 2 2 4 3 4 2" xfId="36780" xr:uid="{9AD8EACF-8FD6-4443-A7D5-A4B68E91EACA}"/>
    <cellStyle name="Normal 3 4 2 2 4 3 5" xfId="36777" xr:uid="{1FD03FCC-9A2B-488E-9D89-18E7F4D2C5EA}"/>
    <cellStyle name="Normal 3 4 2 2 4 4" xfId="15830" xr:uid="{00000000-0005-0000-0000-0000D63D0000}"/>
    <cellStyle name="Normal 3 4 2 2 4 4 2" xfId="36781" xr:uid="{310B4512-3573-48FB-915F-F2C5E733A8D3}"/>
    <cellStyle name="Normal 3 4 2 2 4 5" xfId="15831" xr:uid="{00000000-0005-0000-0000-0000D73D0000}"/>
    <cellStyle name="Normal 3 4 2 2 4 5 2" xfId="36782" xr:uid="{CAF32FB9-8769-4912-8DA0-8861C4589272}"/>
    <cellStyle name="Normal 3 4 2 2 4 6" xfId="15832" xr:uid="{00000000-0005-0000-0000-0000D83D0000}"/>
    <cellStyle name="Normal 3 4 2 2 4 6 2" xfId="36783" xr:uid="{CE7E4C67-4EE6-4D4A-ABA6-36D86FCBAE44}"/>
    <cellStyle name="Normal 3 4 2 2 4 7" xfId="36768" xr:uid="{4B45D9A0-6F08-4452-A78E-93B315D70280}"/>
    <cellStyle name="Normal 3 4 2 2 5" xfId="15833" xr:uid="{00000000-0005-0000-0000-0000D93D0000}"/>
    <cellStyle name="Normal 3 4 2 2 5 2" xfId="15834" xr:uid="{00000000-0005-0000-0000-0000DA3D0000}"/>
    <cellStyle name="Normal 3 4 2 2 5 2 2" xfId="15835" xr:uid="{00000000-0005-0000-0000-0000DB3D0000}"/>
    <cellStyle name="Normal 3 4 2 2 5 2 2 2" xfId="36786" xr:uid="{EC8F2C52-1070-4612-A7F9-2883B0EBD942}"/>
    <cellStyle name="Normal 3 4 2 2 5 2 3" xfId="15836" xr:uid="{00000000-0005-0000-0000-0000DC3D0000}"/>
    <cellStyle name="Normal 3 4 2 2 5 2 3 2" xfId="36787" xr:uid="{09A1AFAF-DC15-45DB-A513-685AC7DBF9F3}"/>
    <cellStyle name="Normal 3 4 2 2 5 2 4" xfId="15837" xr:uid="{00000000-0005-0000-0000-0000DD3D0000}"/>
    <cellStyle name="Normal 3 4 2 2 5 2 4 2" xfId="36788" xr:uid="{38C5A38A-3BCB-4F1A-82AB-513E7A424F16}"/>
    <cellStyle name="Normal 3 4 2 2 5 2 5" xfId="36785" xr:uid="{00F7FF4B-6174-4160-9ECC-27489158D7E9}"/>
    <cellStyle name="Normal 3 4 2 2 5 3" xfId="15838" xr:uid="{00000000-0005-0000-0000-0000DE3D0000}"/>
    <cellStyle name="Normal 3 4 2 2 5 3 2" xfId="36789" xr:uid="{5432C20E-3AEF-48F5-8154-0AA3B5B87E20}"/>
    <cellStyle name="Normal 3 4 2 2 5 4" xfId="15839" xr:uid="{00000000-0005-0000-0000-0000DF3D0000}"/>
    <cellStyle name="Normal 3 4 2 2 5 4 2" xfId="36790" xr:uid="{0DD4EB61-EBB3-4AEB-A063-1FEE8A30DE9D}"/>
    <cellStyle name="Normal 3 4 2 2 5 5" xfId="15840" xr:uid="{00000000-0005-0000-0000-0000E03D0000}"/>
    <cellStyle name="Normal 3 4 2 2 5 5 2" xfId="36791" xr:uid="{BAA3FD7B-95B2-4D73-A17E-2BE502AB380C}"/>
    <cellStyle name="Normal 3 4 2 2 5 6" xfId="36784" xr:uid="{D42936B5-34DB-41B8-A938-BFE96EE8D2C3}"/>
    <cellStyle name="Normal 3 4 2 2 6" xfId="15841" xr:uid="{00000000-0005-0000-0000-0000E13D0000}"/>
    <cellStyle name="Normal 3 4 2 2 6 2" xfId="15842" xr:uid="{00000000-0005-0000-0000-0000E23D0000}"/>
    <cellStyle name="Normal 3 4 2 2 6 2 2" xfId="36793" xr:uid="{6C377DFA-9C3A-45C2-B9C6-3E8772DC19AA}"/>
    <cellStyle name="Normal 3 4 2 2 6 3" xfId="15843" xr:uid="{00000000-0005-0000-0000-0000E33D0000}"/>
    <cellStyle name="Normal 3 4 2 2 6 3 2" xfId="36794" xr:uid="{EFD7D733-6245-4095-998B-E55059A40C53}"/>
    <cellStyle name="Normal 3 4 2 2 6 4" xfId="15844" xr:uid="{00000000-0005-0000-0000-0000E43D0000}"/>
    <cellStyle name="Normal 3 4 2 2 6 4 2" xfId="36795" xr:uid="{8A0B8420-7495-4563-B508-912AE76D1569}"/>
    <cellStyle name="Normal 3 4 2 2 6 5" xfId="36792" xr:uid="{5FB1F4C4-AB21-47B4-9310-95FCEAF8DB98}"/>
    <cellStyle name="Normal 3 4 2 2 7" xfId="15845" xr:uid="{00000000-0005-0000-0000-0000E53D0000}"/>
    <cellStyle name="Normal 3 4 2 2 7 2" xfId="36796" xr:uid="{FC644C41-9E2A-42D5-89EE-CF117570CED4}"/>
    <cellStyle name="Normal 3 4 2 2 8" xfId="15846" xr:uid="{00000000-0005-0000-0000-0000E63D0000}"/>
    <cellStyle name="Normal 3 4 2 2 8 2" xfId="36797" xr:uid="{516C966B-C7B2-4E30-9126-4F1FC1E44AC2}"/>
    <cellStyle name="Normal 3 4 2 2 9" xfId="15847" xr:uid="{00000000-0005-0000-0000-0000E73D0000}"/>
    <cellStyle name="Normal 3 4 2 2 9 2" xfId="36798" xr:uid="{182D555A-181D-4482-93CF-C17979C11F9C}"/>
    <cellStyle name="Normal 3 4 2 3" xfId="15848" xr:uid="{00000000-0005-0000-0000-0000E83D0000}"/>
    <cellStyle name="Normal 3 4 2 3 10" xfId="36799" xr:uid="{BF72CCF4-E92A-42D5-A5ED-71AFB69665B7}"/>
    <cellStyle name="Normal 3 4 2 3 2" xfId="15849" xr:uid="{00000000-0005-0000-0000-0000E93D0000}"/>
    <cellStyle name="Normal 3 4 2 3 2 2" xfId="15850" xr:uid="{00000000-0005-0000-0000-0000EA3D0000}"/>
    <cellStyle name="Normal 3 4 2 3 2 2 2" xfId="15851" xr:uid="{00000000-0005-0000-0000-0000EB3D0000}"/>
    <cellStyle name="Normal 3 4 2 3 2 2 2 2" xfId="15852" xr:uid="{00000000-0005-0000-0000-0000EC3D0000}"/>
    <cellStyle name="Normal 3 4 2 3 2 2 2 2 2" xfId="36803" xr:uid="{3C3DA239-AA58-44CD-942D-82E9F8C55F88}"/>
    <cellStyle name="Normal 3 4 2 3 2 2 2 3" xfId="15853" xr:uid="{00000000-0005-0000-0000-0000ED3D0000}"/>
    <cellStyle name="Normal 3 4 2 3 2 2 2 3 2" xfId="36804" xr:uid="{AF40B925-1287-4874-9689-E8950F5F61E8}"/>
    <cellStyle name="Normal 3 4 2 3 2 2 2 4" xfId="15854" xr:uid="{00000000-0005-0000-0000-0000EE3D0000}"/>
    <cellStyle name="Normal 3 4 2 3 2 2 2 4 2" xfId="36805" xr:uid="{22FF6E29-F07F-4968-8119-9C91402DCEBE}"/>
    <cellStyle name="Normal 3 4 2 3 2 2 2 5" xfId="36802" xr:uid="{8176F7D7-8696-44EC-A5BC-4D461E3B8890}"/>
    <cellStyle name="Normal 3 4 2 3 2 2 3" xfId="15855" xr:uid="{00000000-0005-0000-0000-0000EF3D0000}"/>
    <cellStyle name="Normal 3 4 2 3 2 2 3 2" xfId="15856" xr:uid="{00000000-0005-0000-0000-0000F03D0000}"/>
    <cellStyle name="Normal 3 4 2 3 2 2 3 2 2" xfId="36807" xr:uid="{EC2D1D12-38D5-4A2D-942A-2BDA4AC53D1F}"/>
    <cellStyle name="Normal 3 4 2 3 2 2 3 3" xfId="15857" xr:uid="{00000000-0005-0000-0000-0000F13D0000}"/>
    <cellStyle name="Normal 3 4 2 3 2 2 3 3 2" xfId="36808" xr:uid="{320D4279-DA1E-44A1-A00B-4902FBE2B4EC}"/>
    <cellStyle name="Normal 3 4 2 3 2 2 3 4" xfId="15858" xr:uid="{00000000-0005-0000-0000-0000F23D0000}"/>
    <cellStyle name="Normal 3 4 2 3 2 2 3 4 2" xfId="36809" xr:uid="{C165E556-0C17-435E-8113-70BDA00B65A0}"/>
    <cellStyle name="Normal 3 4 2 3 2 2 3 5" xfId="36806" xr:uid="{2511CE2E-4709-485D-8B49-15D45F41BF6E}"/>
    <cellStyle name="Normal 3 4 2 3 2 2 4" xfId="15859" xr:uid="{00000000-0005-0000-0000-0000F33D0000}"/>
    <cellStyle name="Normal 3 4 2 3 2 2 4 2" xfId="36810" xr:uid="{1571926A-4D8B-457A-8843-7228B4484E0C}"/>
    <cellStyle name="Normal 3 4 2 3 2 2 5" xfId="15860" xr:uid="{00000000-0005-0000-0000-0000F43D0000}"/>
    <cellStyle name="Normal 3 4 2 3 2 2 5 2" xfId="36811" xr:uid="{261CD3A4-6B9B-45B2-A2DF-2B574CEB80F3}"/>
    <cellStyle name="Normal 3 4 2 3 2 2 6" xfId="15861" xr:uid="{00000000-0005-0000-0000-0000F53D0000}"/>
    <cellStyle name="Normal 3 4 2 3 2 2 6 2" xfId="36812" xr:uid="{433820DC-9C1D-47AF-8F30-49B12165FD79}"/>
    <cellStyle name="Normal 3 4 2 3 2 2 7" xfId="36801" xr:uid="{CA40C111-637E-44D9-AD5D-CD829E45EE3E}"/>
    <cellStyle name="Normal 3 4 2 3 2 3" xfId="15862" xr:uid="{00000000-0005-0000-0000-0000F63D0000}"/>
    <cellStyle name="Normal 3 4 2 3 2 3 2" xfId="15863" xr:uid="{00000000-0005-0000-0000-0000F73D0000}"/>
    <cellStyle name="Normal 3 4 2 3 2 3 2 2" xfId="36814" xr:uid="{06319F4B-3D68-4F05-8B31-81E2168DE1DA}"/>
    <cellStyle name="Normal 3 4 2 3 2 3 3" xfId="15864" xr:uid="{00000000-0005-0000-0000-0000F83D0000}"/>
    <cellStyle name="Normal 3 4 2 3 2 3 3 2" xfId="36815" xr:uid="{74CF4F77-8861-4EDA-BA26-2040CD19C6B0}"/>
    <cellStyle name="Normal 3 4 2 3 2 3 4" xfId="15865" xr:uid="{00000000-0005-0000-0000-0000F93D0000}"/>
    <cellStyle name="Normal 3 4 2 3 2 3 4 2" xfId="36816" xr:uid="{A6572C29-3650-4AB3-8619-3BA6D5D38104}"/>
    <cellStyle name="Normal 3 4 2 3 2 3 5" xfId="36813" xr:uid="{5FD31CA0-AA84-482C-8AC8-539A5282FB8C}"/>
    <cellStyle name="Normal 3 4 2 3 2 4" xfId="15866" xr:uid="{00000000-0005-0000-0000-0000FA3D0000}"/>
    <cellStyle name="Normal 3 4 2 3 2 4 2" xfId="15867" xr:uid="{00000000-0005-0000-0000-0000FB3D0000}"/>
    <cellStyle name="Normal 3 4 2 3 2 4 2 2" xfId="36818" xr:uid="{1AC03197-6601-4C1C-B21A-660C3128EC54}"/>
    <cellStyle name="Normal 3 4 2 3 2 4 3" xfId="15868" xr:uid="{00000000-0005-0000-0000-0000FC3D0000}"/>
    <cellStyle name="Normal 3 4 2 3 2 4 3 2" xfId="36819" xr:uid="{B2F15B8B-0C2D-41FA-9365-431328B37A2E}"/>
    <cellStyle name="Normal 3 4 2 3 2 4 4" xfId="15869" xr:uid="{00000000-0005-0000-0000-0000FD3D0000}"/>
    <cellStyle name="Normal 3 4 2 3 2 4 4 2" xfId="36820" xr:uid="{3F4D9F23-7EB6-4E4A-A6E5-B7A7631D44E2}"/>
    <cellStyle name="Normal 3 4 2 3 2 4 5" xfId="36817" xr:uid="{34F34509-1BDC-4A81-A627-764872E25CAD}"/>
    <cellStyle name="Normal 3 4 2 3 2 5" xfId="15870" xr:uid="{00000000-0005-0000-0000-0000FE3D0000}"/>
    <cellStyle name="Normal 3 4 2 3 2 5 2" xfId="36821" xr:uid="{D4DFAB3D-14D1-4095-B56F-0350C8AA7257}"/>
    <cellStyle name="Normal 3 4 2 3 2 6" xfId="15871" xr:uid="{00000000-0005-0000-0000-0000FF3D0000}"/>
    <cellStyle name="Normal 3 4 2 3 2 6 2" xfId="36822" xr:uid="{71723889-0A53-4857-AF82-2CF168E18B90}"/>
    <cellStyle name="Normal 3 4 2 3 2 7" xfId="15872" xr:uid="{00000000-0005-0000-0000-0000003E0000}"/>
    <cellStyle name="Normal 3 4 2 3 2 7 2" xfId="36823" xr:uid="{B24EBC0F-B311-4CE2-863C-6A85915FF3FB}"/>
    <cellStyle name="Normal 3 4 2 3 2 8" xfId="36800" xr:uid="{0539A4BB-08DE-4F3D-A0FC-D1AF90DA6912}"/>
    <cellStyle name="Normal 3 4 2 3 3" xfId="15873" xr:uid="{00000000-0005-0000-0000-0000013E0000}"/>
    <cellStyle name="Normal 3 4 2 3 3 2" xfId="15874" xr:uid="{00000000-0005-0000-0000-0000023E0000}"/>
    <cellStyle name="Normal 3 4 2 3 3 2 2" xfId="15875" xr:uid="{00000000-0005-0000-0000-0000033E0000}"/>
    <cellStyle name="Normal 3 4 2 3 3 2 2 2" xfId="15876" xr:uid="{00000000-0005-0000-0000-0000043E0000}"/>
    <cellStyle name="Normal 3 4 2 3 3 2 2 2 2" xfId="36827" xr:uid="{EFF42D1C-51B2-463E-B01D-A8F711BDEADA}"/>
    <cellStyle name="Normal 3 4 2 3 3 2 2 3" xfId="15877" xr:uid="{00000000-0005-0000-0000-0000053E0000}"/>
    <cellStyle name="Normal 3 4 2 3 3 2 2 3 2" xfId="36828" xr:uid="{59A5C4AB-9344-488B-B0BE-AB8AC39398B2}"/>
    <cellStyle name="Normal 3 4 2 3 3 2 2 4" xfId="15878" xr:uid="{00000000-0005-0000-0000-0000063E0000}"/>
    <cellStyle name="Normal 3 4 2 3 3 2 2 4 2" xfId="36829" xr:uid="{080E528B-906E-4314-9A82-D35E3A434290}"/>
    <cellStyle name="Normal 3 4 2 3 3 2 2 5" xfId="36826" xr:uid="{32D4F44F-20F2-4AC8-BB36-C74B5E45B0FD}"/>
    <cellStyle name="Normal 3 4 2 3 3 2 3" xfId="15879" xr:uid="{00000000-0005-0000-0000-0000073E0000}"/>
    <cellStyle name="Normal 3 4 2 3 3 2 3 2" xfId="15880" xr:uid="{00000000-0005-0000-0000-0000083E0000}"/>
    <cellStyle name="Normal 3 4 2 3 3 2 3 2 2" xfId="36831" xr:uid="{9D4F6508-24B0-4918-94B7-20378523BE00}"/>
    <cellStyle name="Normal 3 4 2 3 3 2 3 3" xfId="15881" xr:uid="{00000000-0005-0000-0000-0000093E0000}"/>
    <cellStyle name="Normal 3 4 2 3 3 2 3 3 2" xfId="36832" xr:uid="{FA9D3E7B-36C9-49C0-9536-B02ECDBB7CC5}"/>
    <cellStyle name="Normal 3 4 2 3 3 2 3 4" xfId="15882" xr:uid="{00000000-0005-0000-0000-00000A3E0000}"/>
    <cellStyle name="Normal 3 4 2 3 3 2 3 4 2" xfId="36833" xr:uid="{CAE7A18B-1D02-47D9-B643-950DD4AB74DD}"/>
    <cellStyle name="Normal 3 4 2 3 3 2 3 5" xfId="36830" xr:uid="{E5F92AF6-8F34-4DFA-BD2B-ED79D6BC919E}"/>
    <cellStyle name="Normal 3 4 2 3 3 2 4" xfId="15883" xr:uid="{00000000-0005-0000-0000-00000B3E0000}"/>
    <cellStyle name="Normal 3 4 2 3 3 2 4 2" xfId="36834" xr:uid="{EC11A8B1-974B-4054-852D-4D2B4DBC2EF6}"/>
    <cellStyle name="Normal 3 4 2 3 3 2 5" xfId="15884" xr:uid="{00000000-0005-0000-0000-00000C3E0000}"/>
    <cellStyle name="Normal 3 4 2 3 3 2 5 2" xfId="36835" xr:uid="{0A2F2B4D-8B67-4905-972E-CD8713D40EBF}"/>
    <cellStyle name="Normal 3 4 2 3 3 2 6" xfId="15885" xr:uid="{00000000-0005-0000-0000-00000D3E0000}"/>
    <cellStyle name="Normal 3 4 2 3 3 2 6 2" xfId="36836" xr:uid="{C1703E54-1D6D-478A-B709-6CB8E75DFB66}"/>
    <cellStyle name="Normal 3 4 2 3 3 2 7" xfId="36825" xr:uid="{A85E3041-2E38-4281-AD32-4CA7FFE1747C}"/>
    <cellStyle name="Normal 3 4 2 3 3 3" xfId="15886" xr:uid="{00000000-0005-0000-0000-00000E3E0000}"/>
    <cellStyle name="Normal 3 4 2 3 3 3 2" xfId="15887" xr:uid="{00000000-0005-0000-0000-00000F3E0000}"/>
    <cellStyle name="Normal 3 4 2 3 3 3 2 2" xfId="36838" xr:uid="{2CEA38A2-9B63-42A3-84B3-59AB7074DF55}"/>
    <cellStyle name="Normal 3 4 2 3 3 3 3" xfId="15888" xr:uid="{00000000-0005-0000-0000-0000103E0000}"/>
    <cellStyle name="Normal 3 4 2 3 3 3 3 2" xfId="36839" xr:uid="{D58C6690-7A60-4234-8F95-985D07BB9EA5}"/>
    <cellStyle name="Normal 3 4 2 3 3 3 4" xfId="15889" xr:uid="{00000000-0005-0000-0000-0000113E0000}"/>
    <cellStyle name="Normal 3 4 2 3 3 3 4 2" xfId="36840" xr:uid="{9ED48187-C007-47DD-A185-8A2AB26074DE}"/>
    <cellStyle name="Normal 3 4 2 3 3 3 5" xfId="36837" xr:uid="{8453324A-F4EE-4117-96F4-2DDABA95E96F}"/>
    <cellStyle name="Normal 3 4 2 3 3 4" xfId="15890" xr:uid="{00000000-0005-0000-0000-0000123E0000}"/>
    <cellStyle name="Normal 3 4 2 3 3 4 2" xfId="15891" xr:uid="{00000000-0005-0000-0000-0000133E0000}"/>
    <cellStyle name="Normal 3 4 2 3 3 4 2 2" xfId="36842" xr:uid="{DD474733-BA38-48D6-83FB-23F4711933B4}"/>
    <cellStyle name="Normal 3 4 2 3 3 4 3" xfId="15892" xr:uid="{00000000-0005-0000-0000-0000143E0000}"/>
    <cellStyle name="Normal 3 4 2 3 3 4 3 2" xfId="36843" xr:uid="{1C86776B-48F2-4F2B-B854-9B572C3338B9}"/>
    <cellStyle name="Normal 3 4 2 3 3 4 4" xfId="15893" xr:uid="{00000000-0005-0000-0000-0000153E0000}"/>
    <cellStyle name="Normal 3 4 2 3 3 4 4 2" xfId="36844" xr:uid="{4DB502B1-F67F-4D07-877F-2D32D0AF7A0B}"/>
    <cellStyle name="Normal 3 4 2 3 3 4 5" xfId="36841" xr:uid="{B1EDA918-EC5E-4764-9BCA-A6E9BED629D7}"/>
    <cellStyle name="Normal 3 4 2 3 3 5" xfId="15894" xr:uid="{00000000-0005-0000-0000-0000163E0000}"/>
    <cellStyle name="Normal 3 4 2 3 3 5 2" xfId="36845" xr:uid="{90402D71-B97E-4E28-AC9A-2B1904AADBA1}"/>
    <cellStyle name="Normal 3 4 2 3 3 6" xfId="15895" xr:uid="{00000000-0005-0000-0000-0000173E0000}"/>
    <cellStyle name="Normal 3 4 2 3 3 6 2" xfId="36846" xr:uid="{D9524C56-1C60-4CCB-A0B7-D24C758C6CE4}"/>
    <cellStyle name="Normal 3 4 2 3 3 7" xfId="15896" xr:uid="{00000000-0005-0000-0000-0000183E0000}"/>
    <cellStyle name="Normal 3 4 2 3 3 7 2" xfId="36847" xr:uid="{37FFD4E5-FFFF-4849-B4D2-B9DEDF3A6F38}"/>
    <cellStyle name="Normal 3 4 2 3 3 8" xfId="36824" xr:uid="{62AAFE44-5468-4450-8ABC-5DD7B376D1BF}"/>
    <cellStyle name="Normal 3 4 2 3 4" xfId="15897" xr:uid="{00000000-0005-0000-0000-0000193E0000}"/>
    <cellStyle name="Normal 3 4 2 3 4 2" xfId="15898" xr:uid="{00000000-0005-0000-0000-00001A3E0000}"/>
    <cellStyle name="Normal 3 4 2 3 4 2 2" xfId="15899" xr:uid="{00000000-0005-0000-0000-00001B3E0000}"/>
    <cellStyle name="Normal 3 4 2 3 4 2 2 2" xfId="36850" xr:uid="{281C6237-85EC-4985-ABD0-3924503C7AB2}"/>
    <cellStyle name="Normal 3 4 2 3 4 2 3" xfId="15900" xr:uid="{00000000-0005-0000-0000-00001C3E0000}"/>
    <cellStyle name="Normal 3 4 2 3 4 2 3 2" xfId="36851" xr:uid="{176C508B-A4D0-430B-8190-649F09E18CAB}"/>
    <cellStyle name="Normal 3 4 2 3 4 2 4" xfId="15901" xr:uid="{00000000-0005-0000-0000-00001D3E0000}"/>
    <cellStyle name="Normal 3 4 2 3 4 2 4 2" xfId="36852" xr:uid="{77F23B3B-F20A-4A94-9FFD-D3D320865875}"/>
    <cellStyle name="Normal 3 4 2 3 4 2 5" xfId="36849" xr:uid="{C64013C0-7858-4DF1-989A-11FE8F7CC910}"/>
    <cellStyle name="Normal 3 4 2 3 4 3" xfId="15902" xr:uid="{00000000-0005-0000-0000-00001E3E0000}"/>
    <cellStyle name="Normal 3 4 2 3 4 3 2" xfId="15903" xr:uid="{00000000-0005-0000-0000-00001F3E0000}"/>
    <cellStyle name="Normal 3 4 2 3 4 3 2 2" xfId="36854" xr:uid="{C02398D1-EA77-4860-AB51-CE364362EFC0}"/>
    <cellStyle name="Normal 3 4 2 3 4 3 3" xfId="15904" xr:uid="{00000000-0005-0000-0000-0000203E0000}"/>
    <cellStyle name="Normal 3 4 2 3 4 3 3 2" xfId="36855" xr:uid="{D500A416-4B0B-4A29-BC0C-645F749F4F2F}"/>
    <cellStyle name="Normal 3 4 2 3 4 3 4" xfId="15905" xr:uid="{00000000-0005-0000-0000-0000213E0000}"/>
    <cellStyle name="Normal 3 4 2 3 4 3 4 2" xfId="36856" xr:uid="{610D2A35-B1EC-4245-A956-F74AABDD7FD1}"/>
    <cellStyle name="Normal 3 4 2 3 4 3 5" xfId="36853" xr:uid="{75813C8D-4B30-41F4-9B2B-E1882EF527C5}"/>
    <cellStyle name="Normal 3 4 2 3 4 4" xfId="15906" xr:uid="{00000000-0005-0000-0000-0000223E0000}"/>
    <cellStyle name="Normal 3 4 2 3 4 4 2" xfId="36857" xr:uid="{CBB24244-B41B-402C-A914-1E454D634F16}"/>
    <cellStyle name="Normal 3 4 2 3 4 5" xfId="15907" xr:uid="{00000000-0005-0000-0000-0000233E0000}"/>
    <cellStyle name="Normal 3 4 2 3 4 5 2" xfId="36858" xr:uid="{91FA6E64-61FB-418C-84FD-716CABA0CDFC}"/>
    <cellStyle name="Normal 3 4 2 3 4 6" xfId="15908" xr:uid="{00000000-0005-0000-0000-0000243E0000}"/>
    <cellStyle name="Normal 3 4 2 3 4 6 2" xfId="36859" xr:uid="{3393219F-96F7-4C69-A2C2-99B16AA34CB7}"/>
    <cellStyle name="Normal 3 4 2 3 4 7" xfId="36848" xr:uid="{80868181-C73B-4B4E-8BD1-64A066E9E35D}"/>
    <cellStyle name="Normal 3 4 2 3 5" xfId="15909" xr:uid="{00000000-0005-0000-0000-0000253E0000}"/>
    <cellStyle name="Normal 3 4 2 3 5 2" xfId="15910" xr:uid="{00000000-0005-0000-0000-0000263E0000}"/>
    <cellStyle name="Normal 3 4 2 3 5 2 2" xfId="36861" xr:uid="{4DADA410-572E-4A0D-9190-53CECAA933EE}"/>
    <cellStyle name="Normal 3 4 2 3 5 3" xfId="15911" xr:uid="{00000000-0005-0000-0000-0000273E0000}"/>
    <cellStyle name="Normal 3 4 2 3 5 3 2" xfId="36862" xr:uid="{F204C5BA-8990-41B1-B4F1-D5EC6A73A187}"/>
    <cellStyle name="Normal 3 4 2 3 5 4" xfId="15912" xr:uid="{00000000-0005-0000-0000-0000283E0000}"/>
    <cellStyle name="Normal 3 4 2 3 5 4 2" xfId="36863" xr:uid="{B17AED5B-7787-42EF-853F-C605BBD83F50}"/>
    <cellStyle name="Normal 3 4 2 3 5 5" xfId="36860" xr:uid="{DAE0FB4B-DDE6-4702-A62D-07D253E7899F}"/>
    <cellStyle name="Normal 3 4 2 3 6" xfId="15913" xr:uid="{00000000-0005-0000-0000-0000293E0000}"/>
    <cellStyle name="Normal 3 4 2 3 6 2" xfId="15914" xr:uid="{00000000-0005-0000-0000-00002A3E0000}"/>
    <cellStyle name="Normal 3 4 2 3 6 2 2" xfId="36865" xr:uid="{1646A702-8E54-4998-8F63-1CD9D3E6ACCF}"/>
    <cellStyle name="Normal 3 4 2 3 6 3" xfId="15915" xr:uid="{00000000-0005-0000-0000-00002B3E0000}"/>
    <cellStyle name="Normal 3 4 2 3 6 3 2" xfId="36866" xr:uid="{96EE18B5-2A32-4353-8E47-3E63D95A8CC8}"/>
    <cellStyle name="Normal 3 4 2 3 6 4" xfId="15916" xr:uid="{00000000-0005-0000-0000-00002C3E0000}"/>
    <cellStyle name="Normal 3 4 2 3 6 4 2" xfId="36867" xr:uid="{F8BCEE3B-32EB-47FC-81C0-04BDBDDB77D9}"/>
    <cellStyle name="Normal 3 4 2 3 6 5" xfId="36864" xr:uid="{90990ACF-D2FD-41C4-8856-8C718C82CD8A}"/>
    <cellStyle name="Normal 3 4 2 3 7" xfId="15917" xr:uid="{00000000-0005-0000-0000-00002D3E0000}"/>
    <cellStyle name="Normal 3 4 2 3 7 2" xfId="36868" xr:uid="{ECC26CC9-30B9-4A29-ABFA-7D4E7910E2A7}"/>
    <cellStyle name="Normal 3 4 2 3 8" xfId="15918" xr:uid="{00000000-0005-0000-0000-00002E3E0000}"/>
    <cellStyle name="Normal 3 4 2 3 8 2" xfId="36869" xr:uid="{16CFCE00-9978-41C3-8706-1AB398956CE1}"/>
    <cellStyle name="Normal 3 4 2 3 9" xfId="15919" xr:uid="{00000000-0005-0000-0000-00002F3E0000}"/>
    <cellStyle name="Normal 3 4 2 3 9 2" xfId="36870" xr:uid="{3FA3215A-234F-4A0D-9852-549E2952720C}"/>
    <cellStyle name="Normal 3 4 2 4" xfId="15920" xr:uid="{00000000-0005-0000-0000-0000303E0000}"/>
    <cellStyle name="Normal 3 4 2 4 2" xfId="15921" xr:uid="{00000000-0005-0000-0000-0000313E0000}"/>
    <cellStyle name="Normal 3 4 2 4 2 2" xfId="15922" xr:uid="{00000000-0005-0000-0000-0000323E0000}"/>
    <cellStyle name="Normal 3 4 2 4 2 2 2" xfId="15923" xr:uid="{00000000-0005-0000-0000-0000333E0000}"/>
    <cellStyle name="Normal 3 4 2 4 2 2 2 2" xfId="36874" xr:uid="{B7A7A783-55C0-4FD0-A877-FF16C3CB6D6A}"/>
    <cellStyle name="Normal 3 4 2 4 2 2 3" xfId="15924" xr:uid="{00000000-0005-0000-0000-0000343E0000}"/>
    <cellStyle name="Normal 3 4 2 4 2 2 3 2" xfId="36875" xr:uid="{B048897A-D11C-4DFE-A1D1-8EC671A607B5}"/>
    <cellStyle name="Normal 3 4 2 4 2 2 4" xfId="15925" xr:uid="{00000000-0005-0000-0000-0000353E0000}"/>
    <cellStyle name="Normal 3 4 2 4 2 2 4 2" xfId="36876" xr:uid="{02AD78B8-C16D-42ED-83EB-61DBBF9E9600}"/>
    <cellStyle name="Normal 3 4 2 4 2 2 5" xfId="36873" xr:uid="{409E7090-D574-4750-AF1C-F8F39254FF06}"/>
    <cellStyle name="Normal 3 4 2 4 2 3" xfId="15926" xr:uid="{00000000-0005-0000-0000-0000363E0000}"/>
    <cellStyle name="Normal 3 4 2 4 2 3 2" xfId="15927" xr:uid="{00000000-0005-0000-0000-0000373E0000}"/>
    <cellStyle name="Normal 3 4 2 4 2 3 2 2" xfId="36878" xr:uid="{82C908B2-5462-4ECB-A17A-497246E15F1D}"/>
    <cellStyle name="Normal 3 4 2 4 2 3 3" xfId="15928" xr:uid="{00000000-0005-0000-0000-0000383E0000}"/>
    <cellStyle name="Normal 3 4 2 4 2 3 3 2" xfId="36879" xr:uid="{7D7089EB-102D-4FDC-9B41-C84AD1737BB1}"/>
    <cellStyle name="Normal 3 4 2 4 2 3 4" xfId="15929" xr:uid="{00000000-0005-0000-0000-0000393E0000}"/>
    <cellStyle name="Normal 3 4 2 4 2 3 4 2" xfId="36880" xr:uid="{409F4E4D-0ECD-45F4-A423-7AA8DD551C5C}"/>
    <cellStyle name="Normal 3 4 2 4 2 3 5" xfId="36877" xr:uid="{54731BC4-C74E-4A90-A5C0-8AFC0F7A0B60}"/>
    <cellStyle name="Normal 3 4 2 4 2 4" xfId="15930" xr:uid="{00000000-0005-0000-0000-00003A3E0000}"/>
    <cellStyle name="Normal 3 4 2 4 2 4 2" xfId="36881" xr:uid="{B2AFB2C5-9F72-4442-A61D-4D33A6B055F3}"/>
    <cellStyle name="Normal 3 4 2 4 2 5" xfId="15931" xr:uid="{00000000-0005-0000-0000-00003B3E0000}"/>
    <cellStyle name="Normal 3 4 2 4 2 5 2" xfId="36882" xr:uid="{65DC90BE-91F8-4FF3-B02C-DD77CF7BB507}"/>
    <cellStyle name="Normal 3 4 2 4 2 6" xfId="15932" xr:uid="{00000000-0005-0000-0000-00003C3E0000}"/>
    <cellStyle name="Normal 3 4 2 4 2 6 2" xfId="36883" xr:uid="{77693B8A-7D7A-44C5-B266-1C183A5D20B8}"/>
    <cellStyle name="Normal 3 4 2 4 2 7" xfId="36872" xr:uid="{6586C2E1-B382-4F93-AB9C-086B2F47C221}"/>
    <cellStyle name="Normal 3 4 2 4 3" xfId="15933" xr:uid="{00000000-0005-0000-0000-00003D3E0000}"/>
    <cellStyle name="Normal 3 4 2 4 3 2" xfId="15934" xr:uid="{00000000-0005-0000-0000-00003E3E0000}"/>
    <cellStyle name="Normal 3 4 2 4 3 2 2" xfId="36885" xr:uid="{DC1FB611-9931-4543-A3F6-64B240BC4D7B}"/>
    <cellStyle name="Normal 3 4 2 4 3 3" xfId="15935" xr:uid="{00000000-0005-0000-0000-00003F3E0000}"/>
    <cellStyle name="Normal 3 4 2 4 3 3 2" xfId="36886" xr:uid="{DE32895D-CFAA-4FF5-821C-71CA05DC7661}"/>
    <cellStyle name="Normal 3 4 2 4 3 4" xfId="15936" xr:uid="{00000000-0005-0000-0000-0000403E0000}"/>
    <cellStyle name="Normal 3 4 2 4 3 4 2" xfId="36887" xr:uid="{4C9B7963-8082-4364-B941-85CF614F5030}"/>
    <cellStyle name="Normal 3 4 2 4 3 5" xfId="36884" xr:uid="{DF5437D9-B7AC-4DB6-9B50-F4ADB4F1AEA0}"/>
    <cellStyle name="Normal 3 4 2 4 4" xfId="15937" xr:uid="{00000000-0005-0000-0000-0000413E0000}"/>
    <cellStyle name="Normal 3 4 2 4 4 2" xfId="15938" xr:uid="{00000000-0005-0000-0000-0000423E0000}"/>
    <cellStyle name="Normal 3 4 2 4 4 2 2" xfId="36889" xr:uid="{CD9B0467-0987-42FF-BEC1-CCDAC286DEF9}"/>
    <cellStyle name="Normal 3 4 2 4 4 3" xfId="15939" xr:uid="{00000000-0005-0000-0000-0000433E0000}"/>
    <cellStyle name="Normal 3 4 2 4 4 3 2" xfId="36890" xr:uid="{150338E9-0A99-450F-B28A-62F5B06BCA59}"/>
    <cellStyle name="Normal 3 4 2 4 4 4" xfId="15940" xr:uid="{00000000-0005-0000-0000-0000443E0000}"/>
    <cellStyle name="Normal 3 4 2 4 4 4 2" xfId="36891" xr:uid="{25A382BD-1002-4652-8ED8-75E2259A753F}"/>
    <cellStyle name="Normal 3 4 2 4 4 5" xfId="36888" xr:uid="{45611CD5-7946-4DC7-B669-693EED923728}"/>
    <cellStyle name="Normal 3 4 2 4 5" xfId="15941" xr:uid="{00000000-0005-0000-0000-0000453E0000}"/>
    <cellStyle name="Normal 3 4 2 4 5 2" xfId="36892" xr:uid="{CF343B03-7969-46E3-9FF1-0DF491B9057C}"/>
    <cellStyle name="Normal 3 4 2 4 6" xfId="15942" xr:uid="{00000000-0005-0000-0000-0000463E0000}"/>
    <cellStyle name="Normal 3 4 2 4 6 2" xfId="36893" xr:uid="{3B57C284-E168-4752-8DE2-837BEB400D14}"/>
    <cellStyle name="Normal 3 4 2 4 7" xfId="15943" xr:uid="{00000000-0005-0000-0000-0000473E0000}"/>
    <cellStyle name="Normal 3 4 2 4 7 2" xfId="36894" xr:uid="{29A72F93-E85D-4B5E-B31C-25837B7295AA}"/>
    <cellStyle name="Normal 3 4 2 4 8" xfId="36871" xr:uid="{25F47F97-003D-4517-9623-AD6F8CCE7B4E}"/>
    <cellStyle name="Normal 3 4 2 5" xfId="15944" xr:uid="{00000000-0005-0000-0000-0000483E0000}"/>
    <cellStyle name="Normal 3 4 2 5 2" xfId="15945" xr:uid="{00000000-0005-0000-0000-0000493E0000}"/>
    <cellStyle name="Normal 3 4 2 5 2 2" xfId="15946" xr:uid="{00000000-0005-0000-0000-00004A3E0000}"/>
    <cellStyle name="Normal 3 4 2 5 2 2 2" xfId="15947" xr:uid="{00000000-0005-0000-0000-00004B3E0000}"/>
    <cellStyle name="Normal 3 4 2 5 2 2 2 2" xfId="36898" xr:uid="{254990F2-D793-4E74-83AC-9ACD2A3853CA}"/>
    <cellStyle name="Normal 3 4 2 5 2 2 3" xfId="15948" xr:uid="{00000000-0005-0000-0000-00004C3E0000}"/>
    <cellStyle name="Normal 3 4 2 5 2 2 3 2" xfId="36899" xr:uid="{A27A8540-812F-455C-8750-E6CE60305E35}"/>
    <cellStyle name="Normal 3 4 2 5 2 2 4" xfId="15949" xr:uid="{00000000-0005-0000-0000-00004D3E0000}"/>
    <cellStyle name="Normal 3 4 2 5 2 2 4 2" xfId="36900" xr:uid="{FE6170B4-0B62-4868-BE82-145BF4D0573D}"/>
    <cellStyle name="Normal 3 4 2 5 2 2 5" xfId="36897" xr:uid="{D0637A0E-8187-485A-8C68-3A9F28D42D9A}"/>
    <cellStyle name="Normal 3 4 2 5 2 3" xfId="15950" xr:uid="{00000000-0005-0000-0000-00004E3E0000}"/>
    <cellStyle name="Normal 3 4 2 5 2 3 2" xfId="15951" xr:uid="{00000000-0005-0000-0000-00004F3E0000}"/>
    <cellStyle name="Normal 3 4 2 5 2 3 2 2" xfId="36902" xr:uid="{110A7F74-D6D2-465F-912E-1169A5E7F744}"/>
    <cellStyle name="Normal 3 4 2 5 2 3 3" xfId="15952" xr:uid="{00000000-0005-0000-0000-0000503E0000}"/>
    <cellStyle name="Normal 3 4 2 5 2 3 3 2" xfId="36903" xr:uid="{92073F57-4063-424A-9681-86741975F90A}"/>
    <cellStyle name="Normal 3 4 2 5 2 3 4" xfId="15953" xr:uid="{00000000-0005-0000-0000-0000513E0000}"/>
    <cellStyle name="Normal 3 4 2 5 2 3 4 2" xfId="36904" xr:uid="{0B713030-BBD6-47F0-9091-F2EB7E280721}"/>
    <cellStyle name="Normal 3 4 2 5 2 3 5" xfId="36901" xr:uid="{4A074159-2E60-4712-8BE6-E6525E8FF19E}"/>
    <cellStyle name="Normal 3 4 2 5 2 4" xfId="15954" xr:uid="{00000000-0005-0000-0000-0000523E0000}"/>
    <cellStyle name="Normal 3 4 2 5 2 4 2" xfId="36905" xr:uid="{7DDA1F1A-771D-45C6-A8E8-5B176C32687D}"/>
    <cellStyle name="Normal 3 4 2 5 2 5" xfId="15955" xr:uid="{00000000-0005-0000-0000-0000533E0000}"/>
    <cellStyle name="Normal 3 4 2 5 2 5 2" xfId="36906" xr:uid="{A5AAC2E2-AED8-41A0-B093-72319715F69B}"/>
    <cellStyle name="Normal 3 4 2 5 2 6" xfId="15956" xr:uid="{00000000-0005-0000-0000-0000543E0000}"/>
    <cellStyle name="Normal 3 4 2 5 2 6 2" xfId="36907" xr:uid="{34F9C4B0-5721-4883-8E8B-673D42A1EB4D}"/>
    <cellStyle name="Normal 3 4 2 5 2 7" xfId="36896" xr:uid="{FD6FC9F4-702A-4128-A5F5-88905C14025E}"/>
    <cellStyle name="Normal 3 4 2 5 3" xfId="15957" xr:uid="{00000000-0005-0000-0000-0000553E0000}"/>
    <cellStyle name="Normal 3 4 2 5 3 2" xfId="15958" xr:uid="{00000000-0005-0000-0000-0000563E0000}"/>
    <cellStyle name="Normal 3 4 2 5 3 2 2" xfId="36909" xr:uid="{A3608772-2668-48ED-9D0C-59A52DDB35B2}"/>
    <cellStyle name="Normal 3 4 2 5 3 3" xfId="15959" xr:uid="{00000000-0005-0000-0000-0000573E0000}"/>
    <cellStyle name="Normal 3 4 2 5 3 3 2" xfId="36910" xr:uid="{36C0B9ED-BA4B-438A-BB24-644D5A182369}"/>
    <cellStyle name="Normal 3 4 2 5 3 4" xfId="15960" xr:uid="{00000000-0005-0000-0000-0000583E0000}"/>
    <cellStyle name="Normal 3 4 2 5 3 4 2" xfId="36911" xr:uid="{02550E8A-EBF5-4891-8576-9F61061EF136}"/>
    <cellStyle name="Normal 3 4 2 5 3 5" xfId="36908" xr:uid="{726E3C98-F5E3-43E9-90EE-0FE3BD645033}"/>
    <cellStyle name="Normal 3 4 2 5 4" xfId="15961" xr:uid="{00000000-0005-0000-0000-0000593E0000}"/>
    <cellStyle name="Normal 3 4 2 5 4 2" xfId="15962" xr:uid="{00000000-0005-0000-0000-00005A3E0000}"/>
    <cellStyle name="Normal 3 4 2 5 4 2 2" xfId="36913" xr:uid="{D0941B68-2668-4778-851F-6E9F547D2127}"/>
    <cellStyle name="Normal 3 4 2 5 4 3" xfId="15963" xr:uid="{00000000-0005-0000-0000-00005B3E0000}"/>
    <cellStyle name="Normal 3 4 2 5 4 3 2" xfId="36914" xr:uid="{74A3EFDF-FFB7-47F0-B5A8-F8AF5A18A4BA}"/>
    <cellStyle name="Normal 3 4 2 5 4 4" xfId="15964" xr:uid="{00000000-0005-0000-0000-00005C3E0000}"/>
    <cellStyle name="Normal 3 4 2 5 4 4 2" xfId="36915" xr:uid="{79075694-D761-429D-924F-5491BF16E796}"/>
    <cellStyle name="Normal 3 4 2 5 4 5" xfId="36912" xr:uid="{10061025-9A3E-46B3-9227-9F34DAFB15A3}"/>
    <cellStyle name="Normal 3 4 2 5 5" xfId="15965" xr:uid="{00000000-0005-0000-0000-00005D3E0000}"/>
    <cellStyle name="Normal 3 4 2 5 5 2" xfId="36916" xr:uid="{1AA17E79-F897-48B1-AB0A-42242B7FD184}"/>
    <cellStyle name="Normal 3 4 2 5 6" xfId="15966" xr:uid="{00000000-0005-0000-0000-00005E3E0000}"/>
    <cellStyle name="Normal 3 4 2 5 6 2" xfId="36917" xr:uid="{AEE8A44A-2643-464A-9D5F-DBD2A6220068}"/>
    <cellStyle name="Normal 3 4 2 5 7" xfId="15967" xr:uid="{00000000-0005-0000-0000-00005F3E0000}"/>
    <cellStyle name="Normal 3 4 2 5 7 2" xfId="36918" xr:uid="{ACD7621C-B3EC-435F-AAC3-37EF5C4DC2F8}"/>
    <cellStyle name="Normal 3 4 2 5 8" xfId="36895" xr:uid="{C3E8AA7E-E417-4F89-9B44-5636E8E7FB59}"/>
    <cellStyle name="Normal 3 4 2 6" xfId="15968" xr:uid="{00000000-0005-0000-0000-0000603E0000}"/>
    <cellStyle name="Normal 3 4 2 6 2" xfId="15969" xr:uid="{00000000-0005-0000-0000-0000613E0000}"/>
    <cellStyle name="Normal 3 4 2 6 2 2" xfId="15970" xr:uid="{00000000-0005-0000-0000-0000623E0000}"/>
    <cellStyle name="Normal 3 4 2 6 2 2 2" xfId="36921" xr:uid="{87A5E211-D075-4760-AC48-27BD6C77DCF3}"/>
    <cellStyle name="Normal 3 4 2 6 2 3" xfId="15971" xr:uid="{00000000-0005-0000-0000-0000633E0000}"/>
    <cellStyle name="Normal 3 4 2 6 2 3 2" xfId="36922" xr:uid="{190AFFBC-17CC-4C36-80FF-1AC8DED7A10C}"/>
    <cellStyle name="Normal 3 4 2 6 2 4" xfId="15972" xr:uid="{00000000-0005-0000-0000-0000643E0000}"/>
    <cellStyle name="Normal 3 4 2 6 2 4 2" xfId="36923" xr:uid="{3C15158C-220A-403C-8AEC-C016EE97D42A}"/>
    <cellStyle name="Normal 3 4 2 6 2 5" xfId="36920" xr:uid="{48CD2991-34F7-4E72-8084-05386C738567}"/>
    <cellStyle name="Normal 3 4 2 6 3" xfId="15973" xr:uid="{00000000-0005-0000-0000-0000653E0000}"/>
    <cellStyle name="Normal 3 4 2 6 3 2" xfId="15974" xr:uid="{00000000-0005-0000-0000-0000663E0000}"/>
    <cellStyle name="Normal 3 4 2 6 3 2 2" xfId="36925" xr:uid="{7CC3747D-4DB3-4FD1-98FD-2BCE8253349F}"/>
    <cellStyle name="Normal 3 4 2 6 3 3" xfId="15975" xr:uid="{00000000-0005-0000-0000-0000673E0000}"/>
    <cellStyle name="Normal 3 4 2 6 3 3 2" xfId="36926" xr:uid="{FCE6FF38-9A4B-4C51-BF36-44E108B08ED4}"/>
    <cellStyle name="Normal 3 4 2 6 3 4" xfId="15976" xr:uid="{00000000-0005-0000-0000-0000683E0000}"/>
    <cellStyle name="Normal 3 4 2 6 3 4 2" xfId="36927" xr:uid="{F32474CD-48FE-468D-903B-174D9550D6EE}"/>
    <cellStyle name="Normal 3 4 2 6 3 5" xfId="36924" xr:uid="{033B454D-A8BE-48B5-B8F1-27B8A5ECECC5}"/>
    <cellStyle name="Normal 3 4 2 6 4" xfId="36919" xr:uid="{04D4C43A-6C66-4053-9C91-6D2E29859E72}"/>
    <cellStyle name="Normal 3 4 2 7" xfId="15977" xr:uid="{00000000-0005-0000-0000-0000693E0000}"/>
    <cellStyle name="Normal 3 4 2 7 2" xfId="15978" xr:uid="{00000000-0005-0000-0000-00006A3E0000}"/>
    <cellStyle name="Normal 3 4 2 7 2 2" xfId="15979" xr:uid="{00000000-0005-0000-0000-00006B3E0000}"/>
    <cellStyle name="Normal 3 4 2 7 2 2 2" xfId="36930" xr:uid="{4176B17C-A14B-4B55-8BDE-2639CB84CBE2}"/>
    <cellStyle name="Normal 3 4 2 7 2 3" xfId="15980" xr:uid="{00000000-0005-0000-0000-00006C3E0000}"/>
    <cellStyle name="Normal 3 4 2 7 2 3 2" xfId="36931" xr:uid="{3D53D160-DAFB-499D-A849-2602A7F5782B}"/>
    <cellStyle name="Normal 3 4 2 7 2 4" xfId="15981" xr:uid="{00000000-0005-0000-0000-00006D3E0000}"/>
    <cellStyle name="Normal 3 4 2 7 2 4 2" xfId="36932" xr:uid="{2080BACA-AD66-4545-A26A-C906461D5140}"/>
    <cellStyle name="Normal 3 4 2 7 2 5" xfId="36929" xr:uid="{F95A7EF4-2261-4F87-A7E4-F1C855D33711}"/>
    <cellStyle name="Normal 3 4 2 7 3" xfId="15982" xr:uid="{00000000-0005-0000-0000-00006E3E0000}"/>
    <cellStyle name="Normal 3 4 2 7 3 2" xfId="36933" xr:uid="{DFFC4A72-DCFE-4880-AD89-0262E0718E55}"/>
    <cellStyle name="Normal 3 4 2 7 4" xfId="15983" xr:uid="{00000000-0005-0000-0000-00006F3E0000}"/>
    <cellStyle name="Normal 3 4 2 7 4 2" xfId="36934" xr:uid="{2FCAEA99-0AAF-4D70-8CE3-66BEE6569A63}"/>
    <cellStyle name="Normal 3 4 2 7 5" xfId="15984" xr:uid="{00000000-0005-0000-0000-0000703E0000}"/>
    <cellStyle name="Normal 3 4 2 7 5 2" xfId="36935" xr:uid="{580BE374-DB48-41B0-B6F9-22230B015B89}"/>
    <cellStyle name="Normal 3 4 2 7 6" xfId="36928" xr:uid="{A551AEBD-E126-4CF8-886E-11012824F95F}"/>
    <cellStyle name="Normal 3 4 2 8" xfId="15985" xr:uid="{00000000-0005-0000-0000-0000713E0000}"/>
    <cellStyle name="Normal 3 4 2 8 2" xfId="15986" xr:uid="{00000000-0005-0000-0000-0000723E0000}"/>
    <cellStyle name="Normal 3 4 2 8 2 2" xfId="36937" xr:uid="{8377D1BC-5271-4726-9764-8B4F33C7CF74}"/>
    <cellStyle name="Normal 3 4 2 8 3" xfId="15987" xr:uid="{00000000-0005-0000-0000-0000733E0000}"/>
    <cellStyle name="Normal 3 4 2 8 3 2" xfId="36938" xr:uid="{3E9E4E77-882A-4052-8FD4-1E43DABB059A}"/>
    <cellStyle name="Normal 3 4 2 8 4" xfId="15988" xr:uid="{00000000-0005-0000-0000-0000743E0000}"/>
    <cellStyle name="Normal 3 4 2 8 4 2" xfId="36939" xr:uid="{3D784FAE-2BC8-48A5-8D11-9661A0595F57}"/>
    <cellStyle name="Normal 3 4 2 8 5" xfId="36936" xr:uid="{4559679C-5457-4DA2-A84B-E02DDF7EBFDF}"/>
    <cellStyle name="Normal 3 4 2 9" xfId="15989" xr:uid="{00000000-0005-0000-0000-0000753E0000}"/>
    <cellStyle name="Normal 3 4 2 9 2" xfId="36940" xr:uid="{EFED9F30-BFD2-4587-8ED9-A026C1612B22}"/>
    <cellStyle name="Normal 3 4 3" xfId="15990" xr:uid="{00000000-0005-0000-0000-0000763E0000}"/>
    <cellStyle name="Normal 3 4 3 10" xfId="15991" xr:uid="{00000000-0005-0000-0000-0000773E0000}"/>
    <cellStyle name="Normal 3 4 3 10 2" xfId="36942" xr:uid="{1DE0B30C-DB8F-4FE4-82DB-3CE1F3E93060}"/>
    <cellStyle name="Normal 3 4 3 11" xfId="15992" xr:uid="{00000000-0005-0000-0000-0000783E0000}"/>
    <cellStyle name="Normal 3 4 3 11 2" xfId="36943" xr:uid="{42646531-A136-4DA2-9CCC-A3C188CB10A1}"/>
    <cellStyle name="Normal 3 4 3 12" xfId="36941" xr:uid="{409A4539-26A0-448A-B170-A8D0EF3AB20D}"/>
    <cellStyle name="Normal 3 4 3 2" xfId="15993" xr:uid="{00000000-0005-0000-0000-0000793E0000}"/>
    <cellStyle name="Normal 3 4 3 2 10" xfId="36944" xr:uid="{BBEF68AF-A49D-4485-B4C0-1D893DCADDCE}"/>
    <cellStyle name="Normal 3 4 3 2 2" xfId="15994" xr:uid="{00000000-0005-0000-0000-00007A3E0000}"/>
    <cellStyle name="Normal 3 4 3 2 2 2" xfId="15995" xr:uid="{00000000-0005-0000-0000-00007B3E0000}"/>
    <cellStyle name="Normal 3 4 3 2 2 2 2" xfId="15996" xr:uid="{00000000-0005-0000-0000-00007C3E0000}"/>
    <cellStyle name="Normal 3 4 3 2 2 2 2 2" xfId="15997" xr:uid="{00000000-0005-0000-0000-00007D3E0000}"/>
    <cellStyle name="Normal 3 4 3 2 2 2 2 2 2" xfId="36948" xr:uid="{840CEC32-742A-438C-B659-2E8DFF2A6A3A}"/>
    <cellStyle name="Normal 3 4 3 2 2 2 2 3" xfId="15998" xr:uid="{00000000-0005-0000-0000-00007E3E0000}"/>
    <cellStyle name="Normal 3 4 3 2 2 2 2 3 2" xfId="36949" xr:uid="{D04739B9-53E6-44EA-89DE-C09003169EF3}"/>
    <cellStyle name="Normal 3 4 3 2 2 2 2 4" xfId="15999" xr:uid="{00000000-0005-0000-0000-00007F3E0000}"/>
    <cellStyle name="Normal 3 4 3 2 2 2 2 4 2" xfId="36950" xr:uid="{9E41C4CD-777F-4D35-8D81-0AAE63551798}"/>
    <cellStyle name="Normal 3 4 3 2 2 2 2 5" xfId="36947" xr:uid="{EEE640CC-CD7C-467E-B98A-C7CC6CF2EDCF}"/>
    <cellStyle name="Normal 3 4 3 2 2 2 3" xfId="16000" xr:uid="{00000000-0005-0000-0000-0000803E0000}"/>
    <cellStyle name="Normal 3 4 3 2 2 2 3 2" xfId="16001" xr:uid="{00000000-0005-0000-0000-0000813E0000}"/>
    <cellStyle name="Normal 3 4 3 2 2 2 3 2 2" xfId="36952" xr:uid="{91FF757F-ECAE-41BD-B07E-E0C0214937CE}"/>
    <cellStyle name="Normal 3 4 3 2 2 2 3 3" xfId="16002" xr:uid="{00000000-0005-0000-0000-0000823E0000}"/>
    <cellStyle name="Normal 3 4 3 2 2 2 3 3 2" xfId="36953" xr:uid="{C9DF7CE2-6F1F-408D-B31A-1B3B3EE8D071}"/>
    <cellStyle name="Normal 3 4 3 2 2 2 3 4" xfId="16003" xr:uid="{00000000-0005-0000-0000-0000833E0000}"/>
    <cellStyle name="Normal 3 4 3 2 2 2 3 4 2" xfId="36954" xr:uid="{0230E15C-2531-4061-857F-53A1D92989DD}"/>
    <cellStyle name="Normal 3 4 3 2 2 2 3 5" xfId="36951" xr:uid="{E49D7E03-22FC-4618-8912-52A109461B96}"/>
    <cellStyle name="Normal 3 4 3 2 2 2 4" xfId="16004" xr:uid="{00000000-0005-0000-0000-0000843E0000}"/>
    <cellStyle name="Normal 3 4 3 2 2 2 4 2" xfId="36955" xr:uid="{47B378DE-AFF5-4F10-ADDE-3C6D32FA73C8}"/>
    <cellStyle name="Normal 3 4 3 2 2 2 5" xfId="16005" xr:uid="{00000000-0005-0000-0000-0000853E0000}"/>
    <cellStyle name="Normal 3 4 3 2 2 2 5 2" xfId="36956" xr:uid="{07D283BA-0C55-4BB8-A4EA-EEB2ADBA8191}"/>
    <cellStyle name="Normal 3 4 3 2 2 2 6" xfId="16006" xr:uid="{00000000-0005-0000-0000-0000863E0000}"/>
    <cellStyle name="Normal 3 4 3 2 2 2 6 2" xfId="36957" xr:uid="{E164AFAC-F19F-498F-B408-C5AD24D85221}"/>
    <cellStyle name="Normal 3 4 3 2 2 2 7" xfId="36946" xr:uid="{D92BEE1C-C27B-497A-93FE-B10865BA26C3}"/>
    <cellStyle name="Normal 3 4 3 2 2 3" xfId="16007" xr:uid="{00000000-0005-0000-0000-0000873E0000}"/>
    <cellStyle name="Normal 3 4 3 2 2 3 2" xfId="16008" xr:uid="{00000000-0005-0000-0000-0000883E0000}"/>
    <cellStyle name="Normal 3 4 3 2 2 3 2 2" xfId="36959" xr:uid="{CD4787C2-E7E8-47CD-9C92-0FA8E8D6C445}"/>
    <cellStyle name="Normal 3 4 3 2 2 3 3" xfId="16009" xr:uid="{00000000-0005-0000-0000-0000893E0000}"/>
    <cellStyle name="Normal 3 4 3 2 2 3 3 2" xfId="36960" xr:uid="{1BBAF7EE-A967-4490-A885-BD806EB2197D}"/>
    <cellStyle name="Normal 3 4 3 2 2 3 4" xfId="16010" xr:uid="{00000000-0005-0000-0000-00008A3E0000}"/>
    <cellStyle name="Normal 3 4 3 2 2 3 4 2" xfId="36961" xr:uid="{86990932-C759-44EC-9D8D-86591144CDE6}"/>
    <cellStyle name="Normal 3 4 3 2 2 3 5" xfId="36958" xr:uid="{A38E69D0-881C-4254-8FB3-2A87D5E5CDE8}"/>
    <cellStyle name="Normal 3 4 3 2 2 4" xfId="16011" xr:uid="{00000000-0005-0000-0000-00008B3E0000}"/>
    <cellStyle name="Normal 3 4 3 2 2 4 2" xfId="16012" xr:uid="{00000000-0005-0000-0000-00008C3E0000}"/>
    <cellStyle name="Normal 3 4 3 2 2 4 2 2" xfId="36963" xr:uid="{36F4977A-0310-4FF4-93FB-F53B9FBB3A86}"/>
    <cellStyle name="Normal 3 4 3 2 2 4 3" xfId="16013" xr:uid="{00000000-0005-0000-0000-00008D3E0000}"/>
    <cellStyle name="Normal 3 4 3 2 2 4 3 2" xfId="36964" xr:uid="{E62EA389-BF9D-4E96-9125-66A2918790EA}"/>
    <cellStyle name="Normal 3 4 3 2 2 4 4" xfId="16014" xr:uid="{00000000-0005-0000-0000-00008E3E0000}"/>
    <cellStyle name="Normal 3 4 3 2 2 4 4 2" xfId="36965" xr:uid="{EE85E3F3-795A-4473-BBD2-1DB9CEC1974B}"/>
    <cellStyle name="Normal 3 4 3 2 2 4 5" xfId="36962" xr:uid="{38499091-F17A-4FA6-B612-0515EE8D5A08}"/>
    <cellStyle name="Normal 3 4 3 2 2 5" xfId="16015" xr:uid="{00000000-0005-0000-0000-00008F3E0000}"/>
    <cellStyle name="Normal 3 4 3 2 2 5 2" xfId="36966" xr:uid="{2172F046-90EF-473F-AC1A-C4A634868223}"/>
    <cellStyle name="Normal 3 4 3 2 2 6" xfId="16016" xr:uid="{00000000-0005-0000-0000-0000903E0000}"/>
    <cellStyle name="Normal 3 4 3 2 2 6 2" xfId="36967" xr:uid="{526F7AE3-AD7D-4AA5-A83F-BB1BDB949CBF}"/>
    <cellStyle name="Normal 3 4 3 2 2 7" xfId="16017" xr:uid="{00000000-0005-0000-0000-0000913E0000}"/>
    <cellStyle name="Normal 3 4 3 2 2 7 2" xfId="36968" xr:uid="{0706666C-9DCD-41A8-AD92-293E2CC69877}"/>
    <cellStyle name="Normal 3 4 3 2 2 8" xfId="36945" xr:uid="{A2F3FDAB-2F39-40C8-805A-137AAAA1099A}"/>
    <cellStyle name="Normal 3 4 3 2 3" xfId="16018" xr:uid="{00000000-0005-0000-0000-0000923E0000}"/>
    <cellStyle name="Normal 3 4 3 2 3 2" xfId="16019" xr:uid="{00000000-0005-0000-0000-0000933E0000}"/>
    <cellStyle name="Normal 3 4 3 2 3 2 2" xfId="16020" xr:uid="{00000000-0005-0000-0000-0000943E0000}"/>
    <cellStyle name="Normal 3 4 3 2 3 2 2 2" xfId="16021" xr:uid="{00000000-0005-0000-0000-0000953E0000}"/>
    <cellStyle name="Normal 3 4 3 2 3 2 2 2 2" xfId="36972" xr:uid="{136FFA27-6E3F-46E4-BD29-B9890D7EE747}"/>
    <cellStyle name="Normal 3 4 3 2 3 2 2 3" xfId="16022" xr:uid="{00000000-0005-0000-0000-0000963E0000}"/>
    <cellStyle name="Normal 3 4 3 2 3 2 2 3 2" xfId="36973" xr:uid="{5DBCEB76-0923-4A4D-9E92-AFA57386EFF1}"/>
    <cellStyle name="Normal 3 4 3 2 3 2 2 4" xfId="16023" xr:uid="{00000000-0005-0000-0000-0000973E0000}"/>
    <cellStyle name="Normal 3 4 3 2 3 2 2 4 2" xfId="36974" xr:uid="{71933460-BF04-4DC0-9F21-B354969D9DE9}"/>
    <cellStyle name="Normal 3 4 3 2 3 2 2 5" xfId="36971" xr:uid="{A8D99AC6-FEB4-49F9-BEA7-2140114A3872}"/>
    <cellStyle name="Normal 3 4 3 2 3 2 3" xfId="16024" xr:uid="{00000000-0005-0000-0000-0000983E0000}"/>
    <cellStyle name="Normal 3 4 3 2 3 2 3 2" xfId="16025" xr:uid="{00000000-0005-0000-0000-0000993E0000}"/>
    <cellStyle name="Normal 3 4 3 2 3 2 3 2 2" xfId="36976" xr:uid="{1FEC278A-0FA7-480C-9D28-8FFE18B2D136}"/>
    <cellStyle name="Normal 3 4 3 2 3 2 3 3" xfId="16026" xr:uid="{00000000-0005-0000-0000-00009A3E0000}"/>
    <cellStyle name="Normal 3 4 3 2 3 2 3 3 2" xfId="36977" xr:uid="{C414D9D1-7E18-484F-A29B-2B2EAA2D4D1D}"/>
    <cellStyle name="Normal 3 4 3 2 3 2 3 4" xfId="16027" xr:uid="{00000000-0005-0000-0000-00009B3E0000}"/>
    <cellStyle name="Normal 3 4 3 2 3 2 3 4 2" xfId="36978" xr:uid="{C180752D-B30F-4FE0-9B35-E6505574CD20}"/>
    <cellStyle name="Normal 3 4 3 2 3 2 3 5" xfId="36975" xr:uid="{D789A8A4-7EC0-4097-ABED-AA2E58881466}"/>
    <cellStyle name="Normal 3 4 3 2 3 2 4" xfId="16028" xr:uid="{00000000-0005-0000-0000-00009C3E0000}"/>
    <cellStyle name="Normal 3 4 3 2 3 2 4 2" xfId="36979" xr:uid="{F2B2CF2D-B18C-41A8-88D7-CF6C0E530146}"/>
    <cellStyle name="Normal 3 4 3 2 3 2 5" xfId="16029" xr:uid="{00000000-0005-0000-0000-00009D3E0000}"/>
    <cellStyle name="Normal 3 4 3 2 3 2 5 2" xfId="36980" xr:uid="{11014B54-92B2-4CAE-ADA2-02594ABBB84F}"/>
    <cellStyle name="Normal 3 4 3 2 3 2 6" xfId="16030" xr:uid="{00000000-0005-0000-0000-00009E3E0000}"/>
    <cellStyle name="Normal 3 4 3 2 3 2 6 2" xfId="36981" xr:uid="{E34AF605-FD1A-4C43-8F11-50F8D5A68150}"/>
    <cellStyle name="Normal 3 4 3 2 3 2 7" xfId="36970" xr:uid="{8F7F3F42-4467-4F86-85C5-65B34B7FC2E7}"/>
    <cellStyle name="Normal 3 4 3 2 3 3" xfId="16031" xr:uid="{00000000-0005-0000-0000-00009F3E0000}"/>
    <cellStyle name="Normal 3 4 3 2 3 3 2" xfId="16032" xr:uid="{00000000-0005-0000-0000-0000A03E0000}"/>
    <cellStyle name="Normal 3 4 3 2 3 3 2 2" xfId="36983" xr:uid="{D60D2A8C-4917-4FF5-946D-30406A1D2081}"/>
    <cellStyle name="Normal 3 4 3 2 3 3 3" xfId="16033" xr:uid="{00000000-0005-0000-0000-0000A13E0000}"/>
    <cellStyle name="Normal 3 4 3 2 3 3 3 2" xfId="36984" xr:uid="{F8921A15-97F2-49E0-AB9C-6624B9A6347B}"/>
    <cellStyle name="Normal 3 4 3 2 3 3 4" xfId="16034" xr:uid="{00000000-0005-0000-0000-0000A23E0000}"/>
    <cellStyle name="Normal 3 4 3 2 3 3 4 2" xfId="36985" xr:uid="{515C8D48-06AD-4988-B8F2-50189F6347A8}"/>
    <cellStyle name="Normal 3 4 3 2 3 3 5" xfId="36982" xr:uid="{A3850DA6-AB11-413E-9023-365BFCC51A40}"/>
    <cellStyle name="Normal 3 4 3 2 3 4" xfId="16035" xr:uid="{00000000-0005-0000-0000-0000A33E0000}"/>
    <cellStyle name="Normal 3 4 3 2 3 4 2" xfId="16036" xr:uid="{00000000-0005-0000-0000-0000A43E0000}"/>
    <cellStyle name="Normal 3 4 3 2 3 4 2 2" xfId="36987" xr:uid="{D7F9F1CA-7FDF-49C3-8E5C-31444C13B420}"/>
    <cellStyle name="Normal 3 4 3 2 3 4 3" xfId="16037" xr:uid="{00000000-0005-0000-0000-0000A53E0000}"/>
    <cellStyle name="Normal 3 4 3 2 3 4 3 2" xfId="36988" xr:uid="{1441E4CE-9450-4CA6-9760-F71195116B60}"/>
    <cellStyle name="Normal 3 4 3 2 3 4 4" xfId="16038" xr:uid="{00000000-0005-0000-0000-0000A63E0000}"/>
    <cellStyle name="Normal 3 4 3 2 3 4 4 2" xfId="36989" xr:uid="{A75577A4-1F94-419E-B094-677720DED5BA}"/>
    <cellStyle name="Normal 3 4 3 2 3 4 5" xfId="36986" xr:uid="{49F0B441-9BCA-4A0C-8C29-3B940AE447E2}"/>
    <cellStyle name="Normal 3 4 3 2 3 5" xfId="16039" xr:uid="{00000000-0005-0000-0000-0000A73E0000}"/>
    <cellStyle name="Normal 3 4 3 2 3 5 2" xfId="36990" xr:uid="{19914B27-B077-4F98-9F7F-326464B8DE66}"/>
    <cellStyle name="Normal 3 4 3 2 3 6" xfId="16040" xr:uid="{00000000-0005-0000-0000-0000A83E0000}"/>
    <cellStyle name="Normal 3 4 3 2 3 6 2" xfId="36991" xr:uid="{796EA330-7B8B-471E-B545-75074F3B7CBC}"/>
    <cellStyle name="Normal 3 4 3 2 3 7" xfId="16041" xr:uid="{00000000-0005-0000-0000-0000A93E0000}"/>
    <cellStyle name="Normal 3 4 3 2 3 7 2" xfId="36992" xr:uid="{A5B0AFF7-2BBD-4BDF-BD30-A729EA77BDF9}"/>
    <cellStyle name="Normal 3 4 3 2 3 8" xfId="36969" xr:uid="{739EAC10-74BD-4917-AA74-D66749A84032}"/>
    <cellStyle name="Normal 3 4 3 2 4" xfId="16042" xr:uid="{00000000-0005-0000-0000-0000AA3E0000}"/>
    <cellStyle name="Normal 3 4 3 2 4 2" xfId="16043" xr:uid="{00000000-0005-0000-0000-0000AB3E0000}"/>
    <cellStyle name="Normal 3 4 3 2 4 2 2" xfId="16044" xr:uid="{00000000-0005-0000-0000-0000AC3E0000}"/>
    <cellStyle name="Normal 3 4 3 2 4 2 2 2" xfId="36995" xr:uid="{62C9BD9F-FCFC-4983-A307-8B84F125DF8D}"/>
    <cellStyle name="Normal 3 4 3 2 4 2 3" xfId="16045" xr:uid="{00000000-0005-0000-0000-0000AD3E0000}"/>
    <cellStyle name="Normal 3 4 3 2 4 2 3 2" xfId="36996" xr:uid="{3C1C57B9-30FC-49E1-B002-1CFA54F7B106}"/>
    <cellStyle name="Normal 3 4 3 2 4 2 4" xfId="16046" xr:uid="{00000000-0005-0000-0000-0000AE3E0000}"/>
    <cellStyle name="Normal 3 4 3 2 4 2 4 2" xfId="36997" xr:uid="{5F1F632E-F92E-4F9A-802F-CB942C30FE25}"/>
    <cellStyle name="Normal 3 4 3 2 4 2 5" xfId="36994" xr:uid="{F7409A84-BA11-4010-B267-73ACA68478CE}"/>
    <cellStyle name="Normal 3 4 3 2 4 3" xfId="16047" xr:uid="{00000000-0005-0000-0000-0000AF3E0000}"/>
    <cellStyle name="Normal 3 4 3 2 4 3 2" xfId="16048" xr:uid="{00000000-0005-0000-0000-0000B03E0000}"/>
    <cellStyle name="Normal 3 4 3 2 4 3 2 2" xfId="36999" xr:uid="{BD760412-912F-433C-A114-C7904389F777}"/>
    <cellStyle name="Normal 3 4 3 2 4 3 3" xfId="16049" xr:uid="{00000000-0005-0000-0000-0000B13E0000}"/>
    <cellStyle name="Normal 3 4 3 2 4 3 3 2" xfId="37000" xr:uid="{6252ACF6-3093-4377-B483-8D3E8313C23E}"/>
    <cellStyle name="Normal 3 4 3 2 4 3 4" xfId="16050" xr:uid="{00000000-0005-0000-0000-0000B23E0000}"/>
    <cellStyle name="Normal 3 4 3 2 4 3 4 2" xfId="37001" xr:uid="{5BB6AA65-DE08-4F85-BE13-677ACC2C3F9E}"/>
    <cellStyle name="Normal 3 4 3 2 4 3 5" xfId="36998" xr:uid="{05B85B6D-BF3E-480A-8FB5-93B40E16E1CA}"/>
    <cellStyle name="Normal 3 4 3 2 4 4" xfId="16051" xr:uid="{00000000-0005-0000-0000-0000B33E0000}"/>
    <cellStyle name="Normal 3 4 3 2 4 4 2" xfId="37002" xr:uid="{73D1D460-642E-466C-862D-8107DC56116F}"/>
    <cellStyle name="Normal 3 4 3 2 4 5" xfId="16052" xr:uid="{00000000-0005-0000-0000-0000B43E0000}"/>
    <cellStyle name="Normal 3 4 3 2 4 5 2" xfId="37003" xr:uid="{D9A14876-316C-4FDF-8E84-87BA48702E41}"/>
    <cellStyle name="Normal 3 4 3 2 4 6" xfId="16053" xr:uid="{00000000-0005-0000-0000-0000B53E0000}"/>
    <cellStyle name="Normal 3 4 3 2 4 6 2" xfId="37004" xr:uid="{D4DCBA0A-2BD3-4B66-938C-71DCEF76F539}"/>
    <cellStyle name="Normal 3 4 3 2 4 7" xfId="36993" xr:uid="{49632CB4-E354-401B-A734-092C914242E9}"/>
    <cellStyle name="Normal 3 4 3 2 5" xfId="16054" xr:uid="{00000000-0005-0000-0000-0000B63E0000}"/>
    <cellStyle name="Normal 3 4 3 2 5 2" xfId="16055" xr:uid="{00000000-0005-0000-0000-0000B73E0000}"/>
    <cellStyle name="Normal 3 4 3 2 5 2 2" xfId="37006" xr:uid="{4ABD0E7B-CEC7-472C-9520-7F0386EFC79D}"/>
    <cellStyle name="Normal 3 4 3 2 5 3" xfId="16056" xr:uid="{00000000-0005-0000-0000-0000B83E0000}"/>
    <cellStyle name="Normal 3 4 3 2 5 3 2" xfId="37007" xr:uid="{73444085-FCCF-4C5E-AB9D-5593D947499A}"/>
    <cellStyle name="Normal 3 4 3 2 5 4" xfId="16057" xr:uid="{00000000-0005-0000-0000-0000B93E0000}"/>
    <cellStyle name="Normal 3 4 3 2 5 4 2" xfId="37008" xr:uid="{08EBA119-D9EC-4FA9-AFFC-BC3EB638E192}"/>
    <cellStyle name="Normal 3 4 3 2 5 5" xfId="37005" xr:uid="{1345D11E-F1B0-4E84-B1FB-15FA72EEB501}"/>
    <cellStyle name="Normal 3 4 3 2 6" xfId="16058" xr:uid="{00000000-0005-0000-0000-0000BA3E0000}"/>
    <cellStyle name="Normal 3 4 3 2 6 2" xfId="16059" xr:uid="{00000000-0005-0000-0000-0000BB3E0000}"/>
    <cellStyle name="Normal 3 4 3 2 6 2 2" xfId="37010" xr:uid="{7DD396B0-ABD5-4606-9C32-8A0EBFD9CA62}"/>
    <cellStyle name="Normal 3 4 3 2 6 3" xfId="16060" xr:uid="{00000000-0005-0000-0000-0000BC3E0000}"/>
    <cellStyle name="Normal 3 4 3 2 6 3 2" xfId="37011" xr:uid="{9C054767-0229-447C-8C5A-E57F42FA7846}"/>
    <cellStyle name="Normal 3 4 3 2 6 4" xfId="16061" xr:uid="{00000000-0005-0000-0000-0000BD3E0000}"/>
    <cellStyle name="Normal 3 4 3 2 6 4 2" xfId="37012" xr:uid="{6011B779-F809-4DEF-8B19-735B32E0B917}"/>
    <cellStyle name="Normal 3 4 3 2 6 5" xfId="37009" xr:uid="{7FE6026D-B123-41E2-8537-A2394D7EFD8D}"/>
    <cellStyle name="Normal 3 4 3 2 7" xfId="16062" xr:uid="{00000000-0005-0000-0000-0000BE3E0000}"/>
    <cellStyle name="Normal 3 4 3 2 7 2" xfId="37013" xr:uid="{DACA04FF-3960-405E-BD4C-EC5F5628FCDB}"/>
    <cellStyle name="Normal 3 4 3 2 8" xfId="16063" xr:uid="{00000000-0005-0000-0000-0000BF3E0000}"/>
    <cellStyle name="Normal 3 4 3 2 8 2" xfId="37014" xr:uid="{4C187C1B-F4C0-474E-AEE9-47ECDC53B486}"/>
    <cellStyle name="Normal 3 4 3 2 9" xfId="16064" xr:uid="{00000000-0005-0000-0000-0000C03E0000}"/>
    <cellStyle name="Normal 3 4 3 2 9 2" xfId="37015" xr:uid="{3E1CF196-6B0A-440A-B4A8-43D46A83EF7A}"/>
    <cellStyle name="Normal 3 4 3 3" xfId="16065" xr:uid="{00000000-0005-0000-0000-0000C13E0000}"/>
    <cellStyle name="Normal 3 4 3 3 10" xfId="37016" xr:uid="{05D71660-BDB8-4146-BBD0-2A1481727AF0}"/>
    <cellStyle name="Normal 3 4 3 3 2" xfId="16066" xr:uid="{00000000-0005-0000-0000-0000C23E0000}"/>
    <cellStyle name="Normal 3 4 3 3 2 2" xfId="16067" xr:uid="{00000000-0005-0000-0000-0000C33E0000}"/>
    <cellStyle name="Normal 3 4 3 3 2 2 2" xfId="16068" xr:uid="{00000000-0005-0000-0000-0000C43E0000}"/>
    <cellStyle name="Normal 3 4 3 3 2 2 2 2" xfId="16069" xr:uid="{00000000-0005-0000-0000-0000C53E0000}"/>
    <cellStyle name="Normal 3 4 3 3 2 2 2 2 2" xfId="37020" xr:uid="{914B3500-EAD0-4B5D-8BB9-9CC1C0311748}"/>
    <cellStyle name="Normal 3 4 3 3 2 2 2 3" xfId="16070" xr:uid="{00000000-0005-0000-0000-0000C63E0000}"/>
    <cellStyle name="Normal 3 4 3 3 2 2 2 3 2" xfId="37021" xr:uid="{E9D7F8CF-60A1-4F24-94F8-DE71BDB900E0}"/>
    <cellStyle name="Normal 3 4 3 3 2 2 2 4" xfId="16071" xr:uid="{00000000-0005-0000-0000-0000C73E0000}"/>
    <cellStyle name="Normal 3 4 3 3 2 2 2 4 2" xfId="37022" xr:uid="{1278C343-1B8F-48D4-88C2-B9BBBB975BB6}"/>
    <cellStyle name="Normal 3 4 3 3 2 2 2 5" xfId="37019" xr:uid="{645C0C43-1580-40C2-9F08-5612CE2F83F7}"/>
    <cellStyle name="Normal 3 4 3 3 2 2 3" xfId="16072" xr:uid="{00000000-0005-0000-0000-0000C83E0000}"/>
    <cellStyle name="Normal 3 4 3 3 2 2 3 2" xfId="37023" xr:uid="{7A8A2DB0-CC0A-499D-BD8C-02007B865D4A}"/>
    <cellStyle name="Normal 3 4 3 3 2 2 4" xfId="16073" xr:uid="{00000000-0005-0000-0000-0000C93E0000}"/>
    <cellStyle name="Normal 3 4 3 3 2 2 4 2" xfId="37024" xr:uid="{7FA5BC11-29B1-4D3E-BEDB-202333496B95}"/>
    <cellStyle name="Normal 3 4 3 3 2 2 5" xfId="16074" xr:uid="{00000000-0005-0000-0000-0000CA3E0000}"/>
    <cellStyle name="Normal 3 4 3 3 2 2 5 2" xfId="37025" xr:uid="{E14B92B3-587D-4F8A-A61E-16E7E2B8631B}"/>
    <cellStyle name="Normal 3 4 3 3 2 2 6" xfId="37018" xr:uid="{C609792C-84F1-493D-9B88-939A0B86C774}"/>
    <cellStyle name="Normal 3 4 3 3 2 3" xfId="16075" xr:uid="{00000000-0005-0000-0000-0000CB3E0000}"/>
    <cellStyle name="Normal 3 4 3 3 2 3 2" xfId="16076" xr:uid="{00000000-0005-0000-0000-0000CC3E0000}"/>
    <cellStyle name="Normal 3 4 3 3 2 3 2 2" xfId="37027" xr:uid="{F981CA7F-5F9C-4FC7-A5ED-30891AC7E290}"/>
    <cellStyle name="Normal 3 4 3 3 2 3 3" xfId="16077" xr:uid="{00000000-0005-0000-0000-0000CD3E0000}"/>
    <cellStyle name="Normal 3 4 3 3 2 3 3 2" xfId="37028" xr:uid="{9E8B983A-62AC-4C2F-8866-73D08BD708BA}"/>
    <cellStyle name="Normal 3 4 3 3 2 3 4" xfId="16078" xr:uid="{00000000-0005-0000-0000-0000CE3E0000}"/>
    <cellStyle name="Normal 3 4 3 3 2 3 4 2" xfId="37029" xr:uid="{188B3644-1905-4503-8A67-3BFD7E57EEDD}"/>
    <cellStyle name="Normal 3 4 3 3 2 3 5" xfId="37026" xr:uid="{2ADD63D8-DB15-4538-8CEF-2FB03019FEE3}"/>
    <cellStyle name="Normal 3 4 3 3 2 4" xfId="16079" xr:uid="{00000000-0005-0000-0000-0000CF3E0000}"/>
    <cellStyle name="Normal 3 4 3 3 2 4 2" xfId="16080" xr:uid="{00000000-0005-0000-0000-0000D03E0000}"/>
    <cellStyle name="Normal 3 4 3 3 2 4 2 2" xfId="37031" xr:uid="{14222FF0-0CE0-497D-8466-8D5E720B3A5F}"/>
    <cellStyle name="Normal 3 4 3 3 2 4 3" xfId="16081" xr:uid="{00000000-0005-0000-0000-0000D13E0000}"/>
    <cellStyle name="Normal 3 4 3 3 2 4 3 2" xfId="37032" xr:uid="{B6D64F5F-3802-4A53-B3A7-63B3923B3759}"/>
    <cellStyle name="Normal 3 4 3 3 2 4 4" xfId="16082" xr:uid="{00000000-0005-0000-0000-0000D23E0000}"/>
    <cellStyle name="Normal 3 4 3 3 2 4 4 2" xfId="37033" xr:uid="{B011EE8D-FE30-4303-BA75-9727249D6883}"/>
    <cellStyle name="Normal 3 4 3 3 2 4 5" xfId="37030" xr:uid="{61FC7483-286B-4587-A682-6E4C247588F3}"/>
    <cellStyle name="Normal 3 4 3 3 2 5" xfId="16083" xr:uid="{00000000-0005-0000-0000-0000D33E0000}"/>
    <cellStyle name="Normal 3 4 3 3 2 5 2" xfId="37034" xr:uid="{902B1B6A-35DA-4574-B8D7-3E0E38B71324}"/>
    <cellStyle name="Normal 3 4 3 3 2 6" xfId="16084" xr:uid="{00000000-0005-0000-0000-0000D43E0000}"/>
    <cellStyle name="Normal 3 4 3 3 2 6 2" xfId="37035" xr:uid="{3D377ED7-9216-4613-A6E7-2D7499AF5938}"/>
    <cellStyle name="Normal 3 4 3 3 2 7" xfId="16085" xr:uid="{00000000-0005-0000-0000-0000D53E0000}"/>
    <cellStyle name="Normal 3 4 3 3 2 7 2" xfId="37036" xr:uid="{EE41A81C-E66D-4048-A230-A0439E731DF3}"/>
    <cellStyle name="Normal 3 4 3 3 2 8" xfId="37017" xr:uid="{060FFA65-8B8B-44E3-85A4-B2F83E4380D0}"/>
    <cellStyle name="Normal 3 4 3 3 3" xfId="16086" xr:uid="{00000000-0005-0000-0000-0000D63E0000}"/>
    <cellStyle name="Normal 3 4 3 3 3 2" xfId="16087" xr:uid="{00000000-0005-0000-0000-0000D73E0000}"/>
    <cellStyle name="Normal 3 4 3 3 3 2 2" xfId="16088" xr:uid="{00000000-0005-0000-0000-0000D83E0000}"/>
    <cellStyle name="Normal 3 4 3 3 3 2 2 2" xfId="16089" xr:uid="{00000000-0005-0000-0000-0000D93E0000}"/>
    <cellStyle name="Normal 3 4 3 3 3 2 2 2 2" xfId="37040" xr:uid="{95A61528-FF39-49A9-B321-052DF3F15EAC}"/>
    <cellStyle name="Normal 3 4 3 3 3 2 2 3" xfId="16090" xr:uid="{00000000-0005-0000-0000-0000DA3E0000}"/>
    <cellStyle name="Normal 3 4 3 3 3 2 2 3 2" xfId="37041" xr:uid="{C0D5135A-C1C4-4A15-872D-94EF0168D4C5}"/>
    <cellStyle name="Normal 3 4 3 3 3 2 2 4" xfId="16091" xr:uid="{00000000-0005-0000-0000-0000DB3E0000}"/>
    <cellStyle name="Normal 3 4 3 3 3 2 2 4 2" xfId="37042" xr:uid="{2F9A16E2-E927-4CF1-AC50-04226E136099}"/>
    <cellStyle name="Normal 3 4 3 3 3 2 2 5" xfId="37039" xr:uid="{A2118EB3-6E60-4397-B9E3-EA031B66E04A}"/>
    <cellStyle name="Normal 3 4 3 3 3 2 3" xfId="16092" xr:uid="{00000000-0005-0000-0000-0000DC3E0000}"/>
    <cellStyle name="Normal 3 4 3 3 3 2 3 2" xfId="37043" xr:uid="{F97A6460-2705-4972-B746-0EFB1F380B01}"/>
    <cellStyle name="Normal 3 4 3 3 3 2 4" xfId="16093" xr:uid="{00000000-0005-0000-0000-0000DD3E0000}"/>
    <cellStyle name="Normal 3 4 3 3 3 2 4 2" xfId="37044" xr:uid="{6FEF1823-56A5-4B34-B01F-A9FB443E2CFD}"/>
    <cellStyle name="Normal 3 4 3 3 3 2 5" xfId="16094" xr:uid="{00000000-0005-0000-0000-0000DE3E0000}"/>
    <cellStyle name="Normal 3 4 3 3 3 2 5 2" xfId="37045" xr:uid="{E8B78E02-BD70-4268-81B2-994BFDF97358}"/>
    <cellStyle name="Normal 3 4 3 3 3 2 6" xfId="37038" xr:uid="{5A783835-ED8D-496B-B4EA-095AA39A7804}"/>
    <cellStyle name="Normal 3 4 3 3 3 3" xfId="16095" xr:uid="{00000000-0005-0000-0000-0000DF3E0000}"/>
    <cellStyle name="Normal 3 4 3 3 3 3 2" xfId="16096" xr:uid="{00000000-0005-0000-0000-0000E03E0000}"/>
    <cellStyle name="Normal 3 4 3 3 3 3 2 2" xfId="37047" xr:uid="{E8CAF173-1476-4BF9-9486-CFA1A735244B}"/>
    <cellStyle name="Normal 3 4 3 3 3 3 3" xfId="16097" xr:uid="{00000000-0005-0000-0000-0000E13E0000}"/>
    <cellStyle name="Normal 3 4 3 3 3 3 3 2" xfId="37048" xr:uid="{A6E43352-5084-44DE-A8AA-3975332FFBF6}"/>
    <cellStyle name="Normal 3 4 3 3 3 3 4" xfId="16098" xr:uid="{00000000-0005-0000-0000-0000E23E0000}"/>
    <cellStyle name="Normal 3 4 3 3 3 3 4 2" xfId="37049" xr:uid="{9A2B2A05-13E9-4BA5-AD89-C435CD07DD62}"/>
    <cellStyle name="Normal 3 4 3 3 3 3 5" xfId="37046" xr:uid="{762215B1-3D97-4689-AB86-FF7FE7D9C357}"/>
    <cellStyle name="Normal 3 4 3 3 3 4" xfId="16099" xr:uid="{00000000-0005-0000-0000-0000E33E0000}"/>
    <cellStyle name="Normal 3 4 3 3 3 4 2" xfId="37050" xr:uid="{A95EDA0B-7292-47C7-A781-1A8A432382FF}"/>
    <cellStyle name="Normal 3 4 3 3 3 5" xfId="16100" xr:uid="{00000000-0005-0000-0000-0000E43E0000}"/>
    <cellStyle name="Normal 3 4 3 3 3 5 2" xfId="37051" xr:uid="{FCC5D709-F960-42D1-A041-434DC7F0B58E}"/>
    <cellStyle name="Normal 3 4 3 3 3 6" xfId="16101" xr:uid="{00000000-0005-0000-0000-0000E53E0000}"/>
    <cellStyle name="Normal 3 4 3 3 3 6 2" xfId="37052" xr:uid="{963E73C1-D322-43B6-8531-DA76E5393FD3}"/>
    <cellStyle name="Normal 3 4 3 3 3 7" xfId="37037" xr:uid="{8ECA5594-AA97-4F09-ACBA-770795031A6B}"/>
    <cellStyle name="Normal 3 4 3 3 4" xfId="16102" xr:uid="{00000000-0005-0000-0000-0000E63E0000}"/>
    <cellStyle name="Normal 3 4 3 3 4 2" xfId="16103" xr:uid="{00000000-0005-0000-0000-0000E73E0000}"/>
    <cellStyle name="Normal 3 4 3 3 4 2 2" xfId="16104" xr:uid="{00000000-0005-0000-0000-0000E83E0000}"/>
    <cellStyle name="Normal 3 4 3 3 4 2 2 2" xfId="37055" xr:uid="{FF187B7B-DCCD-4C17-9A73-C75D8E06AA07}"/>
    <cellStyle name="Normal 3 4 3 3 4 2 3" xfId="16105" xr:uid="{00000000-0005-0000-0000-0000E93E0000}"/>
    <cellStyle name="Normal 3 4 3 3 4 2 3 2" xfId="37056" xr:uid="{0264F21F-ECAC-4215-BC04-A136B196C719}"/>
    <cellStyle name="Normal 3 4 3 3 4 2 4" xfId="16106" xr:uid="{00000000-0005-0000-0000-0000EA3E0000}"/>
    <cellStyle name="Normal 3 4 3 3 4 2 4 2" xfId="37057" xr:uid="{E8B41981-8305-41FB-9CE8-1726265D0123}"/>
    <cellStyle name="Normal 3 4 3 3 4 2 5" xfId="37054" xr:uid="{2733A910-CF3D-469C-B507-EC5F1F0A6C7D}"/>
    <cellStyle name="Normal 3 4 3 3 4 3" xfId="16107" xr:uid="{00000000-0005-0000-0000-0000EB3E0000}"/>
    <cellStyle name="Normal 3 4 3 3 4 3 2" xfId="37058" xr:uid="{0334DA8B-75FF-4BF7-AAEF-3B9859312B0E}"/>
    <cellStyle name="Normal 3 4 3 3 4 4" xfId="16108" xr:uid="{00000000-0005-0000-0000-0000EC3E0000}"/>
    <cellStyle name="Normal 3 4 3 3 4 4 2" xfId="37059" xr:uid="{5D141115-1AF4-4490-9605-99018EA9D65E}"/>
    <cellStyle name="Normal 3 4 3 3 4 5" xfId="16109" xr:uid="{00000000-0005-0000-0000-0000ED3E0000}"/>
    <cellStyle name="Normal 3 4 3 3 4 5 2" xfId="37060" xr:uid="{538F3C93-33D2-4FE1-934A-1D1C5AA123FB}"/>
    <cellStyle name="Normal 3 4 3 3 4 6" xfId="37053" xr:uid="{4EF3F37B-9429-4A47-97E7-1F464CEA44E4}"/>
    <cellStyle name="Normal 3 4 3 3 5" xfId="16110" xr:uid="{00000000-0005-0000-0000-0000EE3E0000}"/>
    <cellStyle name="Normal 3 4 3 3 5 2" xfId="16111" xr:uid="{00000000-0005-0000-0000-0000EF3E0000}"/>
    <cellStyle name="Normal 3 4 3 3 5 2 2" xfId="37062" xr:uid="{FF5092FB-4B04-4307-94CE-3D0DE67CF15D}"/>
    <cellStyle name="Normal 3 4 3 3 5 3" xfId="16112" xr:uid="{00000000-0005-0000-0000-0000F03E0000}"/>
    <cellStyle name="Normal 3 4 3 3 5 3 2" xfId="37063" xr:uid="{F86F4C4D-CE97-475D-9FB3-02AC9C2D872E}"/>
    <cellStyle name="Normal 3 4 3 3 5 4" xfId="16113" xr:uid="{00000000-0005-0000-0000-0000F13E0000}"/>
    <cellStyle name="Normal 3 4 3 3 5 4 2" xfId="37064" xr:uid="{8EE4AEDC-7367-413A-8D49-B29EE708A22F}"/>
    <cellStyle name="Normal 3 4 3 3 5 5" xfId="37061" xr:uid="{D3C9EB2E-2ABF-46C1-95E8-EB1B7FC6EB28}"/>
    <cellStyle name="Normal 3 4 3 3 6" xfId="16114" xr:uid="{00000000-0005-0000-0000-0000F23E0000}"/>
    <cellStyle name="Normal 3 4 3 3 6 2" xfId="16115" xr:uid="{00000000-0005-0000-0000-0000F33E0000}"/>
    <cellStyle name="Normal 3 4 3 3 6 2 2" xfId="37066" xr:uid="{1C54F874-2FB0-4933-AFEC-E8A5C33A142E}"/>
    <cellStyle name="Normal 3 4 3 3 6 3" xfId="16116" xr:uid="{00000000-0005-0000-0000-0000F43E0000}"/>
    <cellStyle name="Normal 3 4 3 3 6 3 2" xfId="37067" xr:uid="{C0855664-CF9D-45C3-B9DA-46868289E227}"/>
    <cellStyle name="Normal 3 4 3 3 6 4" xfId="16117" xr:uid="{00000000-0005-0000-0000-0000F53E0000}"/>
    <cellStyle name="Normal 3 4 3 3 6 4 2" xfId="37068" xr:uid="{E4D7926D-E704-4392-A350-270963E005D5}"/>
    <cellStyle name="Normal 3 4 3 3 6 5" xfId="37065" xr:uid="{554C8817-7F2D-4A8C-B559-3CDC4513954C}"/>
    <cellStyle name="Normal 3 4 3 3 7" xfId="16118" xr:uid="{00000000-0005-0000-0000-0000F63E0000}"/>
    <cellStyle name="Normal 3 4 3 3 7 2" xfId="37069" xr:uid="{942A2979-EB23-4600-8E54-45C66884C83C}"/>
    <cellStyle name="Normal 3 4 3 3 8" xfId="16119" xr:uid="{00000000-0005-0000-0000-0000F73E0000}"/>
    <cellStyle name="Normal 3 4 3 3 8 2" xfId="37070" xr:uid="{2F329A0A-A6BC-4016-A9A8-1446C56238AA}"/>
    <cellStyle name="Normal 3 4 3 3 9" xfId="16120" xr:uid="{00000000-0005-0000-0000-0000F83E0000}"/>
    <cellStyle name="Normal 3 4 3 3 9 2" xfId="37071" xr:uid="{007DCA73-6DE2-43AB-9F7C-0B2400845E3C}"/>
    <cellStyle name="Normal 3 4 3 4" xfId="16121" xr:uid="{00000000-0005-0000-0000-0000F93E0000}"/>
    <cellStyle name="Normal 3 4 3 4 2" xfId="16122" xr:uid="{00000000-0005-0000-0000-0000FA3E0000}"/>
    <cellStyle name="Normal 3 4 3 4 2 2" xfId="16123" xr:uid="{00000000-0005-0000-0000-0000FB3E0000}"/>
    <cellStyle name="Normal 3 4 3 4 2 2 2" xfId="16124" xr:uid="{00000000-0005-0000-0000-0000FC3E0000}"/>
    <cellStyle name="Normal 3 4 3 4 2 2 2 2" xfId="37075" xr:uid="{D3C6264F-8FE2-4B2E-B7DE-E6B8F9A4089A}"/>
    <cellStyle name="Normal 3 4 3 4 2 2 3" xfId="16125" xr:uid="{00000000-0005-0000-0000-0000FD3E0000}"/>
    <cellStyle name="Normal 3 4 3 4 2 2 3 2" xfId="37076" xr:uid="{E36AFAF1-AC5E-47FF-A97F-DB526C084D76}"/>
    <cellStyle name="Normal 3 4 3 4 2 2 4" xfId="16126" xr:uid="{00000000-0005-0000-0000-0000FE3E0000}"/>
    <cellStyle name="Normal 3 4 3 4 2 2 4 2" xfId="37077" xr:uid="{5270030F-E0D2-419F-813B-B56BAC16BF90}"/>
    <cellStyle name="Normal 3 4 3 4 2 2 5" xfId="37074" xr:uid="{DAE2D6E7-7461-4B2C-890A-C4E77D56B908}"/>
    <cellStyle name="Normal 3 4 3 4 2 3" xfId="16127" xr:uid="{00000000-0005-0000-0000-0000FF3E0000}"/>
    <cellStyle name="Normal 3 4 3 4 2 3 2" xfId="16128" xr:uid="{00000000-0005-0000-0000-0000003F0000}"/>
    <cellStyle name="Normal 3 4 3 4 2 3 2 2" xfId="37079" xr:uid="{A65AA846-3683-431C-841D-B091345117D7}"/>
    <cellStyle name="Normal 3 4 3 4 2 3 3" xfId="16129" xr:uid="{00000000-0005-0000-0000-0000013F0000}"/>
    <cellStyle name="Normal 3 4 3 4 2 3 3 2" xfId="37080" xr:uid="{679428E4-402D-430F-866B-78EF8AF571AB}"/>
    <cellStyle name="Normal 3 4 3 4 2 3 4" xfId="16130" xr:uid="{00000000-0005-0000-0000-0000023F0000}"/>
    <cellStyle name="Normal 3 4 3 4 2 3 4 2" xfId="37081" xr:uid="{B4AC514D-6A81-42F6-828F-4F1821C66D6F}"/>
    <cellStyle name="Normal 3 4 3 4 2 3 5" xfId="37078" xr:uid="{94A83834-066A-4065-86B3-9FCBB1458E74}"/>
    <cellStyle name="Normal 3 4 3 4 2 4" xfId="16131" xr:uid="{00000000-0005-0000-0000-0000033F0000}"/>
    <cellStyle name="Normal 3 4 3 4 2 4 2" xfId="37082" xr:uid="{A84640F5-11AF-4040-AAE9-849CF5E1BF5D}"/>
    <cellStyle name="Normal 3 4 3 4 2 5" xfId="16132" xr:uid="{00000000-0005-0000-0000-0000043F0000}"/>
    <cellStyle name="Normal 3 4 3 4 2 5 2" xfId="37083" xr:uid="{54F46DB2-6D78-4625-B055-73E03D8C05AB}"/>
    <cellStyle name="Normal 3 4 3 4 2 6" xfId="16133" xr:uid="{00000000-0005-0000-0000-0000053F0000}"/>
    <cellStyle name="Normal 3 4 3 4 2 6 2" xfId="37084" xr:uid="{AD325E7D-3AD3-4A37-87E1-688399A2649B}"/>
    <cellStyle name="Normal 3 4 3 4 2 7" xfId="37073" xr:uid="{F73B842E-4201-4A82-979E-F55A4965F473}"/>
    <cellStyle name="Normal 3 4 3 4 3" xfId="16134" xr:uid="{00000000-0005-0000-0000-0000063F0000}"/>
    <cellStyle name="Normal 3 4 3 4 3 2" xfId="16135" xr:uid="{00000000-0005-0000-0000-0000073F0000}"/>
    <cellStyle name="Normal 3 4 3 4 3 2 2" xfId="37086" xr:uid="{8BE4ADB2-1FA0-44BF-AF2A-9089F2CFC358}"/>
    <cellStyle name="Normal 3 4 3 4 3 3" xfId="16136" xr:uid="{00000000-0005-0000-0000-0000083F0000}"/>
    <cellStyle name="Normal 3 4 3 4 3 3 2" xfId="37087" xr:uid="{94030725-5240-44F4-BCCC-02EA8B2D0799}"/>
    <cellStyle name="Normal 3 4 3 4 3 4" xfId="16137" xr:uid="{00000000-0005-0000-0000-0000093F0000}"/>
    <cellStyle name="Normal 3 4 3 4 3 4 2" xfId="37088" xr:uid="{5CD8D72C-51C9-4FB6-A447-5186E195BCEC}"/>
    <cellStyle name="Normal 3 4 3 4 3 5" xfId="37085" xr:uid="{66FF7C37-B15A-4E92-9812-D435BEEA1157}"/>
    <cellStyle name="Normal 3 4 3 4 4" xfId="16138" xr:uid="{00000000-0005-0000-0000-00000A3F0000}"/>
    <cellStyle name="Normal 3 4 3 4 4 2" xfId="16139" xr:uid="{00000000-0005-0000-0000-00000B3F0000}"/>
    <cellStyle name="Normal 3 4 3 4 4 2 2" xfId="37090" xr:uid="{DF15A24F-33C5-4E83-A1CA-48E5B4C42600}"/>
    <cellStyle name="Normal 3 4 3 4 4 3" xfId="16140" xr:uid="{00000000-0005-0000-0000-00000C3F0000}"/>
    <cellStyle name="Normal 3 4 3 4 4 3 2" xfId="37091" xr:uid="{80049B95-3FF3-4B13-856B-A4283CA2CBF4}"/>
    <cellStyle name="Normal 3 4 3 4 4 4" xfId="16141" xr:uid="{00000000-0005-0000-0000-00000D3F0000}"/>
    <cellStyle name="Normal 3 4 3 4 4 4 2" xfId="37092" xr:uid="{DDF46F41-013A-45E8-BCC1-9043EE64C5B8}"/>
    <cellStyle name="Normal 3 4 3 4 4 5" xfId="37089" xr:uid="{176AB13F-6AE5-4DF0-9352-C32541406BC8}"/>
    <cellStyle name="Normal 3 4 3 4 5" xfId="16142" xr:uid="{00000000-0005-0000-0000-00000E3F0000}"/>
    <cellStyle name="Normal 3 4 3 4 5 2" xfId="37093" xr:uid="{CEAA20E3-7450-4B1B-BF3B-C58BBC93152A}"/>
    <cellStyle name="Normal 3 4 3 4 6" xfId="16143" xr:uid="{00000000-0005-0000-0000-00000F3F0000}"/>
    <cellStyle name="Normal 3 4 3 4 6 2" xfId="37094" xr:uid="{9A227F6C-DA9E-4C7E-98D9-2EC84307A039}"/>
    <cellStyle name="Normal 3 4 3 4 7" xfId="16144" xr:uid="{00000000-0005-0000-0000-0000103F0000}"/>
    <cellStyle name="Normal 3 4 3 4 7 2" xfId="37095" xr:uid="{FC6B52A5-D322-4D4B-A6BA-BDDA49539FCD}"/>
    <cellStyle name="Normal 3 4 3 4 8" xfId="37072" xr:uid="{3984F0E7-AD38-4D5C-9791-317D10AB5FFF}"/>
    <cellStyle name="Normal 3 4 3 5" xfId="16145" xr:uid="{00000000-0005-0000-0000-0000113F0000}"/>
    <cellStyle name="Normal 3 4 3 5 2" xfId="16146" xr:uid="{00000000-0005-0000-0000-0000123F0000}"/>
    <cellStyle name="Normal 3 4 3 5 2 2" xfId="16147" xr:uid="{00000000-0005-0000-0000-0000133F0000}"/>
    <cellStyle name="Normal 3 4 3 5 2 2 2" xfId="16148" xr:uid="{00000000-0005-0000-0000-0000143F0000}"/>
    <cellStyle name="Normal 3 4 3 5 2 2 2 2" xfId="37099" xr:uid="{AF792935-C1F1-4914-8E03-1B592E17A1AC}"/>
    <cellStyle name="Normal 3 4 3 5 2 2 3" xfId="16149" xr:uid="{00000000-0005-0000-0000-0000153F0000}"/>
    <cellStyle name="Normal 3 4 3 5 2 2 3 2" xfId="37100" xr:uid="{C23571B8-4B6C-42D3-BFDD-D50850DD514A}"/>
    <cellStyle name="Normal 3 4 3 5 2 2 4" xfId="16150" xr:uid="{00000000-0005-0000-0000-0000163F0000}"/>
    <cellStyle name="Normal 3 4 3 5 2 2 4 2" xfId="37101" xr:uid="{EAE289BD-7A9A-45D0-9E3A-F36DAC5966F5}"/>
    <cellStyle name="Normal 3 4 3 5 2 2 5" xfId="37098" xr:uid="{9472CE47-3F92-4E59-A144-6FCF56CA125A}"/>
    <cellStyle name="Normal 3 4 3 5 2 3" xfId="16151" xr:uid="{00000000-0005-0000-0000-0000173F0000}"/>
    <cellStyle name="Normal 3 4 3 5 2 3 2" xfId="37102" xr:uid="{4F96C15C-0220-4190-AA15-1C05921F9964}"/>
    <cellStyle name="Normal 3 4 3 5 2 4" xfId="16152" xr:uid="{00000000-0005-0000-0000-0000183F0000}"/>
    <cellStyle name="Normal 3 4 3 5 2 4 2" xfId="37103" xr:uid="{0E7D9B9C-36FF-4A5E-B5D5-EFB06742405B}"/>
    <cellStyle name="Normal 3 4 3 5 2 5" xfId="16153" xr:uid="{00000000-0005-0000-0000-0000193F0000}"/>
    <cellStyle name="Normal 3 4 3 5 2 5 2" xfId="37104" xr:uid="{AFAC5F8A-14F9-4C7D-92CB-151F4861DC7D}"/>
    <cellStyle name="Normal 3 4 3 5 2 6" xfId="37097" xr:uid="{257A50C8-3A60-46A3-90E6-5BBAAE681740}"/>
    <cellStyle name="Normal 3 4 3 5 3" xfId="16154" xr:uid="{00000000-0005-0000-0000-00001A3F0000}"/>
    <cellStyle name="Normal 3 4 3 5 3 2" xfId="16155" xr:uid="{00000000-0005-0000-0000-00001B3F0000}"/>
    <cellStyle name="Normal 3 4 3 5 3 2 2" xfId="37106" xr:uid="{7D041491-FCEE-4912-B0D0-BB0D419E08B7}"/>
    <cellStyle name="Normal 3 4 3 5 3 3" xfId="16156" xr:uid="{00000000-0005-0000-0000-00001C3F0000}"/>
    <cellStyle name="Normal 3 4 3 5 3 3 2" xfId="37107" xr:uid="{FD92E392-FDFB-433E-B73C-58B953FE1655}"/>
    <cellStyle name="Normal 3 4 3 5 3 4" xfId="16157" xr:uid="{00000000-0005-0000-0000-00001D3F0000}"/>
    <cellStyle name="Normal 3 4 3 5 3 4 2" xfId="37108" xr:uid="{C79D03C5-50A9-4A5E-B18F-51BE048806DC}"/>
    <cellStyle name="Normal 3 4 3 5 3 5" xfId="37105" xr:uid="{F72914D8-B066-49FA-97E6-C5DBB468E9FE}"/>
    <cellStyle name="Normal 3 4 3 5 4" xfId="16158" xr:uid="{00000000-0005-0000-0000-00001E3F0000}"/>
    <cellStyle name="Normal 3 4 3 5 4 2" xfId="16159" xr:uid="{00000000-0005-0000-0000-00001F3F0000}"/>
    <cellStyle name="Normal 3 4 3 5 4 2 2" xfId="37110" xr:uid="{337B4730-E045-44A9-91EA-1054846DCFF7}"/>
    <cellStyle name="Normal 3 4 3 5 4 3" xfId="16160" xr:uid="{00000000-0005-0000-0000-0000203F0000}"/>
    <cellStyle name="Normal 3 4 3 5 4 3 2" xfId="37111" xr:uid="{297996FD-5030-4D5E-9CEC-6145F2771514}"/>
    <cellStyle name="Normal 3 4 3 5 4 4" xfId="16161" xr:uid="{00000000-0005-0000-0000-0000213F0000}"/>
    <cellStyle name="Normal 3 4 3 5 4 4 2" xfId="37112" xr:uid="{FFCD104A-86DF-48AA-869D-0B2D9EC60E64}"/>
    <cellStyle name="Normal 3 4 3 5 4 5" xfId="37109" xr:uid="{49A721C6-08EE-4CFA-A231-6D3A911E5ED6}"/>
    <cellStyle name="Normal 3 4 3 5 5" xfId="37096" xr:uid="{2F67BB7B-AEE5-4D35-B7A9-E0976C4AF64B}"/>
    <cellStyle name="Normal 3 4 3 6" xfId="16162" xr:uid="{00000000-0005-0000-0000-0000223F0000}"/>
    <cellStyle name="Normal 3 4 3 6 2" xfId="16163" xr:uid="{00000000-0005-0000-0000-0000233F0000}"/>
    <cellStyle name="Normal 3 4 3 6 2 2" xfId="16164" xr:uid="{00000000-0005-0000-0000-0000243F0000}"/>
    <cellStyle name="Normal 3 4 3 6 2 2 2" xfId="37115" xr:uid="{1917004A-8681-4165-85C3-8B40FB8BDF7D}"/>
    <cellStyle name="Normal 3 4 3 6 2 3" xfId="16165" xr:uid="{00000000-0005-0000-0000-0000253F0000}"/>
    <cellStyle name="Normal 3 4 3 6 2 3 2" xfId="37116" xr:uid="{20C3BEBB-09E0-4AD1-9C54-E974F8D40941}"/>
    <cellStyle name="Normal 3 4 3 6 2 4" xfId="16166" xr:uid="{00000000-0005-0000-0000-0000263F0000}"/>
    <cellStyle name="Normal 3 4 3 6 2 4 2" xfId="37117" xr:uid="{909C1A49-59D8-4A81-8B66-C980DAC9DFE5}"/>
    <cellStyle name="Normal 3 4 3 6 2 5" xfId="37114" xr:uid="{6EC5AA55-B46B-4FF3-9157-43468015154F}"/>
    <cellStyle name="Normal 3 4 3 6 3" xfId="16167" xr:uid="{00000000-0005-0000-0000-0000273F0000}"/>
    <cellStyle name="Normal 3 4 3 6 3 2" xfId="16168" xr:uid="{00000000-0005-0000-0000-0000283F0000}"/>
    <cellStyle name="Normal 3 4 3 6 3 2 2" xfId="37119" xr:uid="{164928F7-4906-4531-B2A7-8DCB66624F22}"/>
    <cellStyle name="Normal 3 4 3 6 3 3" xfId="16169" xr:uid="{00000000-0005-0000-0000-0000293F0000}"/>
    <cellStyle name="Normal 3 4 3 6 3 3 2" xfId="37120" xr:uid="{948F2DA8-F99E-4F58-94B3-23F5C5A56BE0}"/>
    <cellStyle name="Normal 3 4 3 6 3 4" xfId="16170" xr:uid="{00000000-0005-0000-0000-00002A3F0000}"/>
    <cellStyle name="Normal 3 4 3 6 3 4 2" xfId="37121" xr:uid="{502F43C9-3446-4785-B28F-98F8C3CD68EA}"/>
    <cellStyle name="Normal 3 4 3 6 3 5" xfId="37118" xr:uid="{C5B5C94A-20B7-484D-921D-E50166E265E8}"/>
    <cellStyle name="Normal 3 4 3 6 4" xfId="16171" xr:uid="{00000000-0005-0000-0000-00002B3F0000}"/>
    <cellStyle name="Normal 3 4 3 6 4 2" xfId="37122" xr:uid="{0E7814DF-8C9A-4950-8047-263BEBB7FB97}"/>
    <cellStyle name="Normal 3 4 3 6 5" xfId="16172" xr:uid="{00000000-0005-0000-0000-00002C3F0000}"/>
    <cellStyle name="Normal 3 4 3 6 5 2" xfId="37123" xr:uid="{347F3CE1-1ACA-40DB-A8D3-4A290839A8B9}"/>
    <cellStyle name="Normal 3 4 3 6 6" xfId="16173" xr:uid="{00000000-0005-0000-0000-00002D3F0000}"/>
    <cellStyle name="Normal 3 4 3 6 6 2" xfId="37124" xr:uid="{C03C6B46-C4CE-4C89-929B-31DF0FFAA48C}"/>
    <cellStyle name="Normal 3 4 3 6 7" xfId="37113" xr:uid="{E4165AB2-B9AB-4F91-8B8B-4AD76CFE4718}"/>
    <cellStyle name="Normal 3 4 3 7" xfId="16174" xr:uid="{00000000-0005-0000-0000-00002E3F0000}"/>
    <cellStyle name="Normal 3 4 3 7 2" xfId="16175" xr:uid="{00000000-0005-0000-0000-00002F3F0000}"/>
    <cellStyle name="Normal 3 4 3 7 2 2" xfId="37126" xr:uid="{A0FD92DE-3301-4C3F-A672-53AE1A59DA75}"/>
    <cellStyle name="Normal 3 4 3 7 3" xfId="16176" xr:uid="{00000000-0005-0000-0000-0000303F0000}"/>
    <cellStyle name="Normal 3 4 3 7 3 2" xfId="37127" xr:uid="{B4C5BFD3-C1CC-429C-B5FC-A3ECD77B8E16}"/>
    <cellStyle name="Normal 3 4 3 7 4" xfId="16177" xr:uid="{00000000-0005-0000-0000-0000313F0000}"/>
    <cellStyle name="Normal 3 4 3 7 4 2" xfId="37128" xr:uid="{715F8308-CCC5-45A6-9C3C-4FA1A70EF81D}"/>
    <cellStyle name="Normal 3 4 3 7 5" xfId="37125" xr:uid="{8F77C583-F493-4BF4-B1C1-9E5DE6E5E1E2}"/>
    <cellStyle name="Normal 3 4 3 8" xfId="16178" xr:uid="{00000000-0005-0000-0000-0000323F0000}"/>
    <cellStyle name="Normal 3 4 3 8 2" xfId="16179" xr:uid="{00000000-0005-0000-0000-0000333F0000}"/>
    <cellStyle name="Normal 3 4 3 8 2 2" xfId="37130" xr:uid="{9B088DE5-6AE5-4AD6-AD0C-451B2A850BC4}"/>
    <cellStyle name="Normal 3 4 3 8 3" xfId="16180" xr:uid="{00000000-0005-0000-0000-0000343F0000}"/>
    <cellStyle name="Normal 3 4 3 8 3 2" xfId="37131" xr:uid="{09A10F95-62B8-4760-9C6D-10238D537CF1}"/>
    <cellStyle name="Normal 3 4 3 8 4" xfId="16181" xr:uid="{00000000-0005-0000-0000-0000353F0000}"/>
    <cellStyle name="Normal 3 4 3 8 4 2" xfId="37132" xr:uid="{FB173665-FA73-4B50-83E0-84AB5736C19D}"/>
    <cellStyle name="Normal 3 4 3 8 5" xfId="37129" xr:uid="{17EB0CA2-C9A7-4D93-816C-58BA8D6EB9D4}"/>
    <cellStyle name="Normal 3 4 3 9" xfId="16182" xr:uid="{00000000-0005-0000-0000-0000363F0000}"/>
    <cellStyle name="Normal 3 4 3 9 2" xfId="37133" xr:uid="{50105ABF-30A8-42F0-B6A9-89C009BEC5C0}"/>
    <cellStyle name="Normal 3 4 4" xfId="16183" xr:uid="{00000000-0005-0000-0000-0000373F0000}"/>
    <cellStyle name="Normal 3 4 4 2" xfId="16184" xr:uid="{00000000-0005-0000-0000-0000383F0000}"/>
    <cellStyle name="Normal 3 4 4 2 2" xfId="16185" xr:uid="{00000000-0005-0000-0000-0000393F0000}"/>
    <cellStyle name="Normal 3 4 4 2 2 2" xfId="16186" xr:uid="{00000000-0005-0000-0000-00003A3F0000}"/>
    <cellStyle name="Normal 3 4 4 2 2 2 2" xfId="16187" xr:uid="{00000000-0005-0000-0000-00003B3F0000}"/>
    <cellStyle name="Normal 3 4 4 2 2 2 2 2" xfId="37138" xr:uid="{C00267A6-C007-4628-971E-56763A6A1465}"/>
    <cellStyle name="Normal 3 4 4 2 2 2 3" xfId="16188" xr:uid="{00000000-0005-0000-0000-00003C3F0000}"/>
    <cellStyle name="Normal 3 4 4 2 2 2 3 2" xfId="37139" xr:uid="{CAFCE67B-EC30-4F2F-A70D-35084E4229AA}"/>
    <cellStyle name="Normal 3 4 4 2 2 2 4" xfId="16189" xr:uid="{00000000-0005-0000-0000-00003D3F0000}"/>
    <cellStyle name="Normal 3 4 4 2 2 2 4 2" xfId="37140" xr:uid="{09EF98E5-E49F-4A84-ADC1-835A5C36B11B}"/>
    <cellStyle name="Normal 3 4 4 2 2 2 5" xfId="37137" xr:uid="{B038123B-74D8-41D9-B153-4F24A05B8B58}"/>
    <cellStyle name="Normal 3 4 4 2 2 3" xfId="16190" xr:uid="{00000000-0005-0000-0000-00003E3F0000}"/>
    <cellStyle name="Normal 3 4 4 2 2 3 2" xfId="37141" xr:uid="{6969C522-214D-49C5-ACF2-279979B0F9D5}"/>
    <cellStyle name="Normal 3 4 4 2 2 4" xfId="16191" xr:uid="{00000000-0005-0000-0000-00003F3F0000}"/>
    <cellStyle name="Normal 3 4 4 2 2 4 2" xfId="37142" xr:uid="{33B61C07-50B4-4FE8-A680-4DE8B33EAFB3}"/>
    <cellStyle name="Normal 3 4 4 2 2 5" xfId="16192" xr:uid="{00000000-0005-0000-0000-0000403F0000}"/>
    <cellStyle name="Normal 3 4 4 2 2 5 2" xfId="37143" xr:uid="{8DF56452-84A7-455E-82DC-8368AA656DFD}"/>
    <cellStyle name="Normal 3 4 4 2 2 6" xfId="37136" xr:uid="{F56CE0C6-F4A9-49B3-95F6-A03D3CE73FFB}"/>
    <cellStyle name="Normal 3 4 4 2 3" xfId="16193" xr:uid="{00000000-0005-0000-0000-0000413F0000}"/>
    <cellStyle name="Normal 3 4 4 2 3 2" xfId="16194" xr:uid="{00000000-0005-0000-0000-0000423F0000}"/>
    <cellStyle name="Normal 3 4 4 2 3 2 2" xfId="37145" xr:uid="{52598E47-36E5-44E2-A70C-F8924EF6FBA9}"/>
    <cellStyle name="Normal 3 4 4 2 3 3" xfId="16195" xr:uid="{00000000-0005-0000-0000-0000433F0000}"/>
    <cellStyle name="Normal 3 4 4 2 3 3 2" xfId="37146" xr:uid="{B0A86588-43BD-4388-B8E2-999DA389EBBF}"/>
    <cellStyle name="Normal 3 4 4 2 3 4" xfId="16196" xr:uid="{00000000-0005-0000-0000-0000443F0000}"/>
    <cellStyle name="Normal 3 4 4 2 3 4 2" xfId="37147" xr:uid="{17D22C59-6F0F-4BD0-8D9C-8E70C1F78397}"/>
    <cellStyle name="Normal 3 4 4 2 3 5" xfId="37144" xr:uid="{34776C30-3CC2-4C2B-AE59-3BA60E943EA9}"/>
    <cellStyle name="Normal 3 4 4 2 4" xfId="16197" xr:uid="{00000000-0005-0000-0000-0000453F0000}"/>
    <cellStyle name="Normal 3 4 4 2 4 2" xfId="16198" xr:uid="{00000000-0005-0000-0000-0000463F0000}"/>
    <cellStyle name="Normal 3 4 4 2 4 2 2" xfId="37149" xr:uid="{43FE42F2-20CA-4B64-8024-2B659DFACCF1}"/>
    <cellStyle name="Normal 3 4 4 2 4 3" xfId="16199" xr:uid="{00000000-0005-0000-0000-0000473F0000}"/>
    <cellStyle name="Normal 3 4 4 2 4 3 2" xfId="37150" xr:uid="{B843483F-490E-43E1-B715-29413CE8CD4B}"/>
    <cellStyle name="Normal 3 4 4 2 4 4" xfId="16200" xr:uid="{00000000-0005-0000-0000-0000483F0000}"/>
    <cellStyle name="Normal 3 4 4 2 4 4 2" xfId="37151" xr:uid="{E895FF69-7586-4DFF-B08E-180B91CEE946}"/>
    <cellStyle name="Normal 3 4 4 2 4 5" xfId="37148" xr:uid="{72826D26-6235-442D-989F-D1D82DED42B5}"/>
    <cellStyle name="Normal 3 4 4 2 5" xfId="37135" xr:uid="{D07E48DD-2A98-4751-8C98-98CF6B88358A}"/>
    <cellStyle name="Normal 3 4 4 3" xfId="16201" xr:uid="{00000000-0005-0000-0000-0000493F0000}"/>
    <cellStyle name="Normal 3 4 4 3 2" xfId="16202" xr:uid="{00000000-0005-0000-0000-00004A3F0000}"/>
    <cellStyle name="Normal 3 4 4 3 2 2" xfId="16203" xr:uid="{00000000-0005-0000-0000-00004B3F0000}"/>
    <cellStyle name="Normal 3 4 4 3 2 2 2" xfId="16204" xr:uid="{00000000-0005-0000-0000-00004C3F0000}"/>
    <cellStyle name="Normal 3 4 4 3 2 2 2 2" xfId="37155" xr:uid="{6AC98B6E-6B78-4ACD-B606-EB30BD98DC0E}"/>
    <cellStyle name="Normal 3 4 4 3 2 2 3" xfId="16205" xr:uid="{00000000-0005-0000-0000-00004D3F0000}"/>
    <cellStyle name="Normal 3 4 4 3 2 2 3 2" xfId="37156" xr:uid="{C45A7EED-CD5F-48DC-A4DF-BF8C21B0FC02}"/>
    <cellStyle name="Normal 3 4 4 3 2 2 4" xfId="16206" xr:uid="{00000000-0005-0000-0000-00004E3F0000}"/>
    <cellStyle name="Normal 3 4 4 3 2 2 4 2" xfId="37157" xr:uid="{29FD74F7-27EE-4332-B068-DC936557D2A1}"/>
    <cellStyle name="Normal 3 4 4 3 2 2 5" xfId="37154" xr:uid="{5F55007E-10E0-46F9-94A8-4E42C62A8BD2}"/>
    <cellStyle name="Normal 3 4 4 3 2 3" xfId="16207" xr:uid="{00000000-0005-0000-0000-00004F3F0000}"/>
    <cellStyle name="Normal 3 4 4 3 2 3 2" xfId="37158" xr:uid="{E3652648-E41A-4D82-9580-33E7A23925F5}"/>
    <cellStyle name="Normal 3 4 4 3 2 4" xfId="16208" xr:uid="{00000000-0005-0000-0000-0000503F0000}"/>
    <cellStyle name="Normal 3 4 4 3 2 4 2" xfId="37159" xr:uid="{A4F67404-2AA1-400D-8281-510AE390302E}"/>
    <cellStyle name="Normal 3 4 4 3 2 5" xfId="16209" xr:uid="{00000000-0005-0000-0000-0000513F0000}"/>
    <cellStyle name="Normal 3 4 4 3 2 5 2" xfId="37160" xr:uid="{0776CAB4-B89F-4ABA-9D3F-E9230EA6A40D}"/>
    <cellStyle name="Normal 3 4 4 3 2 6" xfId="37153" xr:uid="{A81B91C7-B0EA-4688-B979-73F704071EF6}"/>
    <cellStyle name="Normal 3 4 4 3 3" xfId="16210" xr:uid="{00000000-0005-0000-0000-0000523F0000}"/>
    <cellStyle name="Normal 3 4 4 3 3 2" xfId="16211" xr:uid="{00000000-0005-0000-0000-0000533F0000}"/>
    <cellStyle name="Normal 3 4 4 3 3 2 2" xfId="37162" xr:uid="{A55EE67B-6C61-41C3-BE45-3C78CA9DD477}"/>
    <cellStyle name="Normal 3 4 4 3 3 3" xfId="16212" xr:uid="{00000000-0005-0000-0000-0000543F0000}"/>
    <cellStyle name="Normal 3 4 4 3 3 3 2" xfId="37163" xr:uid="{75ECB7FB-3BA7-4211-9A91-4980FAD318FC}"/>
    <cellStyle name="Normal 3 4 4 3 3 4" xfId="16213" xr:uid="{00000000-0005-0000-0000-0000553F0000}"/>
    <cellStyle name="Normal 3 4 4 3 3 4 2" xfId="37164" xr:uid="{28BB1296-A717-487B-A34B-FD82010927C9}"/>
    <cellStyle name="Normal 3 4 4 3 3 5" xfId="37161" xr:uid="{D27AAC10-E185-462B-871F-479B2712EBE9}"/>
    <cellStyle name="Normal 3 4 4 3 4" xfId="16214" xr:uid="{00000000-0005-0000-0000-0000563F0000}"/>
    <cellStyle name="Normal 3 4 4 3 4 2" xfId="37165" xr:uid="{43ECC480-0703-4789-AC78-AC2E8825D025}"/>
    <cellStyle name="Normal 3 4 4 3 5" xfId="16215" xr:uid="{00000000-0005-0000-0000-0000573F0000}"/>
    <cellStyle name="Normal 3 4 4 3 5 2" xfId="37166" xr:uid="{A7A3DB1E-8EBD-4C73-BF21-46B126030AE2}"/>
    <cellStyle name="Normal 3 4 4 3 6" xfId="16216" xr:uid="{00000000-0005-0000-0000-0000583F0000}"/>
    <cellStyle name="Normal 3 4 4 3 6 2" xfId="37167" xr:uid="{2049AC8E-D216-4BBB-A1AB-FD5F559560B2}"/>
    <cellStyle name="Normal 3 4 4 3 7" xfId="37152" xr:uid="{0E167D63-606A-420E-B731-277B2C5CEC52}"/>
    <cellStyle name="Normal 3 4 4 4" xfId="16217" xr:uid="{00000000-0005-0000-0000-0000593F0000}"/>
    <cellStyle name="Normal 3 4 4 4 2" xfId="16218" xr:uid="{00000000-0005-0000-0000-00005A3F0000}"/>
    <cellStyle name="Normal 3 4 4 4 2 2" xfId="16219" xr:uid="{00000000-0005-0000-0000-00005B3F0000}"/>
    <cellStyle name="Normal 3 4 4 4 2 2 2" xfId="37170" xr:uid="{19160268-E0AF-4A9B-B152-D6C405336B2A}"/>
    <cellStyle name="Normal 3 4 4 4 2 3" xfId="16220" xr:uid="{00000000-0005-0000-0000-00005C3F0000}"/>
    <cellStyle name="Normal 3 4 4 4 2 3 2" xfId="37171" xr:uid="{F8007A1C-6F83-4F7D-BF3B-D2C217633103}"/>
    <cellStyle name="Normal 3 4 4 4 2 4" xfId="16221" xr:uid="{00000000-0005-0000-0000-00005D3F0000}"/>
    <cellStyle name="Normal 3 4 4 4 2 4 2" xfId="37172" xr:uid="{46057DC6-C63A-43B1-85B5-7BE24CEB0E22}"/>
    <cellStyle name="Normal 3 4 4 4 2 5" xfId="37169" xr:uid="{C41419F2-85F9-4337-A2EC-77F8F9C410EA}"/>
    <cellStyle name="Normal 3 4 4 4 3" xfId="16222" xr:uid="{00000000-0005-0000-0000-00005E3F0000}"/>
    <cellStyle name="Normal 3 4 4 4 3 2" xfId="37173" xr:uid="{D8346831-3EE0-4DCB-8F39-453F74D6A6A4}"/>
    <cellStyle name="Normal 3 4 4 4 4" xfId="16223" xr:uid="{00000000-0005-0000-0000-00005F3F0000}"/>
    <cellStyle name="Normal 3 4 4 4 4 2" xfId="37174" xr:uid="{33D50266-89FC-4B5B-A232-F96E5E68C1FE}"/>
    <cellStyle name="Normal 3 4 4 4 5" xfId="16224" xr:uid="{00000000-0005-0000-0000-0000603F0000}"/>
    <cellStyle name="Normal 3 4 4 4 5 2" xfId="37175" xr:uid="{C9458B7E-58C4-46CA-9B10-0FC0B3256155}"/>
    <cellStyle name="Normal 3 4 4 4 6" xfId="37168" xr:uid="{7FC22672-688B-4B6E-A598-7750D0D64A90}"/>
    <cellStyle name="Normal 3 4 4 5" xfId="16225" xr:uid="{00000000-0005-0000-0000-0000613F0000}"/>
    <cellStyle name="Normal 3 4 4 5 2" xfId="16226" xr:uid="{00000000-0005-0000-0000-0000623F0000}"/>
    <cellStyle name="Normal 3 4 4 5 2 2" xfId="37177" xr:uid="{3EB0E911-C212-42D6-98CA-C218732331D5}"/>
    <cellStyle name="Normal 3 4 4 5 3" xfId="16227" xr:uid="{00000000-0005-0000-0000-0000633F0000}"/>
    <cellStyle name="Normal 3 4 4 5 3 2" xfId="37178" xr:uid="{34CDD25A-3109-44D3-8E7B-88BC9663FE17}"/>
    <cellStyle name="Normal 3 4 4 5 4" xfId="16228" xr:uid="{00000000-0005-0000-0000-0000643F0000}"/>
    <cellStyle name="Normal 3 4 4 5 4 2" xfId="37179" xr:uid="{68048F33-1A7E-4030-B439-3B5371929865}"/>
    <cellStyle name="Normal 3 4 4 5 5" xfId="37176" xr:uid="{8DE8E601-5D3C-476E-99ED-63CB5F153EF6}"/>
    <cellStyle name="Normal 3 4 4 6" xfId="16229" xr:uid="{00000000-0005-0000-0000-0000653F0000}"/>
    <cellStyle name="Normal 3 4 4 6 2" xfId="16230" xr:uid="{00000000-0005-0000-0000-0000663F0000}"/>
    <cellStyle name="Normal 3 4 4 6 2 2" xfId="37181" xr:uid="{4B10FC29-AFA1-4003-B25C-2CE9D5534C20}"/>
    <cellStyle name="Normal 3 4 4 6 3" xfId="16231" xr:uid="{00000000-0005-0000-0000-0000673F0000}"/>
    <cellStyle name="Normal 3 4 4 6 3 2" xfId="37182" xr:uid="{0C9E80A9-02F0-46DD-9579-55E5201E63AD}"/>
    <cellStyle name="Normal 3 4 4 6 4" xfId="16232" xr:uid="{00000000-0005-0000-0000-0000683F0000}"/>
    <cellStyle name="Normal 3 4 4 6 4 2" xfId="37183" xr:uid="{C698083B-42FD-4B29-81DB-AE048E450C77}"/>
    <cellStyle name="Normal 3 4 4 6 5" xfId="37180" xr:uid="{BFB39130-598C-4D2F-992E-CA288CC140BC}"/>
    <cellStyle name="Normal 3 4 4 7" xfId="37134" xr:uid="{55FD7BE2-2F44-446B-88B3-F2028EFEEEC6}"/>
    <cellStyle name="Normal 3 4 5" xfId="16233" xr:uid="{00000000-0005-0000-0000-0000693F0000}"/>
    <cellStyle name="Normal 3 4 5 10" xfId="37184" xr:uid="{EF5F0F1B-06F0-44AF-B6F4-59B51B941B62}"/>
    <cellStyle name="Normal 3 4 5 2" xfId="16234" xr:uid="{00000000-0005-0000-0000-00006A3F0000}"/>
    <cellStyle name="Normal 3 4 5 2 2" xfId="16235" xr:uid="{00000000-0005-0000-0000-00006B3F0000}"/>
    <cellStyle name="Normal 3 4 5 2 2 2" xfId="16236" xr:uid="{00000000-0005-0000-0000-00006C3F0000}"/>
    <cellStyle name="Normal 3 4 5 2 2 2 2" xfId="16237" xr:uid="{00000000-0005-0000-0000-00006D3F0000}"/>
    <cellStyle name="Normal 3 4 5 2 2 2 2 2" xfId="16238" xr:uid="{00000000-0005-0000-0000-00006E3F0000}"/>
    <cellStyle name="Normal 3 4 5 2 2 2 2 2 2" xfId="37189" xr:uid="{58D30650-2578-4164-A0CB-635DC3739FEC}"/>
    <cellStyle name="Normal 3 4 5 2 2 2 2 3" xfId="16239" xr:uid="{00000000-0005-0000-0000-00006F3F0000}"/>
    <cellStyle name="Normal 3 4 5 2 2 2 2 3 2" xfId="37190" xr:uid="{7B170EC7-0C6C-44EF-80E6-D4A31DA69C14}"/>
    <cellStyle name="Normal 3 4 5 2 2 2 2 4" xfId="16240" xr:uid="{00000000-0005-0000-0000-0000703F0000}"/>
    <cellStyle name="Normal 3 4 5 2 2 2 2 4 2" xfId="37191" xr:uid="{7E870069-227F-446A-8E6A-FDE3B92B00E8}"/>
    <cellStyle name="Normal 3 4 5 2 2 2 2 5" xfId="37188" xr:uid="{7315ED17-DD45-4E8F-96C8-0C093621214C}"/>
    <cellStyle name="Normal 3 4 5 2 2 2 3" xfId="16241" xr:uid="{00000000-0005-0000-0000-0000713F0000}"/>
    <cellStyle name="Normal 3 4 5 2 2 2 3 2" xfId="37192" xr:uid="{4A3567A0-FD22-4C57-A72C-722059D5A5A7}"/>
    <cellStyle name="Normal 3 4 5 2 2 2 4" xfId="16242" xr:uid="{00000000-0005-0000-0000-0000723F0000}"/>
    <cellStyle name="Normal 3 4 5 2 2 2 4 2" xfId="37193" xr:uid="{AEB9DC75-69A4-4C78-9879-771BEF7AC642}"/>
    <cellStyle name="Normal 3 4 5 2 2 2 5" xfId="16243" xr:uid="{00000000-0005-0000-0000-0000733F0000}"/>
    <cellStyle name="Normal 3 4 5 2 2 2 5 2" xfId="37194" xr:uid="{64C57361-82F4-4A59-AAC9-F5D4E17EE625}"/>
    <cellStyle name="Normal 3 4 5 2 2 2 6" xfId="37187" xr:uid="{D8D178C9-C45A-407A-AFE6-265914DB81D6}"/>
    <cellStyle name="Normal 3 4 5 2 2 3" xfId="16244" xr:uid="{00000000-0005-0000-0000-0000743F0000}"/>
    <cellStyle name="Normal 3 4 5 2 2 3 2" xfId="16245" xr:uid="{00000000-0005-0000-0000-0000753F0000}"/>
    <cellStyle name="Normal 3 4 5 2 2 3 2 2" xfId="37196" xr:uid="{0A155E7C-8D24-4196-922E-93DAD73FD2DA}"/>
    <cellStyle name="Normal 3 4 5 2 2 3 3" xfId="16246" xr:uid="{00000000-0005-0000-0000-0000763F0000}"/>
    <cellStyle name="Normal 3 4 5 2 2 3 3 2" xfId="37197" xr:uid="{E607B6F5-44C2-477E-A1F4-53BCBB5B8DA0}"/>
    <cellStyle name="Normal 3 4 5 2 2 3 4" xfId="16247" xr:uid="{00000000-0005-0000-0000-0000773F0000}"/>
    <cellStyle name="Normal 3 4 5 2 2 3 4 2" xfId="37198" xr:uid="{242ED3C6-75F1-4C19-B836-7B6B7172A888}"/>
    <cellStyle name="Normal 3 4 5 2 2 3 5" xfId="37195" xr:uid="{A2793EE9-2987-4592-8EC3-8E099D826D5D}"/>
    <cellStyle name="Normal 3 4 5 2 2 4" xfId="16248" xr:uid="{00000000-0005-0000-0000-0000783F0000}"/>
    <cellStyle name="Normal 3 4 5 2 2 4 2" xfId="37199" xr:uid="{3D09EB90-5AB5-4747-9FC7-74A095319787}"/>
    <cellStyle name="Normal 3 4 5 2 2 5" xfId="16249" xr:uid="{00000000-0005-0000-0000-0000793F0000}"/>
    <cellStyle name="Normal 3 4 5 2 2 5 2" xfId="37200" xr:uid="{7301607A-35CA-4B14-BAD8-4672389E8BC5}"/>
    <cellStyle name="Normal 3 4 5 2 2 6" xfId="16250" xr:uid="{00000000-0005-0000-0000-00007A3F0000}"/>
    <cellStyle name="Normal 3 4 5 2 2 6 2" xfId="37201" xr:uid="{EEC3FED1-B376-474B-846D-7A84C6696517}"/>
    <cellStyle name="Normal 3 4 5 2 2 7" xfId="37186" xr:uid="{C98E6667-C58A-4C34-97AD-6445880ADE7F}"/>
    <cellStyle name="Normal 3 4 5 2 3" xfId="16251" xr:uid="{00000000-0005-0000-0000-00007B3F0000}"/>
    <cellStyle name="Normal 3 4 5 2 3 2" xfId="16252" xr:uid="{00000000-0005-0000-0000-00007C3F0000}"/>
    <cellStyle name="Normal 3 4 5 2 3 2 2" xfId="16253" xr:uid="{00000000-0005-0000-0000-00007D3F0000}"/>
    <cellStyle name="Normal 3 4 5 2 3 2 2 2" xfId="16254" xr:uid="{00000000-0005-0000-0000-00007E3F0000}"/>
    <cellStyle name="Normal 3 4 5 2 3 2 2 2 2" xfId="37205" xr:uid="{06E750C1-B21B-4F6C-B053-619ECAD80001}"/>
    <cellStyle name="Normal 3 4 5 2 3 2 2 3" xfId="16255" xr:uid="{00000000-0005-0000-0000-00007F3F0000}"/>
    <cellStyle name="Normal 3 4 5 2 3 2 2 3 2" xfId="37206" xr:uid="{95E837E9-EE5B-4452-B95F-1F89E2E313A9}"/>
    <cellStyle name="Normal 3 4 5 2 3 2 2 4" xfId="16256" xr:uid="{00000000-0005-0000-0000-0000803F0000}"/>
    <cellStyle name="Normal 3 4 5 2 3 2 2 4 2" xfId="37207" xr:uid="{5711987F-3A74-4D19-84DD-113E5CCB815D}"/>
    <cellStyle name="Normal 3 4 5 2 3 2 2 5" xfId="37204" xr:uid="{B134F5B8-D55D-4627-9733-F8CED4546290}"/>
    <cellStyle name="Normal 3 4 5 2 3 2 3" xfId="16257" xr:uid="{00000000-0005-0000-0000-0000813F0000}"/>
    <cellStyle name="Normal 3 4 5 2 3 2 3 2" xfId="37208" xr:uid="{DBAD7A40-4684-409C-9074-7EC2BEDF0867}"/>
    <cellStyle name="Normal 3 4 5 2 3 2 4" xfId="16258" xr:uid="{00000000-0005-0000-0000-0000823F0000}"/>
    <cellStyle name="Normal 3 4 5 2 3 2 4 2" xfId="37209" xr:uid="{C1031815-303C-41B8-85F2-B164C43E15C8}"/>
    <cellStyle name="Normal 3 4 5 2 3 2 5" xfId="16259" xr:uid="{00000000-0005-0000-0000-0000833F0000}"/>
    <cellStyle name="Normal 3 4 5 2 3 2 5 2" xfId="37210" xr:uid="{43DD0274-DF5C-421E-8734-BC0204575BA5}"/>
    <cellStyle name="Normal 3 4 5 2 3 2 6" xfId="37203" xr:uid="{A7E9FC64-DE33-4731-A7AE-2FC4E40C0121}"/>
    <cellStyle name="Normal 3 4 5 2 3 3" xfId="16260" xr:uid="{00000000-0005-0000-0000-0000843F0000}"/>
    <cellStyle name="Normal 3 4 5 2 3 3 2" xfId="16261" xr:uid="{00000000-0005-0000-0000-0000853F0000}"/>
    <cellStyle name="Normal 3 4 5 2 3 3 2 2" xfId="37212" xr:uid="{115A6445-5139-4E45-A734-6F2B44B35BF8}"/>
    <cellStyle name="Normal 3 4 5 2 3 3 3" xfId="16262" xr:uid="{00000000-0005-0000-0000-0000863F0000}"/>
    <cellStyle name="Normal 3 4 5 2 3 3 3 2" xfId="37213" xr:uid="{A3C25AA4-1485-4CFD-9641-75380A0EA719}"/>
    <cellStyle name="Normal 3 4 5 2 3 3 4" xfId="16263" xr:uid="{00000000-0005-0000-0000-0000873F0000}"/>
    <cellStyle name="Normal 3 4 5 2 3 3 4 2" xfId="37214" xr:uid="{133BB2EE-1957-4E45-934C-115DDFB06151}"/>
    <cellStyle name="Normal 3 4 5 2 3 3 5" xfId="37211" xr:uid="{5BC6B98E-7F4F-4C16-81F5-BBA0C99FFE41}"/>
    <cellStyle name="Normal 3 4 5 2 3 4" xfId="16264" xr:uid="{00000000-0005-0000-0000-0000883F0000}"/>
    <cellStyle name="Normal 3 4 5 2 3 4 2" xfId="37215" xr:uid="{C963F65E-8063-4613-B45B-8A7A1E8D0395}"/>
    <cellStyle name="Normal 3 4 5 2 3 5" xfId="16265" xr:uid="{00000000-0005-0000-0000-0000893F0000}"/>
    <cellStyle name="Normal 3 4 5 2 3 5 2" xfId="37216" xr:uid="{B3B4BEC4-0521-42BB-A349-CC8EE4AFE15D}"/>
    <cellStyle name="Normal 3 4 5 2 3 6" xfId="16266" xr:uid="{00000000-0005-0000-0000-00008A3F0000}"/>
    <cellStyle name="Normal 3 4 5 2 3 6 2" xfId="37217" xr:uid="{AF21EF9D-9A17-4ED9-820E-F42351428227}"/>
    <cellStyle name="Normal 3 4 5 2 3 7" xfId="37202" xr:uid="{A5952394-EA64-48E3-8D1D-B5189D8C502C}"/>
    <cellStyle name="Normal 3 4 5 2 4" xfId="16267" xr:uid="{00000000-0005-0000-0000-00008B3F0000}"/>
    <cellStyle name="Normal 3 4 5 2 4 2" xfId="16268" xr:uid="{00000000-0005-0000-0000-00008C3F0000}"/>
    <cellStyle name="Normal 3 4 5 2 4 2 2" xfId="16269" xr:uid="{00000000-0005-0000-0000-00008D3F0000}"/>
    <cellStyle name="Normal 3 4 5 2 4 2 2 2" xfId="37220" xr:uid="{2E1CFD03-3BCD-446C-9F3B-B1DEA2D32368}"/>
    <cellStyle name="Normal 3 4 5 2 4 2 3" xfId="16270" xr:uid="{00000000-0005-0000-0000-00008E3F0000}"/>
    <cellStyle name="Normal 3 4 5 2 4 2 3 2" xfId="37221" xr:uid="{30479E5E-4BAF-48C0-9667-92892E2A2D1C}"/>
    <cellStyle name="Normal 3 4 5 2 4 2 4" xfId="16271" xr:uid="{00000000-0005-0000-0000-00008F3F0000}"/>
    <cellStyle name="Normal 3 4 5 2 4 2 4 2" xfId="37222" xr:uid="{3156CF7C-3274-419A-BF03-91E0468577C9}"/>
    <cellStyle name="Normal 3 4 5 2 4 2 5" xfId="37219" xr:uid="{85BE6937-8E80-4298-950D-1D2FEFABD80E}"/>
    <cellStyle name="Normal 3 4 5 2 4 3" xfId="16272" xr:uid="{00000000-0005-0000-0000-0000903F0000}"/>
    <cellStyle name="Normal 3 4 5 2 4 3 2" xfId="37223" xr:uid="{8A7B4741-5A9F-4A2D-9B18-354198B892D3}"/>
    <cellStyle name="Normal 3 4 5 2 4 4" xfId="16273" xr:uid="{00000000-0005-0000-0000-0000913F0000}"/>
    <cellStyle name="Normal 3 4 5 2 4 4 2" xfId="37224" xr:uid="{2764690F-D0E0-4297-825A-8A22C8D9CA14}"/>
    <cellStyle name="Normal 3 4 5 2 4 5" xfId="16274" xr:uid="{00000000-0005-0000-0000-0000923F0000}"/>
    <cellStyle name="Normal 3 4 5 2 4 5 2" xfId="37225" xr:uid="{779E1F01-29FB-413F-B9ED-C732C347818E}"/>
    <cellStyle name="Normal 3 4 5 2 4 6" xfId="37218" xr:uid="{F0160547-1833-4ACE-A2A4-D5604A93F605}"/>
    <cellStyle name="Normal 3 4 5 2 5" xfId="16275" xr:uid="{00000000-0005-0000-0000-0000933F0000}"/>
    <cellStyle name="Normal 3 4 5 2 5 2" xfId="16276" xr:uid="{00000000-0005-0000-0000-0000943F0000}"/>
    <cellStyle name="Normal 3 4 5 2 5 2 2" xfId="37227" xr:uid="{7F9E4950-4A27-4574-91C5-352A8137886F}"/>
    <cellStyle name="Normal 3 4 5 2 5 3" xfId="16277" xr:uid="{00000000-0005-0000-0000-0000953F0000}"/>
    <cellStyle name="Normal 3 4 5 2 5 3 2" xfId="37228" xr:uid="{F1F352BB-EA7F-470B-ACE6-27F1DD09D0E9}"/>
    <cellStyle name="Normal 3 4 5 2 5 4" xfId="16278" xr:uid="{00000000-0005-0000-0000-0000963F0000}"/>
    <cellStyle name="Normal 3 4 5 2 5 4 2" xfId="37229" xr:uid="{B6A03508-4A6A-42B1-BA04-7C0946A3666D}"/>
    <cellStyle name="Normal 3 4 5 2 5 5" xfId="37226" xr:uid="{70C68825-677F-4853-8CAD-A5D819A981DD}"/>
    <cellStyle name="Normal 3 4 5 2 6" xfId="16279" xr:uid="{00000000-0005-0000-0000-0000973F0000}"/>
    <cellStyle name="Normal 3 4 5 2 6 2" xfId="37230" xr:uid="{A209503A-A6F5-46F4-BE35-3EA0F1CB15D9}"/>
    <cellStyle name="Normal 3 4 5 2 7" xfId="16280" xr:uid="{00000000-0005-0000-0000-0000983F0000}"/>
    <cellStyle name="Normal 3 4 5 2 7 2" xfId="37231" xr:uid="{AAA2D2FD-4FE5-4942-A3A2-2FFDEFF680ED}"/>
    <cellStyle name="Normal 3 4 5 2 8" xfId="16281" xr:uid="{00000000-0005-0000-0000-0000993F0000}"/>
    <cellStyle name="Normal 3 4 5 2 8 2" xfId="37232" xr:uid="{E8746F73-A12F-4290-BE71-D695F94BE7EC}"/>
    <cellStyle name="Normal 3 4 5 2 9" xfId="37185" xr:uid="{983DA8A9-075F-476C-BC11-B854D162A3EA}"/>
    <cellStyle name="Normal 3 4 5 3" xfId="16282" xr:uid="{00000000-0005-0000-0000-00009A3F0000}"/>
    <cellStyle name="Normal 3 4 5 3 2" xfId="16283" xr:uid="{00000000-0005-0000-0000-00009B3F0000}"/>
    <cellStyle name="Normal 3 4 5 3 2 2" xfId="16284" xr:uid="{00000000-0005-0000-0000-00009C3F0000}"/>
    <cellStyle name="Normal 3 4 5 3 2 2 2" xfId="16285" xr:uid="{00000000-0005-0000-0000-00009D3F0000}"/>
    <cellStyle name="Normal 3 4 5 3 2 2 2 2" xfId="37236" xr:uid="{A143AF80-D8B7-49A1-A90D-2961D1B121A2}"/>
    <cellStyle name="Normal 3 4 5 3 2 2 3" xfId="16286" xr:uid="{00000000-0005-0000-0000-00009E3F0000}"/>
    <cellStyle name="Normal 3 4 5 3 2 2 3 2" xfId="37237" xr:uid="{117D68F9-0B50-42D4-A5FD-5C3E50F24CC0}"/>
    <cellStyle name="Normal 3 4 5 3 2 2 4" xfId="16287" xr:uid="{00000000-0005-0000-0000-00009F3F0000}"/>
    <cellStyle name="Normal 3 4 5 3 2 2 4 2" xfId="37238" xr:uid="{A5072926-955F-49E3-A238-F799AAC90B27}"/>
    <cellStyle name="Normal 3 4 5 3 2 2 5" xfId="37235" xr:uid="{FF0575DD-58C6-437C-AB68-C8751AA7F9E4}"/>
    <cellStyle name="Normal 3 4 5 3 2 3" xfId="16288" xr:uid="{00000000-0005-0000-0000-0000A03F0000}"/>
    <cellStyle name="Normal 3 4 5 3 2 3 2" xfId="16289" xr:uid="{00000000-0005-0000-0000-0000A13F0000}"/>
    <cellStyle name="Normal 3 4 5 3 2 3 2 2" xfId="37240" xr:uid="{AA6AE581-A028-4DB3-9C40-83441C59C8B8}"/>
    <cellStyle name="Normal 3 4 5 3 2 3 3" xfId="16290" xr:uid="{00000000-0005-0000-0000-0000A23F0000}"/>
    <cellStyle name="Normal 3 4 5 3 2 3 3 2" xfId="37241" xr:uid="{22D9C347-4401-4C4C-89AF-F804F988AE33}"/>
    <cellStyle name="Normal 3 4 5 3 2 3 4" xfId="16291" xr:uid="{00000000-0005-0000-0000-0000A33F0000}"/>
    <cellStyle name="Normal 3 4 5 3 2 3 4 2" xfId="37242" xr:uid="{D129835E-4829-4F45-9C4B-2E7B6C5F8726}"/>
    <cellStyle name="Normal 3 4 5 3 2 3 5" xfId="37239" xr:uid="{B437533B-C3FF-4245-B826-C31F05ABDC91}"/>
    <cellStyle name="Normal 3 4 5 3 2 4" xfId="16292" xr:uid="{00000000-0005-0000-0000-0000A43F0000}"/>
    <cellStyle name="Normal 3 4 5 3 2 4 2" xfId="37243" xr:uid="{66B09BB0-6FE9-4B11-8F15-03634AAC71FA}"/>
    <cellStyle name="Normal 3 4 5 3 2 5" xfId="16293" xr:uid="{00000000-0005-0000-0000-0000A53F0000}"/>
    <cellStyle name="Normal 3 4 5 3 2 5 2" xfId="37244" xr:uid="{E2149B5D-F4BC-422F-882D-FC3554DEEC58}"/>
    <cellStyle name="Normal 3 4 5 3 2 6" xfId="16294" xr:uid="{00000000-0005-0000-0000-0000A63F0000}"/>
    <cellStyle name="Normal 3 4 5 3 2 6 2" xfId="37245" xr:uid="{131DC599-3D63-4109-AB5B-8C225801E4FA}"/>
    <cellStyle name="Normal 3 4 5 3 2 7" xfId="37234" xr:uid="{6ADCD304-89A7-4B06-B704-297A1DE3CC51}"/>
    <cellStyle name="Normal 3 4 5 3 3" xfId="16295" xr:uid="{00000000-0005-0000-0000-0000A73F0000}"/>
    <cellStyle name="Normal 3 4 5 3 3 2" xfId="16296" xr:uid="{00000000-0005-0000-0000-0000A83F0000}"/>
    <cellStyle name="Normal 3 4 5 3 3 2 2" xfId="37247" xr:uid="{FC988219-66DB-4E77-9BCB-9C39CF69C532}"/>
    <cellStyle name="Normal 3 4 5 3 3 3" xfId="16297" xr:uid="{00000000-0005-0000-0000-0000A93F0000}"/>
    <cellStyle name="Normal 3 4 5 3 3 3 2" xfId="37248" xr:uid="{4F515916-5D27-4CD1-9DD5-9C838869EA3D}"/>
    <cellStyle name="Normal 3 4 5 3 3 4" xfId="16298" xr:uid="{00000000-0005-0000-0000-0000AA3F0000}"/>
    <cellStyle name="Normal 3 4 5 3 3 4 2" xfId="37249" xr:uid="{D6BCDDCB-C269-4A2A-9F2C-A39F41308ECE}"/>
    <cellStyle name="Normal 3 4 5 3 3 5" xfId="37246" xr:uid="{C054C8C3-8D58-48B1-AB4B-E06D4D39A50B}"/>
    <cellStyle name="Normal 3 4 5 3 4" xfId="16299" xr:uid="{00000000-0005-0000-0000-0000AB3F0000}"/>
    <cellStyle name="Normal 3 4 5 3 4 2" xfId="16300" xr:uid="{00000000-0005-0000-0000-0000AC3F0000}"/>
    <cellStyle name="Normal 3 4 5 3 4 2 2" xfId="37251" xr:uid="{8D7F8C47-70D6-43FC-A3D0-B6954DC1D825}"/>
    <cellStyle name="Normal 3 4 5 3 4 3" xfId="16301" xr:uid="{00000000-0005-0000-0000-0000AD3F0000}"/>
    <cellStyle name="Normal 3 4 5 3 4 3 2" xfId="37252" xr:uid="{A73CAA2F-9293-4316-8E4D-E306B35D09C4}"/>
    <cellStyle name="Normal 3 4 5 3 4 4" xfId="16302" xr:uid="{00000000-0005-0000-0000-0000AE3F0000}"/>
    <cellStyle name="Normal 3 4 5 3 4 4 2" xfId="37253" xr:uid="{B14354AB-DB95-4AED-A512-178638E98956}"/>
    <cellStyle name="Normal 3 4 5 3 4 5" xfId="37250" xr:uid="{6236CFFB-890F-464D-B526-E61ABF85E173}"/>
    <cellStyle name="Normal 3 4 5 3 5" xfId="16303" xr:uid="{00000000-0005-0000-0000-0000AF3F0000}"/>
    <cellStyle name="Normal 3 4 5 3 5 2" xfId="37254" xr:uid="{B1773DF1-0ED9-40DD-A9BD-5EB4096E7910}"/>
    <cellStyle name="Normal 3 4 5 3 6" xfId="16304" xr:uid="{00000000-0005-0000-0000-0000B03F0000}"/>
    <cellStyle name="Normal 3 4 5 3 6 2" xfId="37255" xr:uid="{5BA559A5-43D3-432D-82F1-AB59BE9C9E5C}"/>
    <cellStyle name="Normal 3 4 5 3 7" xfId="16305" xr:uid="{00000000-0005-0000-0000-0000B13F0000}"/>
    <cellStyle name="Normal 3 4 5 3 7 2" xfId="37256" xr:uid="{BDEB4CE7-BEEF-48B1-BA4D-A1565A464100}"/>
    <cellStyle name="Normal 3 4 5 3 8" xfId="37233" xr:uid="{0ED56ECD-FEAB-441A-AB55-DFDF4024B6F9}"/>
    <cellStyle name="Normal 3 4 5 4" xfId="16306" xr:uid="{00000000-0005-0000-0000-0000B23F0000}"/>
    <cellStyle name="Normal 3 4 5 4 2" xfId="16307" xr:uid="{00000000-0005-0000-0000-0000B33F0000}"/>
    <cellStyle name="Normal 3 4 5 4 2 2" xfId="16308" xr:uid="{00000000-0005-0000-0000-0000B43F0000}"/>
    <cellStyle name="Normal 3 4 5 4 2 2 2" xfId="16309" xr:uid="{00000000-0005-0000-0000-0000B53F0000}"/>
    <cellStyle name="Normal 3 4 5 4 2 2 2 2" xfId="37260" xr:uid="{DD747178-CEEF-4E7D-8529-53637CDFACC3}"/>
    <cellStyle name="Normal 3 4 5 4 2 2 3" xfId="16310" xr:uid="{00000000-0005-0000-0000-0000B63F0000}"/>
    <cellStyle name="Normal 3 4 5 4 2 2 3 2" xfId="37261" xr:uid="{9DDCB426-398F-4CEF-8D96-C29D8CE80CD1}"/>
    <cellStyle name="Normal 3 4 5 4 2 2 4" xfId="16311" xr:uid="{00000000-0005-0000-0000-0000B73F0000}"/>
    <cellStyle name="Normal 3 4 5 4 2 2 4 2" xfId="37262" xr:uid="{784728F2-C9E9-45CD-8EF8-EC9E6DD3C11A}"/>
    <cellStyle name="Normal 3 4 5 4 2 2 5" xfId="37259" xr:uid="{D8AF5239-3E7A-4A8A-B170-FF0017D672ED}"/>
    <cellStyle name="Normal 3 4 5 4 2 3" xfId="16312" xr:uid="{00000000-0005-0000-0000-0000B83F0000}"/>
    <cellStyle name="Normal 3 4 5 4 2 3 2" xfId="37263" xr:uid="{706B65EB-E5A7-4697-B12C-8045D0F2E4E9}"/>
    <cellStyle name="Normal 3 4 5 4 2 4" xfId="16313" xr:uid="{00000000-0005-0000-0000-0000B93F0000}"/>
    <cellStyle name="Normal 3 4 5 4 2 4 2" xfId="37264" xr:uid="{BB7223C5-227A-496B-864F-BFF1F7B2DB82}"/>
    <cellStyle name="Normal 3 4 5 4 2 5" xfId="16314" xr:uid="{00000000-0005-0000-0000-0000BA3F0000}"/>
    <cellStyle name="Normal 3 4 5 4 2 5 2" xfId="37265" xr:uid="{FFCDBCC5-3C60-4387-979D-8574F30BAC45}"/>
    <cellStyle name="Normal 3 4 5 4 2 6" xfId="37258" xr:uid="{AC35BDB4-396A-4EBD-A6DA-CFDBE35FBCEB}"/>
    <cellStyle name="Normal 3 4 5 4 3" xfId="16315" xr:uid="{00000000-0005-0000-0000-0000BB3F0000}"/>
    <cellStyle name="Normal 3 4 5 4 3 2" xfId="16316" xr:uid="{00000000-0005-0000-0000-0000BC3F0000}"/>
    <cellStyle name="Normal 3 4 5 4 3 2 2" xfId="37267" xr:uid="{0BAC9366-8610-4B63-A1BE-00DFE4409304}"/>
    <cellStyle name="Normal 3 4 5 4 3 3" xfId="16317" xr:uid="{00000000-0005-0000-0000-0000BD3F0000}"/>
    <cellStyle name="Normal 3 4 5 4 3 3 2" xfId="37268" xr:uid="{7FD824C4-BDEE-48EF-B919-5740939E67AB}"/>
    <cellStyle name="Normal 3 4 5 4 3 4" xfId="16318" xr:uid="{00000000-0005-0000-0000-0000BE3F0000}"/>
    <cellStyle name="Normal 3 4 5 4 3 4 2" xfId="37269" xr:uid="{A16B875E-93F6-46F3-986C-BD9543C0F952}"/>
    <cellStyle name="Normal 3 4 5 4 3 5" xfId="37266" xr:uid="{17B73366-63B6-4C71-B72F-B422D22AC8BB}"/>
    <cellStyle name="Normal 3 4 5 4 4" xfId="16319" xr:uid="{00000000-0005-0000-0000-0000BF3F0000}"/>
    <cellStyle name="Normal 3 4 5 4 4 2" xfId="37270" xr:uid="{E75C7B41-06C1-4C03-8131-6E30683EF09F}"/>
    <cellStyle name="Normal 3 4 5 4 5" xfId="16320" xr:uid="{00000000-0005-0000-0000-0000C03F0000}"/>
    <cellStyle name="Normal 3 4 5 4 5 2" xfId="37271" xr:uid="{91D7F9A1-645E-411A-BB52-42ABF9D8F416}"/>
    <cellStyle name="Normal 3 4 5 4 6" xfId="16321" xr:uid="{00000000-0005-0000-0000-0000C13F0000}"/>
    <cellStyle name="Normal 3 4 5 4 6 2" xfId="37272" xr:uid="{F0CA2AC3-0F42-4456-BFBB-8F76BB9880AD}"/>
    <cellStyle name="Normal 3 4 5 4 7" xfId="37257" xr:uid="{3920FDB0-7A17-4801-989B-B1C9ED086886}"/>
    <cellStyle name="Normal 3 4 5 5" xfId="16322" xr:uid="{00000000-0005-0000-0000-0000C23F0000}"/>
    <cellStyle name="Normal 3 4 5 5 2" xfId="16323" xr:uid="{00000000-0005-0000-0000-0000C33F0000}"/>
    <cellStyle name="Normal 3 4 5 5 2 2" xfId="16324" xr:uid="{00000000-0005-0000-0000-0000C43F0000}"/>
    <cellStyle name="Normal 3 4 5 5 2 2 2" xfId="37275" xr:uid="{7D896573-BFA1-4AC0-8649-5C5EB02F528D}"/>
    <cellStyle name="Normal 3 4 5 5 2 3" xfId="16325" xr:uid="{00000000-0005-0000-0000-0000C53F0000}"/>
    <cellStyle name="Normal 3 4 5 5 2 3 2" xfId="37276" xr:uid="{50188D96-4A06-4496-9F56-358528B2E74E}"/>
    <cellStyle name="Normal 3 4 5 5 2 4" xfId="16326" xr:uid="{00000000-0005-0000-0000-0000C63F0000}"/>
    <cellStyle name="Normal 3 4 5 5 2 4 2" xfId="37277" xr:uid="{D0247FDE-BB98-4BCA-ADEF-0FA7F8924D0B}"/>
    <cellStyle name="Normal 3 4 5 5 2 5" xfId="37274" xr:uid="{F8F5E5AA-0056-481A-8A18-5D37571FCCA5}"/>
    <cellStyle name="Normal 3 4 5 5 3" xfId="37273" xr:uid="{DCEBDFCE-DA52-45C3-82C2-E5637A6F3781}"/>
    <cellStyle name="Normal 3 4 5 6" xfId="16327" xr:uid="{00000000-0005-0000-0000-0000C73F0000}"/>
    <cellStyle name="Normal 3 4 5 6 2" xfId="16328" xr:uid="{00000000-0005-0000-0000-0000C83F0000}"/>
    <cellStyle name="Normal 3 4 5 6 2 2" xfId="16329" xr:uid="{00000000-0005-0000-0000-0000C93F0000}"/>
    <cellStyle name="Normal 3 4 5 6 2 2 2" xfId="37280" xr:uid="{6959DFD1-712A-4FA0-ABA8-35935BD0D60B}"/>
    <cellStyle name="Normal 3 4 5 6 2 3" xfId="16330" xr:uid="{00000000-0005-0000-0000-0000CA3F0000}"/>
    <cellStyle name="Normal 3 4 5 6 2 3 2" xfId="37281" xr:uid="{7F98263F-45C6-4A8A-B604-4F3180598153}"/>
    <cellStyle name="Normal 3 4 5 6 2 4" xfId="16331" xr:uid="{00000000-0005-0000-0000-0000CB3F0000}"/>
    <cellStyle name="Normal 3 4 5 6 2 4 2" xfId="37282" xr:uid="{42113125-8FFA-4E16-B490-75FF88700A32}"/>
    <cellStyle name="Normal 3 4 5 6 2 5" xfId="37279" xr:uid="{F9D89240-FC9E-4FCF-92D8-B88371454DBA}"/>
    <cellStyle name="Normal 3 4 5 6 3" xfId="16332" xr:uid="{00000000-0005-0000-0000-0000CC3F0000}"/>
    <cellStyle name="Normal 3 4 5 6 3 2" xfId="37283" xr:uid="{07DFD439-8D70-4445-8B98-3339C390B152}"/>
    <cellStyle name="Normal 3 4 5 6 4" xfId="16333" xr:uid="{00000000-0005-0000-0000-0000CD3F0000}"/>
    <cellStyle name="Normal 3 4 5 6 4 2" xfId="37284" xr:uid="{2982D98B-A31F-42E6-80E2-D7E2542FD84E}"/>
    <cellStyle name="Normal 3 4 5 6 5" xfId="16334" xr:uid="{00000000-0005-0000-0000-0000CE3F0000}"/>
    <cellStyle name="Normal 3 4 5 6 5 2" xfId="37285" xr:uid="{E519E109-7EE7-4D89-9676-FC42D91150EE}"/>
    <cellStyle name="Normal 3 4 5 6 6" xfId="37278" xr:uid="{1645227E-66E7-4089-9D5A-1B0B949261B8}"/>
    <cellStyle name="Normal 3 4 5 7" xfId="16335" xr:uid="{00000000-0005-0000-0000-0000CF3F0000}"/>
    <cellStyle name="Normal 3 4 5 7 2" xfId="37286" xr:uid="{3B64C33E-BD60-4F4C-BA42-4C83F1AA895E}"/>
    <cellStyle name="Normal 3 4 5 8" xfId="16336" xr:uid="{00000000-0005-0000-0000-0000D03F0000}"/>
    <cellStyle name="Normal 3 4 5 8 2" xfId="37287" xr:uid="{8D26CBAD-0C0F-4465-B950-677D37D33C90}"/>
    <cellStyle name="Normal 3 4 5 9" xfId="16337" xr:uid="{00000000-0005-0000-0000-0000D13F0000}"/>
    <cellStyle name="Normal 3 4 5 9 2" xfId="37288" xr:uid="{9DEE0004-4C8E-4728-8BA8-33F2793C1D10}"/>
    <cellStyle name="Normal 3 4 6" xfId="16338" xr:uid="{00000000-0005-0000-0000-0000D23F0000}"/>
    <cellStyle name="Normal 3 4 6 2" xfId="16339" xr:uid="{00000000-0005-0000-0000-0000D33F0000}"/>
    <cellStyle name="Normal 3 4 6 2 2" xfId="16340" xr:uid="{00000000-0005-0000-0000-0000D43F0000}"/>
    <cellStyle name="Normal 3 4 6 2 2 2" xfId="16341" xr:uid="{00000000-0005-0000-0000-0000D53F0000}"/>
    <cellStyle name="Normal 3 4 6 2 2 2 2" xfId="16342" xr:uid="{00000000-0005-0000-0000-0000D63F0000}"/>
    <cellStyle name="Normal 3 4 6 2 2 2 2 2" xfId="37293" xr:uid="{561D9A5D-64A3-468A-A4C4-2647D9E58C5A}"/>
    <cellStyle name="Normal 3 4 6 2 2 2 3" xfId="16343" xr:uid="{00000000-0005-0000-0000-0000D73F0000}"/>
    <cellStyle name="Normal 3 4 6 2 2 2 3 2" xfId="37294" xr:uid="{79CC14F1-E697-44E7-A705-3DBC3814A465}"/>
    <cellStyle name="Normal 3 4 6 2 2 2 4" xfId="16344" xr:uid="{00000000-0005-0000-0000-0000D83F0000}"/>
    <cellStyle name="Normal 3 4 6 2 2 2 4 2" xfId="37295" xr:uid="{27D9F895-BCE3-4360-A779-315484DE3D0D}"/>
    <cellStyle name="Normal 3 4 6 2 2 2 5" xfId="37292" xr:uid="{2519135E-3BDF-42D1-9F12-09308B5EA952}"/>
    <cellStyle name="Normal 3 4 6 2 2 3" xfId="16345" xr:uid="{00000000-0005-0000-0000-0000D93F0000}"/>
    <cellStyle name="Normal 3 4 6 2 2 3 2" xfId="37296" xr:uid="{F6376332-3876-4925-AD0D-56C4E98EA73E}"/>
    <cellStyle name="Normal 3 4 6 2 2 4" xfId="16346" xr:uid="{00000000-0005-0000-0000-0000DA3F0000}"/>
    <cellStyle name="Normal 3 4 6 2 2 4 2" xfId="37297" xr:uid="{7500D876-B450-4E32-A990-C48828EA1E82}"/>
    <cellStyle name="Normal 3 4 6 2 2 5" xfId="16347" xr:uid="{00000000-0005-0000-0000-0000DB3F0000}"/>
    <cellStyle name="Normal 3 4 6 2 2 5 2" xfId="37298" xr:uid="{98F682BE-7262-40AF-88C8-34433613C39D}"/>
    <cellStyle name="Normal 3 4 6 2 2 6" xfId="37291" xr:uid="{9D4524FC-7CFA-46EC-878A-F881B5E8460B}"/>
    <cellStyle name="Normal 3 4 6 2 3" xfId="16348" xr:uid="{00000000-0005-0000-0000-0000DC3F0000}"/>
    <cellStyle name="Normal 3 4 6 2 3 2" xfId="16349" xr:uid="{00000000-0005-0000-0000-0000DD3F0000}"/>
    <cellStyle name="Normal 3 4 6 2 3 2 2" xfId="37300" xr:uid="{C27255E9-4249-475D-A6EA-1E292CE47AB4}"/>
    <cellStyle name="Normal 3 4 6 2 3 3" xfId="16350" xr:uid="{00000000-0005-0000-0000-0000DE3F0000}"/>
    <cellStyle name="Normal 3 4 6 2 3 3 2" xfId="37301" xr:uid="{900DFFA0-ABE9-4599-B3C2-015B4D7A9342}"/>
    <cellStyle name="Normal 3 4 6 2 3 4" xfId="16351" xr:uid="{00000000-0005-0000-0000-0000DF3F0000}"/>
    <cellStyle name="Normal 3 4 6 2 3 4 2" xfId="37302" xr:uid="{446F5A01-EE26-48DE-BB4B-575C24415A6F}"/>
    <cellStyle name="Normal 3 4 6 2 3 5" xfId="37299" xr:uid="{A3A8295F-2ED4-408E-86D4-F8E3E6107879}"/>
    <cellStyle name="Normal 3 4 6 2 4" xfId="16352" xr:uid="{00000000-0005-0000-0000-0000E03F0000}"/>
    <cellStyle name="Normal 3 4 6 2 4 2" xfId="37303" xr:uid="{9ACF9E38-CE61-4CE4-B279-A03625DF2515}"/>
    <cellStyle name="Normal 3 4 6 2 5" xfId="16353" xr:uid="{00000000-0005-0000-0000-0000E13F0000}"/>
    <cellStyle name="Normal 3 4 6 2 5 2" xfId="37304" xr:uid="{345B9F7E-33A9-459B-A9E1-CC88642A2EFD}"/>
    <cellStyle name="Normal 3 4 6 2 6" xfId="16354" xr:uid="{00000000-0005-0000-0000-0000E23F0000}"/>
    <cellStyle name="Normal 3 4 6 2 6 2" xfId="37305" xr:uid="{57ABB03D-463B-4894-BA1A-5254784AECB7}"/>
    <cellStyle name="Normal 3 4 6 2 7" xfId="37290" xr:uid="{710AC693-318F-4B9B-9CD5-ACBDF917ED80}"/>
    <cellStyle name="Normal 3 4 6 3" xfId="16355" xr:uid="{00000000-0005-0000-0000-0000E33F0000}"/>
    <cellStyle name="Normal 3 4 6 3 2" xfId="16356" xr:uid="{00000000-0005-0000-0000-0000E43F0000}"/>
    <cellStyle name="Normal 3 4 6 3 2 2" xfId="16357" xr:uid="{00000000-0005-0000-0000-0000E53F0000}"/>
    <cellStyle name="Normal 3 4 6 3 2 2 2" xfId="16358" xr:uid="{00000000-0005-0000-0000-0000E63F0000}"/>
    <cellStyle name="Normal 3 4 6 3 2 2 2 2" xfId="37309" xr:uid="{551C9EDF-0EB8-4493-82A4-C11AEB98BCD9}"/>
    <cellStyle name="Normal 3 4 6 3 2 2 3" xfId="16359" xr:uid="{00000000-0005-0000-0000-0000E73F0000}"/>
    <cellStyle name="Normal 3 4 6 3 2 2 3 2" xfId="37310" xr:uid="{7A7BCE94-582E-43ED-8392-F1E312BBD414}"/>
    <cellStyle name="Normal 3 4 6 3 2 2 4" xfId="16360" xr:uid="{00000000-0005-0000-0000-0000E83F0000}"/>
    <cellStyle name="Normal 3 4 6 3 2 2 4 2" xfId="37311" xr:uid="{EBD9692E-D27E-4BE8-A905-357D50A0EFCD}"/>
    <cellStyle name="Normal 3 4 6 3 2 2 5" xfId="37308" xr:uid="{C0979D1F-8873-4205-A7A2-DDCB1B4495A9}"/>
    <cellStyle name="Normal 3 4 6 3 2 3" xfId="16361" xr:uid="{00000000-0005-0000-0000-0000E93F0000}"/>
    <cellStyle name="Normal 3 4 6 3 2 3 2" xfId="37312" xr:uid="{12D21A44-0CBF-4AB5-838A-CFC8B68AF83E}"/>
    <cellStyle name="Normal 3 4 6 3 2 4" xfId="16362" xr:uid="{00000000-0005-0000-0000-0000EA3F0000}"/>
    <cellStyle name="Normal 3 4 6 3 2 4 2" xfId="37313" xr:uid="{806EC0AB-1198-476B-8598-D598A74CB405}"/>
    <cellStyle name="Normal 3 4 6 3 2 5" xfId="16363" xr:uid="{00000000-0005-0000-0000-0000EB3F0000}"/>
    <cellStyle name="Normal 3 4 6 3 2 5 2" xfId="37314" xr:uid="{363BE61D-55DF-4785-9E64-56E3988649A3}"/>
    <cellStyle name="Normal 3 4 6 3 2 6" xfId="37307" xr:uid="{228559A3-51FD-48A3-A248-B95F823895AD}"/>
    <cellStyle name="Normal 3 4 6 3 3" xfId="16364" xr:uid="{00000000-0005-0000-0000-0000EC3F0000}"/>
    <cellStyle name="Normal 3 4 6 3 3 2" xfId="16365" xr:uid="{00000000-0005-0000-0000-0000ED3F0000}"/>
    <cellStyle name="Normal 3 4 6 3 3 2 2" xfId="37316" xr:uid="{EB4A55B1-4F27-4551-AEDA-358F4818262F}"/>
    <cellStyle name="Normal 3 4 6 3 3 3" xfId="16366" xr:uid="{00000000-0005-0000-0000-0000EE3F0000}"/>
    <cellStyle name="Normal 3 4 6 3 3 3 2" xfId="37317" xr:uid="{A581AB04-F2B0-4CCC-A915-9FB4DCB4EB3E}"/>
    <cellStyle name="Normal 3 4 6 3 3 4" xfId="16367" xr:uid="{00000000-0005-0000-0000-0000EF3F0000}"/>
    <cellStyle name="Normal 3 4 6 3 3 4 2" xfId="37318" xr:uid="{7CD2C968-F15D-490A-B8BA-57BCC4107B7D}"/>
    <cellStyle name="Normal 3 4 6 3 3 5" xfId="37315" xr:uid="{95EE4803-A723-4409-A910-D90C71083DD2}"/>
    <cellStyle name="Normal 3 4 6 3 4" xfId="16368" xr:uid="{00000000-0005-0000-0000-0000F03F0000}"/>
    <cellStyle name="Normal 3 4 6 3 4 2" xfId="37319" xr:uid="{5FF53160-7E40-400C-BD9D-39755364B18A}"/>
    <cellStyle name="Normal 3 4 6 3 5" xfId="16369" xr:uid="{00000000-0005-0000-0000-0000F13F0000}"/>
    <cellStyle name="Normal 3 4 6 3 5 2" xfId="37320" xr:uid="{73B5191C-2AA7-4847-985C-56B1A9E3ADBF}"/>
    <cellStyle name="Normal 3 4 6 3 6" xfId="16370" xr:uid="{00000000-0005-0000-0000-0000F23F0000}"/>
    <cellStyle name="Normal 3 4 6 3 6 2" xfId="37321" xr:uid="{ACD792E0-85FE-4AE7-9FDC-CCF044D9A579}"/>
    <cellStyle name="Normal 3 4 6 3 7" xfId="37306" xr:uid="{B17851CC-164E-41A0-B2D8-6A33B4BDF9DF}"/>
    <cellStyle name="Normal 3 4 6 4" xfId="16371" xr:uid="{00000000-0005-0000-0000-0000F33F0000}"/>
    <cellStyle name="Normal 3 4 6 4 2" xfId="16372" xr:uid="{00000000-0005-0000-0000-0000F43F0000}"/>
    <cellStyle name="Normal 3 4 6 4 2 2" xfId="16373" xr:uid="{00000000-0005-0000-0000-0000F53F0000}"/>
    <cellStyle name="Normal 3 4 6 4 2 2 2" xfId="37324" xr:uid="{BEDB02E6-43A5-4F94-ABDF-35C2E2D5D33E}"/>
    <cellStyle name="Normal 3 4 6 4 2 3" xfId="16374" xr:uid="{00000000-0005-0000-0000-0000F63F0000}"/>
    <cellStyle name="Normal 3 4 6 4 2 3 2" xfId="37325" xr:uid="{36EF6BE8-F72C-4E9A-A4B0-77528D5A1C72}"/>
    <cellStyle name="Normal 3 4 6 4 2 4" xfId="16375" xr:uid="{00000000-0005-0000-0000-0000F73F0000}"/>
    <cellStyle name="Normal 3 4 6 4 2 4 2" xfId="37326" xr:uid="{1DFBEB3F-FE6A-47A4-B741-B442D58B63C6}"/>
    <cellStyle name="Normal 3 4 6 4 2 5" xfId="37323" xr:uid="{5C9D7012-018D-4B40-921F-D95FECBF8B3A}"/>
    <cellStyle name="Normal 3 4 6 4 3" xfId="37322" xr:uid="{35520D57-D647-481C-BEFD-7395B46A502C}"/>
    <cellStyle name="Normal 3 4 6 5" xfId="16376" xr:uid="{00000000-0005-0000-0000-0000F83F0000}"/>
    <cellStyle name="Normal 3 4 6 5 2" xfId="16377" xr:uid="{00000000-0005-0000-0000-0000F93F0000}"/>
    <cellStyle name="Normal 3 4 6 5 2 2" xfId="16378" xr:uid="{00000000-0005-0000-0000-0000FA3F0000}"/>
    <cellStyle name="Normal 3 4 6 5 2 2 2" xfId="37329" xr:uid="{D7BA8AD0-A55F-44B1-8EDF-5068A489E79B}"/>
    <cellStyle name="Normal 3 4 6 5 2 3" xfId="16379" xr:uid="{00000000-0005-0000-0000-0000FB3F0000}"/>
    <cellStyle name="Normal 3 4 6 5 2 3 2" xfId="37330" xr:uid="{4DFFFE70-7F0B-44E3-9BD8-DC1377DBE8C9}"/>
    <cellStyle name="Normal 3 4 6 5 2 4" xfId="16380" xr:uid="{00000000-0005-0000-0000-0000FC3F0000}"/>
    <cellStyle name="Normal 3 4 6 5 2 4 2" xfId="37331" xr:uid="{929FFC80-841A-4D3A-AB13-BF072274A124}"/>
    <cellStyle name="Normal 3 4 6 5 2 5" xfId="37328" xr:uid="{6649C228-BA6A-4EBA-BCD2-49FFC0878D63}"/>
    <cellStyle name="Normal 3 4 6 5 3" xfId="16381" xr:uid="{00000000-0005-0000-0000-0000FD3F0000}"/>
    <cellStyle name="Normal 3 4 6 5 3 2" xfId="37332" xr:uid="{47D7E8EC-CBDC-483A-AE2D-20B66554BA2C}"/>
    <cellStyle name="Normal 3 4 6 5 4" xfId="16382" xr:uid="{00000000-0005-0000-0000-0000FE3F0000}"/>
    <cellStyle name="Normal 3 4 6 5 4 2" xfId="37333" xr:uid="{E0B2AAA1-4DA7-42EF-BB52-A3E43DC35522}"/>
    <cellStyle name="Normal 3 4 6 5 5" xfId="16383" xr:uid="{00000000-0005-0000-0000-0000FF3F0000}"/>
    <cellStyle name="Normal 3 4 6 5 5 2" xfId="37334" xr:uid="{86EC1CF9-6882-457F-91B4-17084139B44F}"/>
    <cellStyle name="Normal 3 4 6 5 6" xfId="37327" xr:uid="{11998348-3EA2-4F8D-B24B-86F5C2B73FCF}"/>
    <cellStyle name="Normal 3 4 6 6" xfId="16384" xr:uid="{00000000-0005-0000-0000-000000400000}"/>
    <cellStyle name="Normal 3 4 6 6 2" xfId="37335" xr:uid="{06CB484E-37E6-45B2-A82D-10D0648A826B}"/>
    <cellStyle name="Normal 3 4 6 7" xfId="16385" xr:uid="{00000000-0005-0000-0000-000001400000}"/>
    <cellStyle name="Normal 3 4 6 7 2" xfId="37336" xr:uid="{C899EAC1-1D03-4E21-9AC0-FA9ACCC398F5}"/>
    <cellStyle name="Normal 3 4 6 8" xfId="16386" xr:uid="{00000000-0005-0000-0000-000002400000}"/>
    <cellStyle name="Normal 3 4 6 8 2" xfId="37337" xr:uid="{D0C218A6-F8F1-4498-B8F4-AC213CCBF0C1}"/>
    <cellStyle name="Normal 3 4 6 9" xfId="37289" xr:uid="{E1C29584-5624-4D3A-AA14-2442E9F2CD8D}"/>
    <cellStyle name="Normal 3 4 7" xfId="16387" xr:uid="{00000000-0005-0000-0000-000003400000}"/>
    <cellStyle name="Normal 3 4 7 2" xfId="16388" xr:uid="{00000000-0005-0000-0000-000004400000}"/>
    <cellStyle name="Normal 3 4 7 2 2" xfId="16389" xr:uid="{00000000-0005-0000-0000-000005400000}"/>
    <cellStyle name="Normal 3 4 7 2 2 2" xfId="16390" xr:uid="{00000000-0005-0000-0000-000006400000}"/>
    <cellStyle name="Normal 3 4 7 2 2 2 2" xfId="16391" xr:uid="{00000000-0005-0000-0000-000007400000}"/>
    <cellStyle name="Normal 3 4 7 2 2 2 2 2" xfId="37342" xr:uid="{750CEFF3-4FD7-4832-B7BF-4BB65FB68FC8}"/>
    <cellStyle name="Normal 3 4 7 2 2 2 3" xfId="16392" xr:uid="{00000000-0005-0000-0000-000008400000}"/>
    <cellStyle name="Normal 3 4 7 2 2 2 3 2" xfId="37343" xr:uid="{4825E867-B965-4D62-8F9E-CE32CBF12B28}"/>
    <cellStyle name="Normal 3 4 7 2 2 2 4" xfId="16393" xr:uid="{00000000-0005-0000-0000-000009400000}"/>
    <cellStyle name="Normal 3 4 7 2 2 2 4 2" xfId="37344" xr:uid="{FBE08A9E-71DC-4050-89ED-DD4C2D4CB1B5}"/>
    <cellStyle name="Normal 3 4 7 2 2 2 5" xfId="37341" xr:uid="{30434123-46FB-4154-998C-249BE446BE08}"/>
    <cellStyle name="Normal 3 4 7 2 2 3" xfId="16394" xr:uid="{00000000-0005-0000-0000-00000A400000}"/>
    <cellStyle name="Normal 3 4 7 2 2 3 2" xfId="37345" xr:uid="{DBABFB24-21CE-4D2F-8297-C52E3B9D510E}"/>
    <cellStyle name="Normal 3 4 7 2 2 4" xfId="16395" xr:uid="{00000000-0005-0000-0000-00000B400000}"/>
    <cellStyle name="Normal 3 4 7 2 2 4 2" xfId="37346" xr:uid="{77972D6C-AEF8-4DB0-B83E-E5AC8EB02A41}"/>
    <cellStyle name="Normal 3 4 7 2 2 5" xfId="16396" xr:uid="{00000000-0005-0000-0000-00000C400000}"/>
    <cellStyle name="Normal 3 4 7 2 2 5 2" xfId="37347" xr:uid="{BB2787A8-4B8C-402C-811E-65684E186F16}"/>
    <cellStyle name="Normal 3 4 7 2 2 6" xfId="37340" xr:uid="{A69F68FF-871A-43D5-ABB1-D34F525C71AA}"/>
    <cellStyle name="Normal 3 4 7 2 3" xfId="16397" xr:uid="{00000000-0005-0000-0000-00000D400000}"/>
    <cellStyle name="Normal 3 4 7 2 3 2" xfId="16398" xr:uid="{00000000-0005-0000-0000-00000E400000}"/>
    <cellStyle name="Normal 3 4 7 2 3 2 2" xfId="37349" xr:uid="{4BE4F6F1-58A0-41C8-85D8-B12D68632D2C}"/>
    <cellStyle name="Normal 3 4 7 2 3 3" xfId="16399" xr:uid="{00000000-0005-0000-0000-00000F400000}"/>
    <cellStyle name="Normal 3 4 7 2 3 3 2" xfId="37350" xr:uid="{C7D8C1D4-7F02-43D2-864D-10A2610BFF8D}"/>
    <cellStyle name="Normal 3 4 7 2 3 4" xfId="16400" xr:uid="{00000000-0005-0000-0000-000010400000}"/>
    <cellStyle name="Normal 3 4 7 2 3 4 2" xfId="37351" xr:uid="{A00F6F2B-D824-437F-9151-53D02A76AF95}"/>
    <cellStyle name="Normal 3 4 7 2 3 5" xfId="37348" xr:uid="{D0AFD615-36D9-4412-A789-DC125D4B5A0E}"/>
    <cellStyle name="Normal 3 4 7 2 4" xfId="16401" xr:uid="{00000000-0005-0000-0000-000011400000}"/>
    <cellStyle name="Normal 3 4 7 2 4 2" xfId="37352" xr:uid="{1DD16491-9246-4F20-8F72-458D93CA1A89}"/>
    <cellStyle name="Normal 3 4 7 2 5" xfId="16402" xr:uid="{00000000-0005-0000-0000-000012400000}"/>
    <cellStyle name="Normal 3 4 7 2 5 2" xfId="37353" xr:uid="{DEAA424B-3D13-4A7B-81EA-359CBD86B91F}"/>
    <cellStyle name="Normal 3 4 7 2 6" xfId="16403" xr:uid="{00000000-0005-0000-0000-000013400000}"/>
    <cellStyle name="Normal 3 4 7 2 6 2" xfId="37354" xr:uid="{7EB9756D-3FBC-4990-A4AD-E8AAC8A77AD2}"/>
    <cellStyle name="Normal 3 4 7 2 7" xfId="37339" xr:uid="{7A790529-8E5C-4B49-9E36-986FF61EAA4C}"/>
    <cellStyle name="Normal 3 4 7 3" xfId="16404" xr:uid="{00000000-0005-0000-0000-000014400000}"/>
    <cellStyle name="Normal 3 4 7 3 2" xfId="16405" xr:uid="{00000000-0005-0000-0000-000015400000}"/>
    <cellStyle name="Normal 3 4 7 3 2 2" xfId="16406" xr:uid="{00000000-0005-0000-0000-000016400000}"/>
    <cellStyle name="Normal 3 4 7 3 2 2 2" xfId="16407" xr:uid="{00000000-0005-0000-0000-000017400000}"/>
    <cellStyle name="Normal 3 4 7 3 2 2 2 2" xfId="37358" xr:uid="{0AE492C4-627A-46E0-B3BD-8FD28845B3A1}"/>
    <cellStyle name="Normal 3 4 7 3 2 2 3" xfId="16408" xr:uid="{00000000-0005-0000-0000-000018400000}"/>
    <cellStyle name="Normal 3 4 7 3 2 2 3 2" xfId="37359" xr:uid="{D22F0F49-F69A-4B87-9A28-D667B4961E16}"/>
    <cellStyle name="Normal 3 4 7 3 2 2 4" xfId="16409" xr:uid="{00000000-0005-0000-0000-000019400000}"/>
    <cellStyle name="Normal 3 4 7 3 2 2 4 2" xfId="37360" xr:uid="{593CD2CF-AA1F-43FF-8FC4-8D4F227C2064}"/>
    <cellStyle name="Normal 3 4 7 3 2 2 5" xfId="37357" xr:uid="{56299592-7018-4043-AC51-48452185441E}"/>
    <cellStyle name="Normal 3 4 7 3 2 3" xfId="16410" xr:uid="{00000000-0005-0000-0000-00001A400000}"/>
    <cellStyle name="Normal 3 4 7 3 2 3 2" xfId="37361" xr:uid="{04D6FF3E-BE2F-4B70-A09C-E46D95F04E3B}"/>
    <cellStyle name="Normal 3 4 7 3 2 4" xfId="16411" xr:uid="{00000000-0005-0000-0000-00001B400000}"/>
    <cellStyle name="Normal 3 4 7 3 2 4 2" xfId="37362" xr:uid="{E6F3A227-10D0-4A65-83CD-46536B0B789D}"/>
    <cellStyle name="Normal 3 4 7 3 2 5" xfId="16412" xr:uid="{00000000-0005-0000-0000-00001C400000}"/>
    <cellStyle name="Normal 3 4 7 3 2 5 2" xfId="37363" xr:uid="{B7815A80-C001-41F1-A80C-B8721430B585}"/>
    <cellStyle name="Normal 3 4 7 3 2 6" xfId="37356" xr:uid="{DD143473-B6FE-4A1E-8218-286BCAE1078B}"/>
    <cellStyle name="Normal 3 4 7 3 3" xfId="16413" xr:uid="{00000000-0005-0000-0000-00001D400000}"/>
    <cellStyle name="Normal 3 4 7 3 3 2" xfId="16414" xr:uid="{00000000-0005-0000-0000-00001E400000}"/>
    <cellStyle name="Normal 3 4 7 3 3 2 2" xfId="37365" xr:uid="{CBABFA7F-73A4-48AB-B278-9240E61386F5}"/>
    <cellStyle name="Normal 3 4 7 3 3 3" xfId="16415" xr:uid="{00000000-0005-0000-0000-00001F400000}"/>
    <cellStyle name="Normal 3 4 7 3 3 3 2" xfId="37366" xr:uid="{A97FE119-C795-4A7F-8F9F-205C4140AEEE}"/>
    <cellStyle name="Normal 3 4 7 3 3 4" xfId="16416" xr:uid="{00000000-0005-0000-0000-000020400000}"/>
    <cellStyle name="Normal 3 4 7 3 3 4 2" xfId="37367" xr:uid="{2A6EBE0B-AC96-483B-BB23-2F5EEF77320B}"/>
    <cellStyle name="Normal 3 4 7 3 3 5" xfId="37364" xr:uid="{719FAF9A-BAD2-4EB1-A0E1-7579D53529E4}"/>
    <cellStyle name="Normal 3 4 7 3 4" xfId="16417" xr:uid="{00000000-0005-0000-0000-000021400000}"/>
    <cellStyle name="Normal 3 4 7 3 4 2" xfId="37368" xr:uid="{634AC9A2-5302-4B5E-A680-76854132D179}"/>
    <cellStyle name="Normal 3 4 7 3 5" xfId="16418" xr:uid="{00000000-0005-0000-0000-000022400000}"/>
    <cellStyle name="Normal 3 4 7 3 5 2" xfId="37369" xr:uid="{348A408E-E1F9-4D94-85E0-79BABE75E176}"/>
    <cellStyle name="Normal 3 4 7 3 6" xfId="16419" xr:uid="{00000000-0005-0000-0000-000023400000}"/>
    <cellStyle name="Normal 3 4 7 3 6 2" xfId="37370" xr:uid="{B04AF98F-ECB3-4B4D-AE33-9852B951F70A}"/>
    <cellStyle name="Normal 3 4 7 3 7" xfId="37355" xr:uid="{954CE394-0883-4682-B848-A024783CEAD8}"/>
    <cellStyle name="Normal 3 4 7 4" xfId="16420" xr:uid="{00000000-0005-0000-0000-000024400000}"/>
    <cellStyle name="Normal 3 4 7 4 2" xfId="16421" xr:uid="{00000000-0005-0000-0000-000025400000}"/>
    <cellStyle name="Normal 3 4 7 4 2 2" xfId="16422" xr:uid="{00000000-0005-0000-0000-000026400000}"/>
    <cellStyle name="Normal 3 4 7 4 2 2 2" xfId="37373" xr:uid="{F7D7507A-35E6-4901-8786-FB95A10B668F}"/>
    <cellStyle name="Normal 3 4 7 4 2 3" xfId="16423" xr:uid="{00000000-0005-0000-0000-000027400000}"/>
    <cellStyle name="Normal 3 4 7 4 2 3 2" xfId="37374" xr:uid="{0DA62914-B7FC-4275-B9BB-9021CE51CD8E}"/>
    <cellStyle name="Normal 3 4 7 4 2 4" xfId="16424" xr:uid="{00000000-0005-0000-0000-000028400000}"/>
    <cellStyle name="Normal 3 4 7 4 2 4 2" xfId="37375" xr:uid="{E2F1936A-13BB-4A35-B21A-6606B0018094}"/>
    <cellStyle name="Normal 3 4 7 4 2 5" xfId="37372" xr:uid="{FA45D0DB-FE6C-49E2-9F3C-8E86ED64014B}"/>
    <cellStyle name="Normal 3 4 7 4 3" xfId="37371" xr:uid="{AF649619-0B93-4563-80D9-4928A83A2EB2}"/>
    <cellStyle name="Normal 3 4 7 5" xfId="16425" xr:uid="{00000000-0005-0000-0000-000029400000}"/>
    <cellStyle name="Normal 3 4 7 5 2" xfId="16426" xr:uid="{00000000-0005-0000-0000-00002A400000}"/>
    <cellStyle name="Normal 3 4 7 5 2 2" xfId="16427" xr:uid="{00000000-0005-0000-0000-00002B400000}"/>
    <cellStyle name="Normal 3 4 7 5 2 2 2" xfId="37378" xr:uid="{5D77EA21-C1C4-4500-B29B-82D64819C2A1}"/>
    <cellStyle name="Normal 3 4 7 5 2 3" xfId="16428" xr:uid="{00000000-0005-0000-0000-00002C400000}"/>
    <cellStyle name="Normal 3 4 7 5 2 3 2" xfId="37379" xr:uid="{4623F8E3-AC40-4475-93D1-AE5CE90B4D9A}"/>
    <cellStyle name="Normal 3 4 7 5 2 4" xfId="16429" xr:uid="{00000000-0005-0000-0000-00002D400000}"/>
    <cellStyle name="Normal 3 4 7 5 2 4 2" xfId="37380" xr:uid="{8F45FCF8-FD57-4730-889C-8E9E66B07299}"/>
    <cellStyle name="Normal 3 4 7 5 2 5" xfId="37377" xr:uid="{CDEDC71F-9CB3-49AB-A44D-02DCA9997F10}"/>
    <cellStyle name="Normal 3 4 7 5 3" xfId="16430" xr:uid="{00000000-0005-0000-0000-00002E400000}"/>
    <cellStyle name="Normal 3 4 7 5 3 2" xfId="37381" xr:uid="{DE70AA25-F196-46C0-97E7-A04F3C5E1F2B}"/>
    <cellStyle name="Normal 3 4 7 5 4" xfId="16431" xr:uid="{00000000-0005-0000-0000-00002F400000}"/>
    <cellStyle name="Normal 3 4 7 5 4 2" xfId="37382" xr:uid="{4106DE04-293D-4602-B51E-6681BDA4CC04}"/>
    <cellStyle name="Normal 3 4 7 5 5" xfId="16432" xr:uid="{00000000-0005-0000-0000-000030400000}"/>
    <cellStyle name="Normal 3 4 7 5 5 2" xfId="37383" xr:uid="{C17A82C8-BBA8-447C-B2F9-3D576D2BC549}"/>
    <cellStyle name="Normal 3 4 7 5 6" xfId="37376" xr:uid="{414C0420-6B24-4F79-AE99-BDBA0AAF784E}"/>
    <cellStyle name="Normal 3 4 7 6" xfId="16433" xr:uid="{00000000-0005-0000-0000-000031400000}"/>
    <cellStyle name="Normal 3 4 7 6 2" xfId="37384" xr:uid="{DE78500D-68EC-4FA7-A472-73FC2066F96D}"/>
    <cellStyle name="Normal 3 4 7 7" xfId="16434" xr:uid="{00000000-0005-0000-0000-000032400000}"/>
    <cellStyle name="Normal 3 4 7 7 2" xfId="37385" xr:uid="{1A17C068-F2A1-4A7C-BF93-02978A3329BE}"/>
    <cellStyle name="Normal 3 4 7 8" xfId="16435" xr:uid="{00000000-0005-0000-0000-000033400000}"/>
    <cellStyle name="Normal 3 4 7 8 2" xfId="37386" xr:uid="{BB3C5369-375D-443F-BC2D-A349921DCD49}"/>
    <cellStyle name="Normal 3 4 7 9" xfId="37338" xr:uid="{2F984264-9FF3-4375-9289-EA6DCFBED65D}"/>
    <cellStyle name="Normal 3 4 8" xfId="16436" xr:uid="{00000000-0005-0000-0000-000034400000}"/>
    <cellStyle name="Normal 3 4 8 2" xfId="16437" xr:uid="{00000000-0005-0000-0000-000035400000}"/>
    <cellStyle name="Normal 3 4 8 2 2" xfId="16438" xr:uid="{00000000-0005-0000-0000-000036400000}"/>
    <cellStyle name="Normal 3 4 8 2 2 2" xfId="16439" xr:uid="{00000000-0005-0000-0000-000037400000}"/>
    <cellStyle name="Normal 3 4 8 2 2 2 2" xfId="37390" xr:uid="{FB1FB767-0B1E-40A4-9E0D-4C035F3F050B}"/>
    <cellStyle name="Normal 3 4 8 2 2 3" xfId="16440" xr:uid="{00000000-0005-0000-0000-000038400000}"/>
    <cellStyle name="Normal 3 4 8 2 2 3 2" xfId="37391" xr:uid="{03421C70-760E-4B6B-812B-F009A3967EEC}"/>
    <cellStyle name="Normal 3 4 8 2 2 4" xfId="16441" xr:uid="{00000000-0005-0000-0000-000039400000}"/>
    <cellStyle name="Normal 3 4 8 2 2 4 2" xfId="37392" xr:uid="{E0E39150-255A-48B5-B325-B3458000CDC0}"/>
    <cellStyle name="Normal 3 4 8 2 2 5" xfId="37389" xr:uid="{2DD4AC1B-562C-4F08-BE0D-676F281A86AE}"/>
    <cellStyle name="Normal 3 4 8 2 3" xfId="37388" xr:uid="{3A380177-5B1E-4448-84F6-3B7E84BD01F5}"/>
    <cellStyle name="Normal 3 4 8 3" xfId="16442" xr:uid="{00000000-0005-0000-0000-00003A400000}"/>
    <cellStyle name="Normal 3 4 8 3 2" xfId="16443" xr:uid="{00000000-0005-0000-0000-00003B400000}"/>
    <cellStyle name="Normal 3 4 8 3 2 2" xfId="16444" xr:uid="{00000000-0005-0000-0000-00003C400000}"/>
    <cellStyle name="Normal 3 4 8 3 2 2 2" xfId="37395" xr:uid="{690FBE0B-E0C8-4382-BFD7-28D248B01C61}"/>
    <cellStyle name="Normal 3 4 8 3 2 3" xfId="16445" xr:uid="{00000000-0005-0000-0000-00003D400000}"/>
    <cellStyle name="Normal 3 4 8 3 2 3 2" xfId="37396" xr:uid="{48B692CE-87FA-41C7-914D-FD0770B1E66D}"/>
    <cellStyle name="Normal 3 4 8 3 2 4" xfId="16446" xr:uid="{00000000-0005-0000-0000-00003E400000}"/>
    <cellStyle name="Normal 3 4 8 3 2 4 2" xfId="37397" xr:uid="{527AA72A-4972-48FA-A76E-C0A7CB1183AE}"/>
    <cellStyle name="Normal 3 4 8 3 2 5" xfId="37394" xr:uid="{98D98C6D-2031-404C-9D6A-538B308C2677}"/>
    <cellStyle name="Normal 3 4 8 3 3" xfId="16447" xr:uid="{00000000-0005-0000-0000-00003F400000}"/>
    <cellStyle name="Normal 3 4 8 3 3 2" xfId="37398" xr:uid="{649E3621-C787-4537-BFAB-306AA9CC03B3}"/>
    <cellStyle name="Normal 3 4 8 3 4" xfId="16448" xr:uid="{00000000-0005-0000-0000-000040400000}"/>
    <cellStyle name="Normal 3 4 8 3 4 2" xfId="37399" xr:uid="{676AA56B-AD85-4A10-88AC-CACDB1F21E44}"/>
    <cellStyle name="Normal 3 4 8 3 5" xfId="16449" xr:uid="{00000000-0005-0000-0000-000041400000}"/>
    <cellStyle name="Normal 3 4 8 3 5 2" xfId="37400" xr:uid="{BB6B21A3-3874-48A9-86A0-9DC9948C2389}"/>
    <cellStyle name="Normal 3 4 8 3 6" xfId="37393" xr:uid="{7BC2BDEB-AF60-47D5-812E-E1347A8B7C32}"/>
    <cellStyle name="Normal 3 4 8 4" xfId="16450" xr:uid="{00000000-0005-0000-0000-000042400000}"/>
    <cellStyle name="Normal 3 4 8 4 2" xfId="37401" xr:uid="{B1257C3F-93D9-4DF7-AA96-6FEEBD3F4CEE}"/>
    <cellStyle name="Normal 3 4 8 5" xfId="16451" xr:uid="{00000000-0005-0000-0000-000043400000}"/>
    <cellStyle name="Normal 3 4 8 5 2" xfId="37402" xr:uid="{EC0CBF1B-5915-4DB2-B5ED-B5812E23096F}"/>
    <cellStyle name="Normal 3 4 8 6" xfId="16452" xr:uid="{00000000-0005-0000-0000-000044400000}"/>
    <cellStyle name="Normal 3 4 8 6 2" xfId="37403" xr:uid="{23DAEE9D-AD91-4013-AB79-89F371D57FAF}"/>
    <cellStyle name="Normal 3 4 8 7" xfId="37387" xr:uid="{AFBEDC07-C344-4EA5-9046-4C438892E73B}"/>
    <cellStyle name="Normal 3 4 9" xfId="16453" xr:uid="{00000000-0005-0000-0000-000045400000}"/>
    <cellStyle name="Normal 3 4 9 2" xfId="16454" xr:uid="{00000000-0005-0000-0000-000046400000}"/>
    <cellStyle name="Normal 3 4 9 2 2" xfId="16455" xr:uid="{00000000-0005-0000-0000-000047400000}"/>
    <cellStyle name="Normal 3 4 9 2 2 2" xfId="16456" xr:uid="{00000000-0005-0000-0000-000048400000}"/>
    <cellStyle name="Normal 3 4 9 2 2 2 2" xfId="37407" xr:uid="{50E9AC44-C9D1-4374-9548-3957BBD79808}"/>
    <cellStyle name="Normal 3 4 9 2 2 3" xfId="16457" xr:uid="{00000000-0005-0000-0000-000049400000}"/>
    <cellStyle name="Normal 3 4 9 2 2 3 2" xfId="37408" xr:uid="{49F64D4B-4BC7-45BE-925F-EB041F047520}"/>
    <cellStyle name="Normal 3 4 9 2 2 4" xfId="16458" xr:uid="{00000000-0005-0000-0000-00004A400000}"/>
    <cellStyle name="Normal 3 4 9 2 2 4 2" xfId="37409" xr:uid="{6D156228-C4C4-4C0C-BB4B-C6E89D641912}"/>
    <cellStyle name="Normal 3 4 9 2 2 5" xfId="37406" xr:uid="{8DA7F8BA-7333-4CEB-8B30-636F06089125}"/>
    <cellStyle name="Normal 3 4 9 2 3" xfId="37405" xr:uid="{880C32FF-E767-4060-BDA1-BD1C61CC7099}"/>
    <cellStyle name="Normal 3 4 9 3" xfId="16459" xr:uid="{00000000-0005-0000-0000-00004B400000}"/>
    <cellStyle name="Normal 3 4 9 3 2" xfId="16460" xr:uid="{00000000-0005-0000-0000-00004C400000}"/>
    <cellStyle name="Normal 3 4 9 3 2 2" xfId="16461" xr:uid="{00000000-0005-0000-0000-00004D400000}"/>
    <cellStyle name="Normal 3 4 9 3 2 2 2" xfId="37412" xr:uid="{453EC43F-4785-4A1D-9FE2-3377CB7D8EB1}"/>
    <cellStyle name="Normal 3 4 9 3 2 3" xfId="16462" xr:uid="{00000000-0005-0000-0000-00004E400000}"/>
    <cellStyle name="Normal 3 4 9 3 2 3 2" xfId="37413" xr:uid="{B7823DFB-09C2-4BFD-9F4A-0B492AF95C0D}"/>
    <cellStyle name="Normal 3 4 9 3 2 4" xfId="16463" xr:uid="{00000000-0005-0000-0000-00004F400000}"/>
    <cellStyle name="Normal 3 4 9 3 2 4 2" xfId="37414" xr:uid="{6FB85CE7-F2CF-4746-BD91-4F4AE147F14A}"/>
    <cellStyle name="Normal 3 4 9 3 2 5" xfId="37411" xr:uid="{427FB55B-A423-4EF9-87B4-3A965F02EDFC}"/>
    <cellStyle name="Normal 3 4 9 3 3" xfId="16464" xr:uid="{00000000-0005-0000-0000-000050400000}"/>
    <cellStyle name="Normal 3 4 9 3 3 2" xfId="37415" xr:uid="{EBB56BB1-0548-43E8-9245-17FDE5D7D773}"/>
    <cellStyle name="Normal 3 4 9 3 4" xfId="16465" xr:uid="{00000000-0005-0000-0000-000051400000}"/>
    <cellStyle name="Normal 3 4 9 3 4 2" xfId="37416" xr:uid="{32E50045-B7C6-4640-BBD5-BC1EDFBF1FE8}"/>
    <cellStyle name="Normal 3 4 9 3 5" xfId="16466" xr:uid="{00000000-0005-0000-0000-000052400000}"/>
    <cellStyle name="Normal 3 4 9 3 5 2" xfId="37417" xr:uid="{85627823-DD8F-4617-9163-4903E3B17DAC}"/>
    <cellStyle name="Normal 3 4 9 3 6" xfId="37410" xr:uid="{05C20A51-C235-44BC-8861-14AFA7960A30}"/>
    <cellStyle name="Normal 3 4 9 4" xfId="16467" xr:uid="{00000000-0005-0000-0000-000053400000}"/>
    <cellStyle name="Normal 3 4 9 4 2" xfId="37418" xr:uid="{A85A74E6-3A1D-4742-8718-801CFCD4AF80}"/>
    <cellStyle name="Normal 3 4 9 5" xfId="16468" xr:uid="{00000000-0005-0000-0000-000054400000}"/>
    <cellStyle name="Normal 3 4 9 5 2" xfId="37419" xr:uid="{8DE2E0FE-2DD7-4BA3-848D-AAC9E4AEF972}"/>
    <cellStyle name="Normal 3 4 9 6" xfId="16469" xr:uid="{00000000-0005-0000-0000-000055400000}"/>
    <cellStyle name="Normal 3 4 9 6 2" xfId="37420" xr:uid="{1BEEFB3D-7AD2-4BCB-AFF3-F7CDCAF2FE1C}"/>
    <cellStyle name="Normal 3 4 9 7" xfId="16470" xr:uid="{00000000-0005-0000-0000-000056400000}"/>
    <cellStyle name="Normal 3 4 9 7 2" xfId="37421" xr:uid="{72D9D196-66FE-4B91-A41D-F8D418AD5CB0}"/>
    <cellStyle name="Normal 3 4 9 8" xfId="37404" xr:uid="{37B7FD9E-47A0-4CBE-80D5-8637185C6709}"/>
    <cellStyle name="Normal 3 40" xfId="16471" xr:uid="{00000000-0005-0000-0000-000057400000}"/>
    <cellStyle name="Normal 3 40 2" xfId="16472" xr:uid="{00000000-0005-0000-0000-000058400000}"/>
    <cellStyle name="Normal 3 40 2 2" xfId="37423" xr:uid="{E5CD5E27-3EE2-42FD-BAD2-0907DF9BCD3E}"/>
    <cellStyle name="Normal 3 40 3" xfId="37422" xr:uid="{D1FE9A59-9FAB-4252-A9CE-97BAB6073B62}"/>
    <cellStyle name="Normal 3 41" xfId="16473" xr:uid="{00000000-0005-0000-0000-000059400000}"/>
    <cellStyle name="Normal 3 41 2" xfId="16474" xr:uid="{00000000-0005-0000-0000-00005A400000}"/>
    <cellStyle name="Normal 3 41 2 2" xfId="37425" xr:uid="{9F1863FE-7077-4FFC-B74F-BC3B50BFF327}"/>
    <cellStyle name="Normal 3 41 3" xfId="37424" xr:uid="{6CF74E4B-C4DE-484A-9767-BBDE8360390D}"/>
    <cellStyle name="Normal 3 42" xfId="16475" xr:uid="{00000000-0005-0000-0000-00005B400000}"/>
    <cellStyle name="Normal 3 42 2" xfId="16476" xr:uid="{00000000-0005-0000-0000-00005C400000}"/>
    <cellStyle name="Normal 3 42 2 2" xfId="37427" xr:uid="{5222461F-28F6-424F-811D-6A8C759BE7E8}"/>
    <cellStyle name="Normal 3 42 3" xfId="37426" xr:uid="{F2A1D1DA-E1B1-43A7-96A1-6F523DCDAD7F}"/>
    <cellStyle name="Normal 3 43" xfId="16477" xr:uid="{00000000-0005-0000-0000-00005D400000}"/>
    <cellStyle name="Normal 3 43 2" xfId="16478" xr:uid="{00000000-0005-0000-0000-00005E400000}"/>
    <cellStyle name="Normal 3 43 2 2" xfId="37429" xr:uid="{332D3467-7A15-4E61-94E1-99E91EA5EBBF}"/>
    <cellStyle name="Normal 3 43 3" xfId="37428" xr:uid="{4F193094-BDC6-49A0-B245-FF417425B0E3}"/>
    <cellStyle name="Normal 3 44" xfId="16479" xr:uid="{00000000-0005-0000-0000-00005F400000}"/>
    <cellStyle name="Normal 3 44 2" xfId="16480" xr:uid="{00000000-0005-0000-0000-000060400000}"/>
    <cellStyle name="Normal 3 44 2 2" xfId="37431" xr:uid="{4A5B3532-E316-4B7C-95C6-3FD8A7D7EC21}"/>
    <cellStyle name="Normal 3 44 3" xfId="37430" xr:uid="{80393190-6482-4B5D-AF20-1C97BB3B424F}"/>
    <cellStyle name="Normal 3 45" xfId="16481" xr:uid="{00000000-0005-0000-0000-000061400000}"/>
    <cellStyle name="Normal 3 45 2" xfId="16482" xr:uid="{00000000-0005-0000-0000-000062400000}"/>
    <cellStyle name="Normal 3 45 2 2" xfId="37433" xr:uid="{0F2F9551-8D0E-44AB-B0D5-05CC4C5EE282}"/>
    <cellStyle name="Normal 3 45 3" xfId="37432" xr:uid="{3366556C-0703-4BA2-A5F5-6C6D469FFAF3}"/>
    <cellStyle name="Normal 3 46" xfId="16483" xr:uid="{00000000-0005-0000-0000-000063400000}"/>
    <cellStyle name="Normal 3 46 2" xfId="16484" xr:uid="{00000000-0005-0000-0000-000064400000}"/>
    <cellStyle name="Normal 3 46 2 2" xfId="37435" xr:uid="{A6FA0D82-F983-43BB-AEEF-32DC4FE7AE7F}"/>
    <cellStyle name="Normal 3 46 3" xfId="37434" xr:uid="{D0AA83CB-3716-4B4A-B9BA-87EB7B3244F6}"/>
    <cellStyle name="Normal 3 47" xfId="16485" xr:uid="{00000000-0005-0000-0000-000065400000}"/>
    <cellStyle name="Normal 3 47 2" xfId="16486" xr:uid="{00000000-0005-0000-0000-000066400000}"/>
    <cellStyle name="Normal 3 47 2 2" xfId="37437" xr:uid="{01F4E5BF-B922-4322-B3C3-43748124103D}"/>
    <cellStyle name="Normal 3 47 3" xfId="37436" xr:uid="{3D11460E-02C9-4E12-9060-778667004F89}"/>
    <cellStyle name="Normal 3 48" xfId="20973" xr:uid="{F1826D80-A900-4810-9CB8-EB03935E8D0E}"/>
    <cellStyle name="Normal 3 5" xfId="16487" xr:uid="{00000000-0005-0000-0000-000067400000}"/>
    <cellStyle name="Normal 3 5 10" xfId="16488" xr:uid="{00000000-0005-0000-0000-000068400000}"/>
    <cellStyle name="Normal 3 5 10 2" xfId="16489" xr:uid="{00000000-0005-0000-0000-000069400000}"/>
    <cellStyle name="Normal 3 5 10 2 2" xfId="37440" xr:uid="{ECEB5C51-42A8-4568-ADF1-1BC64B3422AB}"/>
    <cellStyle name="Normal 3 5 10 3" xfId="37439" xr:uid="{CF7C35F9-40B8-4EAF-99DE-2AB40A989ACD}"/>
    <cellStyle name="Normal 3 5 11" xfId="16490" xr:uid="{00000000-0005-0000-0000-00006A400000}"/>
    <cellStyle name="Normal 3 5 11 2" xfId="16491" xr:uid="{00000000-0005-0000-0000-00006B400000}"/>
    <cellStyle name="Normal 3 5 11 2 2" xfId="37442" xr:uid="{7E81475E-4157-405B-ACE2-309C162BAF5F}"/>
    <cellStyle name="Normal 3 5 11 3" xfId="37441" xr:uid="{EA07AD19-D9D2-432D-8194-049A27C8B44B}"/>
    <cellStyle name="Normal 3 5 12" xfId="16492" xr:uid="{00000000-0005-0000-0000-00006C400000}"/>
    <cellStyle name="Normal 3 5 12 2" xfId="16493" xr:uid="{00000000-0005-0000-0000-00006D400000}"/>
    <cellStyle name="Normal 3 5 12 2 2" xfId="37444" xr:uid="{13659984-E06B-431A-9F8C-AE3416F28BBA}"/>
    <cellStyle name="Normal 3 5 12 3" xfId="37443" xr:uid="{0FA20465-1A25-4C5E-B1A3-A79DEF770B15}"/>
    <cellStyle name="Normal 3 5 13" xfId="16494" xr:uid="{00000000-0005-0000-0000-00006E400000}"/>
    <cellStyle name="Normal 3 5 13 2" xfId="16495" xr:uid="{00000000-0005-0000-0000-00006F400000}"/>
    <cellStyle name="Normal 3 5 13 2 2" xfId="37446" xr:uid="{FF3FC03A-58F1-4F8B-BCF6-43E9BD3E5B90}"/>
    <cellStyle name="Normal 3 5 13 3" xfId="37445" xr:uid="{D36977D2-8968-4292-ACB8-26E1C491BA3D}"/>
    <cellStyle name="Normal 3 5 14" xfId="16496" xr:uid="{00000000-0005-0000-0000-000070400000}"/>
    <cellStyle name="Normal 3 5 14 2" xfId="16497" xr:uid="{00000000-0005-0000-0000-000071400000}"/>
    <cellStyle name="Normal 3 5 14 2 2" xfId="37448" xr:uid="{2C02475B-6223-4644-96DD-3FDB1AEFD463}"/>
    <cellStyle name="Normal 3 5 14 3" xfId="16498" xr:uid="{00000000-0005-0000-0000-000072400000}"/>
    <cellStyle name="Normal 3 5 14 3 2" xfId="16499" xr:uid="{00000000-0005-0000-0000-000073400000}"/>
    <cellStyle name="Normal 3 5 14 3 2 2" xfId="37450" xr:uid="{F32261FF-E850-4381-BA16-A6B46BF729CF}"/>
    <cellStyle name="Normal 3 5 14 3 3" xfId="16500" xr:uid="{00000000-0005-0000-0000-000074400000}"/>
    <cellStyle name="Normal 3 5 14 3 3 2" xfId="37451" xr:uid="{1DDB8D69-10AF-4286-B126-7FD5311ECDFD}"/>
    <cellStyle name="Normal 3 5 14 3 4" xfId="16501" xr:uid="{00000000-0005-0000-0000-000075400000}"/>
    <cellStyle name="Normal 3 5 14 3 4 2" xfId="37452" xr:uid="{690D0012-EB3E-4EEF-AAF4-C045561FCDD9}"/>
    <cellStyle name="Normal 3 5 14 3 5" xfId="37449" xr:uid="{2D44ADC7-074D-40C9-8B94-61627364ECF8}"/>
    <cellStyle name="Normal 3 5 14 4" xfId="16502" xr:uid="{00000000-0005-0000-0000-000076400000}"/>
    <cellStyle name="Normal 3 5 14 4 2" xfId="37453" xr:uid="{A922701E-D9F2-4149-9310-E85AB8E9047E}"/>
    <cellStyle name="Normal 3 5 14 5" xfId="16503" xr:uid="{00000000-0005-0000-0000-000077400000}"/>
    <cellStyle name="Normal 3 5 14 5 2" xfId="37454" xr:uid="{0D840804-1D7F-4C8C-8A0B-0FE24644E3BB}"/>
    <cellStyle name="Normal 3 5 14 6" xfId="16504" xr:uid="{00000000-0005-0000-0000-000078400000}"/>
    <cellStyle name="Normal 3 5 14 6 2" xfId="37455" xr:uid="{7BBAD986-F97E-4697-9590-BC03C778B6F6}"/>
    <cellStyle name="Normal 3 5 14 7" xfId="37447" xr:uid="{90A74ACF-33CF-4937-9ED4-8B83320C364C}"/>
    <cellStyle name="Normal 3 5 15" xfId="16505" xr:uid="{00000000-0005-0000-0000-000079400000}"/>
    <cellStyle name="Normal 3 5 15 2" xfId="37456" xr:uid="{C89F3250-9996-4578-BF32-17D97E504589}"/>
    <cellStyle name="Normal 3 5 16" xfId="16506" xr:uid="{00000000-0005-0000-0000-00007A400000}"/>
    <cellStyle name="Normal 3 5 16 2" xfId="37457" xr:uid="{013C3341-5EF6-4007-AB51-90DB10CA8E44}"/>
    <cellStyle name="Normal 3 5 17" xfId="16507" xr:uid="{00000000-0005-0000-0000-00007B400000}"/>
    <cellStyle name="Normal 3 5 17 2" xfId="37458" xr:uid="{A24FD76D-4FD9-48B0-B99A-7ADF20BD9B32}"/>
    <cellStyle name="Normal 3 5 18" xfId="16508" xr:uid="{00000000-0005-0000-0000-00007C400000}"/>
    <cellStyle name="Normal 3 5 18 2" xfId="37459" xr:uid="{E0D81FBD-4943-4F32-84E7-EC3AB22FD0F0}"/>
    <cellStyle name="Normal 3 5 19" xfId="16509" xr:uid="{00000000-0005-0000-0000-00007D400000}"/>
    <cellStyle name="Normal 3 5 19 2" xfId="37460" xr:uid="{B4C93C49-14C8-4626-96EF-55C6ED2B1C8E}"/>
    <cellStyle name="Normal 3 5 2" xfId="16510" xr:uid="{00000000-0005-0000-0000-00007E400000}"/>
    <cellStyle name="Normal 3 5 2 10" xfId="37461" xr:uid="{7A5CBCCC-0B8C-4972-B4E5-BD518EB32800}"/>
    <cellStyle name="Normal 3 5 2 2" xfId="16511" xr:uid="{00000000-0005-0000-0000-00007F400000}"/>
    <cellStyle name="Normal 3 5 2 2 2" xfId="16512" xr:uid="{00000000-0005-0000-0000-000080400000}"/>
    <cellStyle name="Normal 3 5 2 2 2 2" xfId="16513" xr:uid="{00000000-0005-0000-0000-000081400000}"/>
    <cellStyle name="Normal 3 5 2 2 2 2 2" xfId="16514" xr:uid="{00000000-0005-0000-0000-000082400000}"/>
    <cellStyle name="Normal 3 5 2 2 2 2 2 2" xfId="37465" xr:uid="{A35E4E9D-AD7F-4BA7-8652-D5C88E692766}"/>
    <cellStyle name="Normal 3 5 2 2 2 2 3" xfId="16515" xr:uid="{00000000-0005-0000-0000-000083400000}"/>
    <cellStyle name="Normal 3 5 2 2 2 2 3 2" xfId="37466" xr:uid="{A249EB50-B362-40A4-ACB8-5B930A450B27}"/>
    <cellStyle name="Normal 3 5 2 2 2 2 4" xfId="16516" xr:uid="{00000000-0005-0000-0000-000084400000}"/>
    <cellStyle name="Normal 3 5 2 2 2 2 4 2" xfId="37467" xr:uid="{CF3473B8-ED0A-450A-91DC-660E6ABCFAF0}"/>
    <cellStyle name="Normal 3 5 2 2 2 2 5" xfId="37464" xr:uid="{30E502BA-4851-4502-9951-D1292D642268}"/>
    <cellStyle name="Normal 3 5 2 2 2 3" xfId="16517" xr:uid="{00000000-0005-0000-0000-000085400000}"/>
    <cellStyle name="Normal 3 5 2 2 2 3 2" xfId="37468" xr:uid="{AD8BAFD1-28AD-49AA-8615-7BD8C112BF75}"/>
    <cellStyle name="Normal 3 5 2 2 2 4" xfId="16518" xr:uid="{00000000-0005-0000-0000-000086400000}"/>
    <cellStyle name="Normal 3 5 2 2 2 4 2" xfId="37469" xr:uid="{B3B9D517-B74F-411E-BBBE-96826D5B2620}"/>
    <cellStyle name="Normal 3 5 2 2 2 5" xfId="16519" xr:uid="{00000000-0005-0000-0000-000087400000}"/>
    <cellStyle name="Normal 3 5 2 2 2 5 2" xfId="37470" xr:uid="{AA3F4E96-E16A-411C-88C6-E13EE25C9985}"/>
    <cellStyle name="Normal 3 5 2 2 2 6" xfId="37463" xr:uid="{D2FDAD98-8A88-4CD6-A5E6-4ECD272333E8}"/>
    <cellStyle name="Normal 3 5 2 2 3" xfId="16520" xr:uid="{00000000-0005-0000-0000-000088400000}"/>
    <cellStyle name="Normal 3 5 2 2 3 2" xfId="37471" xr:uid="{79F84B61-B653-4596-AEDA-E68E76617846}"/>
    <cellStyle name="Normal 3 5 2 2 4" xfId="16521" xr:uid="{00000000-0005-0000-0000-000089400000}"/>
    <cellStyle name="Normal 3 5 2 2 4 2" xfId="16522" xr:uid="{00000000-0005-0000-0000-00008A400000}"/>
    <cellStyle name="Normal 3 5 2 2 4 2 2" xfId="37473" xr:uid="{97057BE3-9973-440C-9FBF-04C359B96CF2}"/>
    <cellStyle name="Normal 3 5 2 2 4 3" xfId="16523" xr:uid="{00000000-0005-0000-0000-00008B400000}"/>
    <cellStyle name="Normal 3 5 2 2 4 3 2" xfId="37474" xr:uid="{0A81F7F9-EA82-4ABB-89B4-740A5F1CAD0D}"/>
    <cellStyle name="Normal 3 5 2 2 4 4" xfId="16524" xr:uid="{00000000-0005-0000-0000-00008C400000}"/>
    <cellStyle name="Normal 3 5 2 2 4 4 2" xfId="37475" xr:uid="{7C2B8966-B71C-4913-AF7B-5DB5A31F210F}"/>
    <cellStyle name="Normal 3 5 2 2 4 5" xfId="37472" xr:uid="{9F63A6CE-3C53-4745-BEE8-C91B3CC3B603}"/>
    <cellStyle name="Normal 3 5 2 2 5" xfId="16525" xr:uid="{00000000-0005-0000-0000-00008D400000}"/>
    <cellStyle name="Normal 3 5 2 2 5 2" xfId="37476" xr:uid="{20BAF756-1C4F-4DC5-8955-B3DD5D501343}"/>
    <cellStyle name="Normal 3 5 2 2 6" xfId="16526" xr:uid="{00000000-0005-0000-0000-00008E400000}"/>
    <cellStyle name="Normal 3 5 2 2 6 2" xfId="37477" xr:uid="{9D72D973-46EC-44CC-BD17-2ED4516CC698}"/>
    <cellStyle name="Normal 3 5 2 2 7" xfId="16527" xr:uid="{00000000-0005-0000-0000-00008F400000}"/>
    <cellStyle name="Normal 3 5 2 2 7 2" xfId="37478" xr:uid="{62C5CE6A-DA84-42D0-8C6E-D31E9FE6AEE2}"/>
    <cellStyle name="Normal 3 5 2 2 8" xfId="37462" xr:uid="{E6B650CD-7FD9-4C58-857A-24572D35D70C}"/>
    <cellStyle name="Normal 3 5 2 3" xfId="16528" xr:uid="{00000000-0005-0000-0000-000090400000}"/>
    <cellStyle name="Normal 3 5 2 3 2" xfId="16529" xr:uid="{00000000-0005-0000-0000-000091400000}"/>
    <cellStyle name="Normal 3 5 2 3 2 2" xfId="16530" xr:uid="{00000000-0005-0000-0000-000092400000}"/>
    <cellStyle name="Normal 3 5 2 3 2 2 2" xfId="16531" xr:uid="{00000000-0005-0000-0000-000093400000}"/>
    <cellStyle name="Normal 3 5 2 3 2 2 2 2" xfId="37482" xr:uid="{2BC1E954-4B68-4387-9E7E-0567A478DDFF}"/>
    <cellStyle name="Normal 3 5 2 3 2 2 3" xfId="16532" xr:uid="{00000000-0005-0000-0000-000094400000}"/>
    <cellStyle name="Normal 3 5 2 3 2 2 3 2" xfId="37483" xr:uid="{0494758B-D124-4B9A-B244-2DE4A3F5610D}"/>
    <cellStyle name="Normal 3 5 2 3 2 2 4" xfId="16533" xr:uid="{00000000-0005-0000-0000-000095400000}"/>
    <cellStyle name="Normal 3 5 2 3 2 2 4 2" xfId="37484" xr:uid="{A0E66750-06A9-484B-B2D5-18575B91D2B7}"/>
    <cellStyle name="Normal 3 5 2 3 2 2 5" xfId="37481" xr:uid="{71594885-7297-401C-80D1-EC1B5E3140AC}"/>
    <cellStyle name="Normal 3 5 2 3 2 3" xfId="16534" xr:uid="{00000000-0005-0000-0000-000096400000}"/>
    <cellStyle name="Normal 3 5 2 3 2 3 2" xfId="37485" xr:uid="{350CD83E-053C-4998-9F9A-C454CBAEF17B}"/>
    <cellStyle name="Normal 3 5 2 3 2 4" xfId="16535" xr:uid="{00000000-0005-0000-0000-000097400000}"/>
    <cellStyle name="Normal 3 5 2 3 2 4 2" xfId="37486" xr:uid="{017F950C-D10B-4766-85E6-AB8A5EAF2D82}"/>
    <cellStyle name="Normal 3 5 2 3 2 5" xfId="16536" xr:uid="{00000000-0005-0000-0000-000098400000}"/>
    <cellStyle name="Normal 3 5 2 3 2 5 2" xfId="37487" xr:uid="{3E448F99-93A4-4094-A3BF-0134ED766942}"/>
    <cellStyle name="Normal 3 5 2 3 2 6" xfId="37480" xr:uid="{0A2B1FBA-1877-4C83-868E-2A07428D27CA}"/>
    <cellStyle name="Normal 3 5 2 3 3" xfId="16537" xr:uid="{00000000-0005-0000-0000-000099400000}"/>
    <cellStyle name="Normal 3 5 2 3 3 2" xfId="16538" xr:uid="{00000000-0005-0000-0000-00009A400000}"/>
    <cellStyle name="Normal 3 5 2 3 3 2 2" xfId="37489" xr:uid="{2C07221A-D042-4A14-8709-581534304B29}"/>
    <cellStyle name="Normal 3 5 2 3 3 3" xfId="16539" xr:uid="{00000000-0005-0000-0000-00009B400000}"/>
    <cellStyle name="Normal 3 5 2 3 3 3 2" xfId="37490" xr:uid="{A3892136-A54F-4032-8D18-545FD949BED6}"/>
    <cellStyle name="Normal 3 5 2 3 3 4" xfId="16540" xr:uid="{00000000-0005-0000-0000-00009C400000}"/>
    <cellStyle name="Normal 3 5 2 3 3 4 2" xfId="37491" xr:uid="{CD56B039-755A-4144-AEEB-767DDD5EB2D9}"/>
    <cellStyle name="Normal 3 5 2 3 3 5" xfId="37488" xr:uid="{66A706E1-4F26-4E8E-B80D-AF45DC41F8A6}"/>
    <cellStyle name="Normal 3 5 2 3 4" xfId="16541" xr:uid="{00000000-0005-0000-0000-00009D400000}"/>
    <cellStyle name="Normal 3 5 2 3 4 2" xfId="37492" xr:uid="{1A420138-49B7-49C4-9A66-07F88F58CB43}"/>
    <cellStyle name="Normal 3 5 2 3 5" xfId="16542" xr:uid="{00000000-0005-0000-0000-00009E400000}"/>
    <cellStyle name="Normal 3 5 2 3 5 2" xfId="37493" xr:uid="{77EAE463-D61C-435F-B497-5FF504F5C1C1}"/>
    <cellStyle name="Normal 3 5 2 3 6" xfId="16543" xr:uid="{00000000-0005-0000-0000-00009F400000}"/>
    <cellStyle name="Normal 3 5 2 3 6 2" xfId="37494" xr:uid="{F5022EC6-430D-477F-A913-C36D3AC4FB43}"/>
    <cellStyle name="Normal 3 5 2 3 7" xfId="37479" xr:uid="{331A65B8-C0BC-4FFC-9D15-0F216E95BD93}"/>
    <cellStyle name="Normal 3 5 2 4" xfId="16544" xr:uid="{00000000-0005-0000-0000-0000A0400000}"/>
    <cellStyle name="Normal 3 5 2 4 2" xfId="37495" xr:uid="{204452E5-4C8D-40D1-936B-5918D3E9F5DA}"/>
    <cellStyle name="Normal 3 5 2 5" xfId="16545" xr:uid="{00000000-0005-0000-0000-0000A1400000}"/>
    <cellStyle name="Normal 3 5 2 5 2" xfId="16546" xr:uid="{00000000-0005-0000-0000-0000A2400000}"/>
    <cellStyle name="Normal 3 5 2 5 2 2" xfId="16547" xr:uid="{00000000-0005-0000-0000-0000A3400000}"/>
    <cellStyle name="Normal 3 5 2 5 2 2 2" xfId="37498" xr:uid="{D7D22719-7A0F-421A-96E0-10B10354193A}"/>
    <cellStyle name="Normal 3 5 2 5 2 3" xfId="16548" xr:uid="{00000000-0005-0000-0000-0000A4400000}"/>
    <cellStyle name="Normal 3 5 2 5 2 3 2" xfId="37499" xr:uid="{BE85BA4E-E2BB-4761-8820-4A814523DA38}"/>
    <cellStyle name="Normal 3 5 2 5 2 4" xfId="16549" xr:uid="{00000000-0005-0000-0000-0000A5400000}"/>
    <cellStyle name="Normal 3 5 2 5 2 4 2" xfId="37500" xr:uid="{37603B65-CF88-48F9-BDE5-ECC5C477066D}"/>
    <cellStyle name="Normal 3 5 2 5 2 5" xfId="37497" xr:uid="{0AC40F16-F4D3-46DB-810D-9688E19A3631}"/>
    <cellStyle name="Normal 3 5 2 5 3" xfId="16550" xr:uid="{00000000-0005-0000-0000-0000A6400000}"/>
    <cellStyle name="Normal 3 5 2 5 3 2" xfId="37501" xr:uid="{7EEE9FD8-8034-4939-BFD9-F0CD3445465E}"/>
    <cellStyle name="Normal 3 5 2 5 4" xfId="16551" xr:uid="{00000000-0005-0000-0000-0000A7400000}"/>
    <cellStyle name="Normal 3 5 2 5 4 2" xfId="37502" xr:uid="{D486DF7E-2376-4125-8820-2CC544670E3B}"/>
    <cellStyle name="Normal 3 5 2 5 5" xfId="16552" xr:uid="{00000000-0005-0000-0000-0000A8400000}"/>
    <cellStyle name="Normal 3 5 2 5 5 2" xfId="37503" xr:uid="{0D9B20A6-1620-4497-8AFB-BBED6A598A70}"/>
    <cellStyle name="Normal 3 5 2 5 6" xfId="37496" xr:uid="{4DD397FF-D4E9-45C6-A528-3BE17DFE4A26}"/>
    <cellStyle name="Normal 3 5 2 6" xfId="16553" xr:uid="{00000000-0005-0000-0000-0000A9400000}"/>
    <cellStyle name="Normal 3 5 2 6 2" xfId="16554" xr:uid="{00000000-0005-0000-0000-0000AA400000}"/>
    <cellStyle name="Normal 3 5 2 6 2 2" xfId="37505" xr:uid="{52A1E4DA-E6DB-4C0E-B4D2-E0F67E970359}"/>
    <cellStyle name="Normal 3 5 2 6 3" xfId="16555" xr:uid="{00000000-0005-0000-0000-0000AB400000}"/>
    <cellStyle name="Normal 3 5 2 6 3 2" xfId="37506" xr:uid="{8C8168A8-18D4-4DCC-B279-D98E8322D4D1}"/>
    <cellStyle name="Normal 3 5 2 6 4" xfId="16556" xr:uid="{00000000-0005-0000-0000-0000AC400000}"/>
    <cellStyle name="Normal 3 5 2 6 4 2" xfId="37507" xr:uid="{15A96E83-969D-42F8-9F4B-630FEAED2C1D}"/>
    <cellStyle name="Normal 3 5 2 6 5" xfId="37504" xr:uid="{A557D599-7163-4861-AD5A-9337269CEBF3}"/>
    <cellStyle name="Normal 3 5 2 7" xfId="16557" xr:uid="{00000000-0005-0000-0000-0000AD400000}"/>
    <cellStyle name="Normal 3 5 2 7 2" xfId="37508" xr:uid="{DC88EC6F-63E4-4AFB-BEB7-189424D7145E}"/>
    <cellStyle name="Normal 3 5 2 8" xfId="16558" xr:uid="{00000000-0005-0000-0000-0000AE400000}"/>
    <cellStyle name="Normal 3 5 2 8 2" xfId="37509" xr:uid="{63904341-E132-4C24-B161-82C898D086BA}"/>
    <cellStyle name="Normal 3 5 2 9" xfId="16559" xr:uid="{00000000-0005-0000-0000-0000AF400000}"/>
    <cellStyle name="Normal 3 5 2 9 2" xfId="37510" xr:uid="{F44B7A9E-20FC-4BFC-921E-15111B544216}"/>
    <cellStyle name="Normal 3 5 20" xfId="16560" xr:uid="{00000000-0005-0000-0000-0000B0400000}"/>
    <cellStyle name="Normal 3 5 20 2" xfId="37511" xr:uid="{320DF9ED-BD70-4F83-BFC5-468038446A47}"/>
    <cellStyle name="Normal 3 5 21" xfId="16561" xr:uid="{00000000-0005-0000-0000-0000B1400000}"/>
    <cellStyle name="Normal 3 5 21 2" xfId="37512" xr:uid="{1CA783FD-8CD2-44DC-8AA7-78A7E9158920}"/>
    <cellStyle name="Normal 3 5 22" xfId="16562" xr:uid="{00000000-0005-0000-0000-0000B2400000}"/>
    <cellStyle name="Normal 3 5 22 2" xfId="37513" xr:uid="{6285F62D-8F95-4457-9E6C-AF91D196BDB4}"/>
    <cellStyle name="Normal 3 5 23" xfId="16563" xr:uid="{00000000-0005-0000-0000-0000B3400000}"/>
    <cellStyle name="Normal 3 5 23 2" xfId="37514" xr:uid="{7C833CFB-58DE-4161-89EC-045FB26F2E27}"/>
    <cellStyle name="Normal 3 5 24" xfId="16564" xr:uid="{00000000-0005-0000-0000-0000B4400000}"/>
    <cellStyle name="Normal 3 5 24 2" xfId="37515" xr:uid="{B26737E8-F422-47E7-8682-211D43699D2C}"/>
    <cellStyle name="Normal 3 5 25" xfId="16565" xr:uid="{00000000-0005-0000-0000-0000B5400000}"/>
    <cellStyle name="Normal 3 5 25 2" xfId="37516" xr:uid="{A1159C2E-8DE4-4796-B049-616656B01C7C}"/>
    <cellStyle name="Normal 3 5 26" xfId="16566" xr:uid="{00000000-0005-0000-0000-0000B6400000}"/>
    <cellStyle name="Normal 3 5 26 2" xfId="37517" xr:uid="{70B71DBB-1B42-4847-81C1-71B53BAE5231}"/>
    <cellStyle name="Normal 3 5 27" xfId="16567" xr:uid="{00000000-0005-0000-0000-0000B7400000}"/>
    <cellStyle name="Normal 3 5 27 2" xfId="37518" xr:uid="{A9AF36BA-BA7D-4B9D-93D0-9CEC2FF86620}"/>
    <cellStyle name="Normal 3 5 28" xfId="16568" xr:uid="{00000000-0005-0000-0000-0000B8400000}"/>
    <cellStyle name="Normal 3 5 28 2" xfId="37519" xr:uid="{AFB24899-0C43-4B6D-B25A-20FB542DF349}"/>
    <cellStyle name="Normal 3 5 29" xfId="16569" xr:uid="{00000000-0005-0000-0000-0000B9400000}"/>
    <cellStyle name="Normal 3 5 29 2" xfId="37520" xr:uid="{7F4C0862-B1D5-477E-BCDE-393F918E1B2C}"/>
    <cellStyle name="Normal 3 5 3" xfId="16570" xr:uid="{00000000-0005-0000-0000-0000BA400000}"/>
    <cellStyle name="Normal 3 5 3 2" xfId="16571" xr:uid="{00000000-0005-0000-0000-0000BB400000}"/>
    <cellStyle name="Normal 3 5 3 2 2" xfId="16572" xr:uid="{00000000-0005-0000-0000-0000BC400000}"/>
    <cellStyle name="Normal 3 5 3 2 2 2" xfId="37523" xr:uid="{DF1B137E-7DDA-4006-A9D6-523205DD70F3}"/>
    <cellStyle name="Normal 3 5 3 2 3" xfId="37522" xr:uid="{7435DF9E-C161-418C-B0C4-9683EF6F06A7}"/>
    <cellStyle name="Normal 3 5 3 3" xfId="16573" xr:uid="{00000000-0005-0000-0000-0000BD400000}"/>
    <cellStyle name="Normal 3 5 3 3 2" xfId="16574" xr:uid="{00000000-0005-0000-0000-0000BE400000}"/>
    <cellStyle name="Normal 3 5 3 3 2 2" xfId="16575" xr:uid="{00000000-0005-0000-0000-0000BF400000}"/>
    <cellStyle name="Normal 3 5 3 3 2 2 2" xfId="37526" xr:uid="{349410BD-CBCE-4AC2-8FE7-D14635E7A131}"/>
    <cellStyle name="Normal 3 5 3 3 2 3" xfId="16576" xr:uid="{00000000-0005-0000-0000-0000C0400000}"/>
    <cellStyle name="Normal 3 5 3 3 2 3 2" xfId="37527" xr:uid="{0B9DAB68-DC2D-48A7-BA69-57AFD09F1501}"/>
    <cellStyle name="Normal 3 5 3 3 2 4" xfId="16577" xr:uid="{00000000-0005-0000-0000-0000C1400000}"/>
    <cellStyle name="Normal 3 5 3 3 2 4 2" xfId="37528" xr:uid="{61B10A9E-01EF-4AA7-B3D0-1D0962FA315E}"/>
    <cellStyle name="Normal 3 5 3 3 2 5" xfId="37525" xr:uid="{C9C04880-4E31-4B27-8F45-52AD9FA08E1C}"/>
    <cellStyle name="Normal 3 5 3 3 3" xfId="16578" xr:uid="{00000000-0005-0000-0000-0000C2400000}"/>
    <cellStyle name="Normal 3 5 3 3 3 2" xfId="37529" xr:uid="{90862385-C37D-43D2-B2EC-D2128F2BA296}"/>
    <cellStyle name="Normal 3 5 3 3 4" xfId="16579" xr:uid="{00000000-0005-0000-0000-0000C3400000}"/>
    <cellStyle name="Normal 3 5 3 3 4 2" xfId="37530" xr:uid="{79FED9DC-0BA9-4EDF-9814-72314779EB4C}"/>
    <cellStyle name="Normal 3 5 3 3 5" xfId="16580" xr:uid="{00000000-0005-0000-0000-0000C4400000}"/>
    <cellStyle name="Normal 3 5 3 3 5 2" xfId="37531" xr:uid="{2546F4CC-F6B3-4337-B95B-DA81DC17CE12}"/>
    <cellStyle name="Normal 3 5 3 3 6" xfId="37524" xr:uid="{A63CC4DD-0840-461A-9CCA-A6BD3B049215}"/>
    <cellStyle name="Normal 3 5 3 4" xfId="16581" xr:uid="{00000000-0005-0000-0000-0000C5400000}"/>
    <cellStyle name="Normal 3 5 3 4 2" xfId="37532" xr:uid="{B23A9715-5C1E-41B9-A1EE-B56B0B274747}"/>
    <cellStyle name="Normal 3 5 3 5" xfId="16582" xr:uid="{00000000-0005-0000-0000-0000C6400000}"/>
    <cellStyle name="Normal 3 5 3 5 2" xfId="16583" xr:uid="{00000000-0005-0000-0000-0000C7400000}"/>
    <cellStyle name="Normal 3 5 3 5 2 2" xfId="37534" xr:uid="{1DEEB835-22DC-4198-A469-541EC7E523B0}"/>
    <cellStyle name="Normal 3 5 3 5 3" xfId="16584" xr:uid="{00000000-0005-0000-0000-0000C8400000}"/>
    <cellStyle name="Normal 3 5 3 5 3 2" xfId="37535" xr:uid="{0E62CBA6-3400-4AD7-A937-F00046E5E9F4}"/>
    <cellStyle name="Normal 3 5 3 5 4" xfId="16585" xr:uid="{00000000-0005-0000-0000-0000C9400000}"/>
    <cellStyle name="Normal 3 5 3 5 4 2" xfId="37536" xr:uid="{B8B13259-3C6C-4D21-B320-E68313AE3678}"/>
    <cellStyle name="Normal 3 5 3 5 5" xfId="37533" xr:uid="{76447703-C070-4941-B964-EE89B6F8CA33}"/>
    <cellStyle name="Normal 3 5 3 6" xfId="16586" xr:uid="{00000000-0005-0000-0000-0000CA400000}"/>
    <cellStyle name="Normal 3 5 3 6 2" xfId="37537" xr:uid="{30EBE376-1DA5-4FDD-B802-D75B79C5E18E}"/>
    <cellStyle name="Normal 3 5 3 7" xfId="16587" xr:uid="{00000000-0005-0000-0000-0000CB400000}"/>
    <cellStyle name="Normal 3 5 3 7 2" xfId="37538" xr:uid="{AEFE681B-9367-4B3F-8374-2494B5859B38}"/>
    <cellStyle name="Normal 3 5 3 8" xfId="16588" xr:uid="{00000000-0005-0000-0000-0000CC400000}"/>
    <cellStyle name="Normal 3 5 3 8 2" xfId="37539" xr:uid="{A554860D-00FD-4BDF-AFCE-BDC653257CC8}"/>
    <cellStyle name="Normal 3 5 3 9" xfId="37521" xr:uid="{6C9C922F-EDBF-4A51-BB71-8BFB6220E7EA}"/>
    <cellStyle name="Normal 3 5 30" xfId="16589" xr:uid="{00000000-0005-0000-0000-0000CD400000}"/>
    <cellStyle name="Normal 3 5 30 2" xfId="37540" xr:uid="{F93B0A41-7E21-456A-A578-12826DA6FE3F}"/>
    <cellStyle name="Normal 3 5 31" xfId="16590" xr:uid="{00000000-0005-0000-0000-0000CE400000}"/>
    <cellStyle name="Normal 3 5 31 2" xfId="37541" xr:uid="{4F7E1B3A-AD46-4600-BCA8-7CDC99DF6B4C}"/>
    <cellStyle name="Normal 3 5 32" xfId="16591" xr:uid="{00000000-0005-0000-0000-0000CF400000}"/>
    <cellStyle name="Normal 3 5 32 2" xfId="37542" xr:uid="{1171CBC8-AEB8-4BBB-93C5-8889352F0F7F}"/>
    <cellStyle name="Normal 3 5 33" xfId="16592" xr:uid="{00000000-0005-0000-0000-0000D0400000}"/>
    <cellStyle name="Normal 3 5 33 2" xfId="37543" xr:uid="{DB525621-EB7F-4D88-8463-07ECAB02E197}"/>
    <cellStyle name="Normal 3 5 34" xfId="16593" xr:uid="{00000000-0005-0000-0000-0000D1400000}"/>
    <cellStyle name="Normal 3 5 34 2" xfId="37544" xr:uid="{99E0B9E3-4A00-46B9-85EB-7D5F9BD427E6}"/>
    <cellStyle name="Normal 3 5 35" xfId="16594" xr:uid="{00000000-0005-0000-0000-0000D2400000}"/>
    <cellStyle name="Normal 3 5 35 2" xfId="37545" xr:uid="{8CF1BF8E-CBB6-4508-9D07-8B807A7D0874}"/>
    <cellStyle name="Normal 3 5 36" xfId="16595" xr:uid="{00000000-0005-0000-0000-0000D3400000}"/>
    <cellStyle name="Normal 3 5 36 2" xfId="37546" xr:uid="{65E70368-B100-4409-9BA9-B58275A9E0C5}"/>
    <cellStyle name="Normal 3 5 37" xfId="16596" xr:uid="{00000000-0005-0000-0000-0000D4400000}"/>
    <cellStyle name="Normal 3 5 37 2" xfId="37547" xr:uid="{4AC5539C-640E-42C8-A582-2051E062A6B4}"/>
    <cellStyle name="Normal 3 5 38" xfId="16597" xr:uid="{00000000-0005-0000-0000-0000D5400000}"/>
    <cellStyle name="Normal 3 5 38 2" xfId="37548" xr:uid="{6BA124F7-15C5-4B1E-B367-9EFD913CDA19}"/>
    <cellStyle name="Normal 3 5 39" xfId="16598" xr:uid="{00000000-0005-0000-0000-0000D6400000}"/>
    <cellStyle name="Normal 3 5 39 2" xfId="37549" xr:uid="{C296C28E-F908-43A3-8C37-5CE32BE85922}"/>
    <cellStyle name="Normal 3 5 4" xfId="16599" xr:uid="{00000000-0005-0000-0000-0000D7400000}"/>
    <cellStyle name="Normal 3 5 4 2" xfId="16600" xr:uid="{00000000-0005-0000-0000-0000D8400000}"/>
    <cellStyle name="Normal 3 5 4 2 2" xfId="16601" xr:uid="{00000000-0005-0000-0000-0000D9400000}"/>
    <cellStyle name="Normal 3 5 4 2 2 2" xfId="37552" xr:uid="{DA75D148-6DB7-419D-A269-109755B64F65}"/>
    <cellStyle name="Normal 3 5 4 2 3" xfId="37551" xr:uid="{3CDF631B-E303-4465-85C4-555E0C01660D}"/>
    <cellStyle name="Normal 3 5 4 3" xfId="16602" xr:uid="{00000000-0005-0000-0000-0000DA400000}"/>
    <cellStyle name="Normal 3 5 4 3 2" xfId="16603" xr:uid="{00000000-0005-0000-0000-0000DB400000}"/>
    <cellStyle name="Normal 3 5 4 3 2 2" xfId="16604" xr:uid="{00000000-0005-0000-0000-0000DC400000}"/>
    <cellStyle name="Normal 3 5 4 3 2 2 2" xfId="37555" xr:uid="{24CF55CE-B347-4440-89A1-BA49C012606A}"/>
    <cellStyle name="Normal 3 5 4 3 2 3" xfId="16605" xr:uid="{00000000-0005-0000-0000-0000DD400000}"/>
    <cellStyle name="Normal 3 5 4 3 2 3 2" xfId="37556" xr:uid="{17A16B0F-2E4E-4EB8-9976-C69598A53A71}"/>
    <cellStyle name="Normal 3 5 4 3 2 4" xfId="16606" xr:uid="{00000000-0005-0000-0000-0000DE400000}"/>
    <cellStyle name="Normal 3 5 4 3 2 4 2" xfId="37557" xr:uid="{0F42DCE1-434A-4058-93AE-DC614A8F9B3C}"/>
    <cellStyle name="Normal 3 5 4 3 2 5" xfId="37554" xr:uid="{F2E948CD-AC5E-4A7A-8DDA-23D4F48D7FDF}"/>
    <cellStyle name="Normal 3 5 4 3 3" xfId="16607" xr:uid="{00000000-0005-0000-0000-0000DF400000}"/>
    <cellStyle name="Normal 3 5 4 3 3 2" xfId="37558" xr:uid="{07117268-636C-478E-9F00-F84E17D71D43}"/>
    <cellStyle name="Normal 3 5 4 3 4" xfId="16608" xr:uid="{00000000-0005-0000-0000-0000E0400000}"/>
    <cellStyle name="Normal 3 5 4 3 4 2" xfId="37559" xr:uid="{CF311B2B-0FED-4EC7-BCC3-A884D340EA0F}"/>
    <cellStyle name="Normal 3 5 4 3 5" xfId="16609" xr:uid="{00000000-0005-0000-0000-0000E1400000}"/>
    <cellStyle name="Normal 3 5 4 3 5 2" xfId="37560" xr:uid="{57B6EE0B-89AF-4B79-89D5-01206A4EE0E6}"/>
    <cellStyle name="Normal 3 5 4 3 6" xfId="37553" xr:uid="{618AEA36-6F9E-4C40-9162-BCF781ACA8A5}"/>
    <cellStyle name="Normal 3 5 4 4" xfId="16610" xr:uid="{00000000-0005-0000-0000-0000E2400000}"/>
    <cellStyle name="Normal 3 5 4 4 2" xfId="37561" xr:uid="{D75B1120-9C48-4029-8BB0-CAB9ECA03661}"/>
    <cellStyle name="Normal 3 5 4 5" xfId="16611" xr:uid="{00000000-0005-0000-0000-0000E3400000}"/>
    <cellStyle name="Normal 3 5 4 5 2" xfId="16612" xr:uid="{00000000-0005-0000-0000-0000E4400000}"/>
    <cellStyle name="Normal 3 5 4 5 2 2" xfId="37563" xr:uid="{FB408280-E354-4E65-B76F-2BB3F363DD54}"/>
    <cellStyle name="Normal 3 5 4 5 3" xfId="16613" xr:uid="{00000000-0005-0000-0000-0000E5400000}"/>
    <cellStyle name="Normal 3 5 4 5 3 2" xfId="37564" xr:uid="{E6CC7269-F5C0-44E7-BB18-90ED5811FE24}"/>
    <cellStyle name="Normal 3 5 4 5 4" xfId="16614" xr:uid="{00000000-0005-0000-0000-0000E6400000}"/>
    <cellStyle name="Normal 3 5 4 5 4 2" xfId="37565" xr:uid="{0CCC3A2C-572E-4C58-9CA1-004F5250B20F}"/>
    <cellStyle name="Normal 3 5 4 5 5" xfId="37562" xr:uid="{FAD63983-F824-4577-849C-441BD48179A5}"/>
    <cellStyle name="Normal 3 5 4 6" xfId="16615" xr:uid="{00000000-0005-0000-0000-0000E7400000}"/>
    <cellStyle name="Normal 3 5 4 6 2" xfId="37566" xr:uid="{F6C25E33-0C87-4D48-AF15-232D8F1FC245}"/>
    <cellStyle name="Normal 3 5 4 7" xfId="16616" xr:uid="{00000000-0005-0000-0000-0000E8400000}"/>
    <cellStyle name="Normal 3 5 4 7 2" xfId="37567" xr:uid="{B53DD722-6DA2-4641-BB0B-02A61033EDA1}"/>
    <cellStyle name="Normal 3 5 4 8" xfId="16617" xr:uid="{00000000-0005-0000-0000-0000E9400000}"/>
    <cellStyle name="Normal 3 5 4 8 2" xfId="37568" xr:uid="{8EB35E24-5AF2-47DA-9C54-AF5B8FC4CF10}"/>
    <cellStyle name="Normal 3 5 4 9" xfId="37550" xr:uid="{582ED277-2AD5-40D9-A350-65B8AF056F78}"/>
    <cellStyle name="Normal 3 5 40" xfId="16618" xr:uid="{00000000-0005-0000-0000-0000EA400000}"/>
    <cellStyle name="Normal 3 5 40 2" xfId="37569" xr:uid="{2676AA00-B6A2-4BD5-81CE-939A2F2B7599}"/>
    <cellStyle name="Normal 3 5 41" xfId="16619" xr:uid="{00000000-0005-0000-0000-0000EB400000}"/>
    <cellStyle name="Normal 3 5 41 2" xfId="37570" xr:uid="{EFECC587-9A10-4307-A12F-FF0B9D701941}"/>
    <cellStyle name="Normal 3 5 42" xfId="16620" xr:uid="{00000000-0005-0000-0000-0000EC400000}"/>
    <cellStyle name="Normal 3 5 42 2" xfId="37571" xr:uid="{17202ADA-6084-4FF3-9AB9-97E7319EC5B6}"/>
    <cellStyle name="Normal 3 5 43" xfId="16621" xr:uid="{00000000-0005-0000-0000-0000ED400000}"/>
    <cellStyle name="Normal 3 5 43 2" xfId="37572" xr:uid="{90285987-D1D7-4AD0-9E62-BB3B03D5AECA}"/>
    <cellStyle name="Normal 3 5 44" xfId="16622" xr:uid="{00000000-0005-0000-0000-0000EE400000}"/>
    <cellStyle name="Normal 3 5 44 2" xfId="37573" xr:uid="{5878E047-E2E9-4929-951D-63CB61CF1E4A}"/>
    <cellStyle name="Normal 3 5 45" xfId="16623" xr:uid="{00000000-0005-0000-0000-0000EF400000}"/>
    <cellStyle name="Normal 3 5 45 2" xfId="37574" xr:uid="{E2BB4C7F-C1AD-469D-B4E5-F2E832F4DF9A}"/>
    <cellStyle name="Normal 3 5 46" xfId="16624" xr:uid="{00000000-0005-0000-0000-0000F0400000}"/>
    <cellStyle name="Normal 3 5 46 2" xfId="37575" xr:uid="{9CC5FA5D-0B94-445B-B2A7-82317998F2E3}"/>
    <cellStyle name="Normal 3 5 47" xfId="16625" xr:uid="{00000000-0005-0000-0000-0000F1400000}"/>
    <cellStyle name="Normal 3 5 47 2" xfId="37576" xr:uid="{59C2D8B5-F1AE-4587-9B7D-A64C6DB4959F}"/>
    <cellStyle name="Normal 3 5 48" xfId="16626" xr:uid="{00000000-0005-0000-0000-0000F2400000}"/>
    <cellStyle name="Normal 3 5 48 2" xfId="37577" xr:uid="{5DF998B2-2689-440C-8607-A7525AD040DE}"/>
    <cellStyle name="Normal 3 5 49" xfId="16627" xr:uid="{00000000-0005-0000-0000-0000F3400000}"/>
    <cellStyle name="Normal 3 5 49 2" xfId="37578" xr:uid="{A8C899F2-9D11-47B4-83E3-87E634825172}"/>
    <cellStyle name="Normal 3 5 5" xfId="16628" xr:uid="{00000000-0005-0000-0000-0000F4400000}"/>
    <cellStyle name="Normal 3 5 5 2" xfId="16629" xr:uid="{00000000-0005-0000-0000-0000F5400000}"/>
    <cellStyle name="Normal 3 5 5 2 2" xfId="37580" xr:uid="{797437A1-696D-4EE9-B3B3-A4A6DC50FCDE}"/>
    <cellStyle name="Normal 3 5 5 3" xfId="16630" xr:uid="{00000000-0005-0000-0000-0000F6400000}"/>
    <cellStyle name="Normal 3 5 5 3 2" xfId="37581" xr:uid="{AEA82603-12E6-4C5F-8F24-F088496D69D9}"/>
    <cellStyle name="Normal 3 5 5 4" xfId="37579" xr:uid="{A7129823-F9E0-4E5F-BC43-EB64BF469E0A}"/>
    <cellStyle name="Normal 3 5 50" xfId="16631" xr:uid="{00000000-0005-0000-0000-0000F7400000}"/>
    <cellStyle name="Normal 3 5 50 2" xfId="37582" xr:uid="{F55A0D04-9C54-4ED5-81B3-63F744D83D20}"/>
    <cellStyle name="Normal 3 5 51" xfId="16632" xr:uid="{00000000-0005-0000-0000-0000F8400000}"/>
    <cellStyle name="Normal 3 5 51 2" xfId="37583" xr:uid="{21E281B7-84C5-4740-AF4C-8B14627E4E3A}"/>
    <cellStyle name="Normal 3 5 52" xfId="16633" xr:uid="{00000000-0005-0000-0000-0000F9400000}"/>
    <cellStyle name="Normal 3 5 52 2" xfId="37584" xr:uid="{30B2E86A-F897-4D75-A87A-CC08B9F03529}"/>
    <cellStyle name="Normal 3 5 53" xfId="16634" xr:uid="{00000000-0005-0000-0000-0000FA400000}"/>
    <cellStyle name="Normal 3 5 53 2" xfId="37585" xr:uid="{965F56F5-5A13-4EB2-8832-5B78A46D622A}"/>
    <cellStyle name="Normal 3 5 54" xfId="16635" xr:uid="{00000000-0005-0000-0000-0000FB400000}"/>
    <cellStyle name="Normal 3 5 54 2" xfId="37586" xr:uid="{EE3FAF62-7F32-42AC-8961-B789695B746E}"/>
    <cellStyle name="Normal 3 5 55" xfId="16636" xr:uid="{00000000-0005-0000-0000-0000FC400000}"/>
    <cellStyle name="Normal 3 5 55 2" xfId="37587" xr:uid="{F02177B0-DC49-4F78-B112-B3E17BD49A2B}"/>
    <cellStyle name="Normal 3 5 56" xfId="16637" xr:uid="{00000000-0005-0000-0000-0000FD400000}"/>
    <cellStyle name="Normal 3 5 56 2" xfId="37588" xr:uid="{5A9D06B2-9FFF-4B0A-AB01-692CF281DEA9}"/>
    <cellStyle name="Normal 3 5 57" xfId="16638" xr:uid="{00000000-0005-0000-0000-0000FE400000}"/>
    <cellStyle name="Normal 3 5 57 2" xfId="37589" xr:uid="{03D1AD98-2F65-4685-9CD6-7725DAF20F40}"/>
    <cellStyle name="Normal 3 5 58" xfId="16639" xr:uid="{00000000-0005-0000-0000-0000FF400000}"/>
    <cellStyle name="Normal 3 5 58 2" xfId="37590" xr:uid="{B286FEC0-4F46-4BD8-BE6E-94CE288FEF39}"/>
    <cellStyle name="Normal 3 5 59" xfId="16640" xr:uid="{00000000-0005-0000-0000-000000410000}"/>
    <cellStyle name="Normal 3 5 59 2" xfId="37591" xr:uid="{90F279FD-2D0F-4A34-BA75-A7AE46AF91C0}"/>
    <cellStyle name="Normal 3 5 6" xfId="16641" xr:uid="{00000000-0005-0000-0000-000001410000}"/>
    <cellStyle name="Normal 3 5 6 2" xfId="16642" xr:uid="{00000000-0005-0000-0000-000002410000}"/>
    <cellStyle name="Normal 3 5 6 2 2" xfId="37593" xr:uid="{5A0654E9-2863-4D90-8F51-962AFE0B7665}"/>
    <cellStyle name="Normal 3 5 6 3" xfId="37592" xr:uid="{A292188E-EB4E-496C-A02B-1A36E36C1AAE}"/>
    <cellStyle name="Normal 3 5 60" xfId="16643" xr:uid="{00000000-0005-0000-0000-000003410000}"/>
    <cellStyle name="Normal 3 5 60 2" xfId="37594" xr:uid="{45791C18-E541-4401-B424-9D968AEF007B}"/>
    <cellStyle name="Normal 3 5 61" xfId="16644" xr:uid="{00000000-0005-0000-0000-000004410000}"/>
    <cellStyle name="Normal 3 5 61 2" xfId="37595" xr:uid="{B899EF04-2EEB-40FF-A7EF-308CD9493067}"/>
    <cellStyle name="Normal 3 5 62" xfId="16645" xr:uid="{00000000-0005-0000-0000-000005410000}"/>
    <cellStyle name="Normal 3 5 62 2" xfId="37596" xr:uid="{724F93E4-5843-403C-BA4E-532EA50FEE82}"/>
    <cellStyle name="Normal 3 5 63" xfId="16646" xr:uid="{00000000-0005-0000-0000-000006410000}"/>
    <cellStyle name="Normal 3 5 63 2" xfId="37597" xr:uid="{BED18812-5A57-447B-BF32-654D39581A03}"/>
    <cellStyle name="Normal 3 5 64" xfId="16647" xr:uid="{00000000-0005-0000-0000-000007410000}"/>
    <cellStyle name="Normal 3 5 64 2" xfId="37598" xr:uid="{816BB4BE-23F1-4B13-AA00-CF8BA6EA54E4}"/>
    <cellStyle name="Normal 3 5 65" xfId="16648" xr:uid="{00000000-0005-0000-0000-000008410000}"/>
    <cellStyle name="Normal 3 5 65 2" xfId="37599" xr:uid="{BD286DF0-94FF-4D13-8A4A-23B5F011C761}"/>
    <cellStyle name="Normal 3 5 66" xfId="16649" xr:uid="{00000000-0005-0000-0000-000009410000}"/>
    <cellStyle name="Normal 3 5 66 2" xfId="37600" xr:uid="{54D30C8C-32C0-4A65-AEAA-089E5EDF53D4}"/>
    <cellStyle name="Normal 3 5 67" xfId="16650" xr:uid="{00000000-0005-0000-0000-00000A410000}"/>
    <cellStyle name="Normal 3 5 67 2" xfId="37601" xr:uid="{F2214888-4737-4593-BE87-DACD8008ABF1}"/>
    <cellStyle name="Normal 3 5 68" xfId="16651" xr:uid="{00000000-0005-0000-0000-00000B410000}"/>
    <cellStyle name="Normal 3 5 68 2" xfId="37602" xr:uid="{49F1A72D-CDF8-40DE-BB93-1DC873FFA7A5}"/>
    <cellStyle name="Normal 3 5 69" xfId="16652" xr:uid="{00000000-0005-0000-0000-00000C410000}"/>
    <cellStyle name="Normal 3 5 69 2" xfId="37603" xr:uid="{3907F37C-9FDA-4A80-A28A-0B28F71490CE}"/>
    <cellStyle name="Normal 3 5 7" xfId="16653" xr:uid="{00000000-0005-0000-0000-00000D410000}"/>
    <cellStyle name="Normal 3 5 7 2" xfId="16654" xr:uid="{00000000-0005-0000-0000-00000E410000}"/>
    <cellStyle name="Normal 3 5 7 2 2" xfId="37605" xr:uid="{3F75AAA4-6158-4BCF-85C5-009112F604F9}"/>
    <cellStyle name="Normal 3 5 7 3" xfId="37604" xr:uid="{E182CEFC-11DA-440A-A49E-80948846BAB0}"/>
    <cellStyle name="Normal 3 5 70" xfId="16655" xr:uid="{00000000-0005-0000-0000-00000F410000}"/>
    <cellStyle name="Normal 3 5 70 2" xfId="37606" xr:uid="{93B789A5-A7CF-415B-AD7F-A0524946B7DC}"/>
    <cellStyle name="Normal 3 5 71" xfId="16656" xr:uid="{00000000-0005-0000-0000-000010410000}"/>
    <cellStyle name="Normal 3 5 71 2" xfId="37607" xr:uid="{16EBF0FE-A6D4-49AA-9693-6F17DBA7C6E5}"/>
    <cellStyle name="Normal 3 5 72" xfId="16657" xr:uid="{00000000-0005-0000-0000-000011410000}"/>
    <cellStyle name="Normal 3 5 72 2" xfId="37608" xr:uid="{2E04E84C-376E-46D4-B105-339ED823E577}"/>
    <cellStyle name="Normal 3 5 73" xfId="16658" xr:uid="{00000000-0005-0000-0000-000012410000}"/>
    <cellStyle name="Normal 3 5 73 2" xfId="37609" xr:uid="{C8680993-3497-4226-87D1-FA13AE031410}"/>
    <cellStyle name="Normal 3 5 74" xfId="16659" xr:uid="{00000000-0005-0000-0000-000013410000}"/>
    <cellStyle name="Normal 3 5 74 2" xfId="37610" xr:uid="{2E5BBEA9-A2FA-45B1-9CD9-C3218B33E0D4}"/>
    <cellStyle name="Normal 3 5 75" xfId="16660" xr:uid="{00000000-0005-0000-0000-000014410000}"/>
    <cellStyle name="Normal 3 5 75 2" xfId="37611" xr:uid="{3F824F2F-C7B0-49BA-ABA5-DF2EAD6481B5}"/>
    <cellStyle name="Normal 3 5 76" xfId="16661" xr:uid="{00000000-0005-0000-0000-000015410000}"/>
    <cellStyle name="Normal 3 5 76 2" xfId="37612" xr:uid="{FC0B5601-9091-46BA-B70A-FDFE52DA24CC}"/>
    <cellStyle name="Normal 3 5 77" xfId="16662" xr:uid="{00000000-0005-0000-0000-000016410000}"/>
    <cellStyle name="Normal 3 5 77 2" xfId="37613" xr:uid="{BE624191-F88C-4E64-B37E-988C9A202BAC}"/>
    <cellStyle name="Normal 3 5 78" xfId="16663" xr:uid="{00000000-0005-0000-0000-000017410000}"/>
    <cellStyle name="Normal 3 5 78 2" xfId="37614" xr:uid="{144E9E4C-4FB4-44F0-8589-305023E261CD}"/>
    <cellStyle name="Normal 3 5 79" xfId="16664" xr:uid="{00000000-0005-0000-0000-000018410000}"/>
    <cellStyle name="Normal 3 5 79 2" xfId="37615" xr:uid="{82E1FD6D-D730-45FB-AACD-B7FEF6AD7003}"/>
    <cellStyle name="Normal 3 5 8" xfId="16665" xr:uid="{00000000-0005-0000-0000-000019410000}"/>
    <cellStyle name="Normal 3 5 8 2" xfId="16666" xr:uid="{00000000-0005-0000-0000-00001A410000}"/>
    <cellStyle name="Normal 3 5 8 2 2" xfId="37617" xr:uid="{DF8AE115-304A-42D6-ABF2-048B43209115}"/>
    <cellStyle name="Normal 3 5 8 3" xfId="37616" xr:uid="{D9A25A7B-03C0-4D64-AB25-8E5791CA0750}"/>
    <cellStyle name="Normal 3 5 80" xfId="16667" xr:uid="{00000000-0005-0000-0000-00001B410000}"/>
    <cellStyle name="Normal 3 5 80 2" xfId="37618" xr:uid="{871167C1-3C8C-42A4-AC36-135701375D40}"/>
    <cellStyle name="Normal 3 5 81" xfId="16668" xr:uid="{00000000-0005-0000-0000-00001C410000}"/>
    <cellStyle name="Normal 3 5 81 2" xfId="37619" xr:uid="{51D2EB83-A2D2-48D5-971C-9505B8DD80B9}"/>
    <cellStyle name="Normal 3 5 82" xfId="16669" xr:uid="{00000000-0005-0000-0000-00001D410000}"/>
    <cellStyle name="Normal 3 5 82 2" xfId="37620" xr:uid="{EA958B75-58D3-4383-B59F-27E272CD0311}"/>
    <cellStyle name="Normal 3 5 83" xfId="16670" xr:uid="{00000000-0005-0000-0000-00001E410000}"/>
    <cellStyle name="Normal 3 5 83 2" xfId="37621" xr:uid="{DA7C10F0-DBD8-46B2-BAE8-42D3071A79F1}"/>
    <cellStyle name="Normal 3 5 84" xfId="16671" xr:uid="{00000000-0005-0000-0000-00001F410000}"/>
    <cellStyle name="Normal 3 5 84 2" xfId="37622" xr:uid="{F21D2EA8-43BF-4334-8D40-E21ED0D64691}"/>
    <cellStyle name="Normal 3 5 85" xfId="16672" xr:uid="{00000000-0005-0000-0000-000020410000}"/>
    <cellStyle name="Normal 3 5 85 2" xfId="37623" xr:uid="{1033BD71-A5B4-4E08-A08E-09EF83D22D63}"/>
    <cellStyle name="Normal 3 5 86" xfId="16673" xr:uid="{00000000-0005-0000-0000-000021410000}"/>
    <cellStyle name="Normal 3 5 86 2" xfId="37624" xr:uid="{EFAD1E86-CB04-4FF6-BFD5-61C7EE261502}"/>
    <cellStyle name="Normal 3 5 87" xfId="16674" xr:uid="{00000000-0005-0000-0000-000022410000}"/>
    <cellStyle name="Normal 3 5 87 2" xfId="37625" xr:uid="{CB83E37A-9C72-45F8-A562-4FDAA0101521}"/>
    <cellStyle name="Normal 3 5 88" xfId="16675" xr:uid="{00000000-0005-0000-0000-000023410000}"/>
    <cellStyle name="Normal 3 5 88 2" xfId="37626" xr:uid="{7F7B498C-3893-40BB-BCF2-BC6F374F029F}"/>
    <cellStyle name="Normal 3 5 89" xfId="16676" xr:uid="{00000000-0005-0000-0000-000024410000}"/>
    <cellStyle name="Normal 3 5 89 2" xfId="37627" xr:uid="{3EEFAA33-E82A-4074-A1A6-2BCC5086BA0F}"/>
    <cellStyle name="Normal 3 5 9" xfId="16677" xr:uid="{00000000-0005-0000-0000-000025410000}"/>
    <cellStyle name="Normal 3 5 9 2" xfId="16678" xr:uid="{00000000-0005-0000-0000-000026410000}"/>
    <cellStyle name="Normal 3 5 9 2 2" xfId="37629" xr:uid="{FCE764D4-E61E-4EA0-9667-6976624BA544}"/>
    <cellStyle name="Normal 3 5 9 3" xfId="37628" xr:uid="{C686CC11-CFFC-451D-9FA6-AA7B56F6BC96}"/>
    <cellStyle name="Normal 3 5 90" xfId="16679" xr:uid="{00000000-0005-0000-0000-000027410000}"/>
    <cellStyle name="Normal 3 5 90 2" xfId="37630" xr:uid="{E0A5DC77-4FFA-4181-B7DE-74DFD131E2A9}"/>
    <cellStyle name="Normal 3 5 91" xfId="16680" xr:uid="{00000000-0005-0000-0000-000028410000}"/>
    <cellStyle name="Normal 3 5 91 2" xfId="37631" xr:uid="{CCAB033B-0E35-4034-AFBD-D1DA556C1B4D}"/>
    <cellStyle name="Normal 3 5 92" xfId="16681" xr:uid="{00000000-0005-0000-0000-000029410000}"/>
    <cellStyle name="Normal 3 5 92 2" xfId="37632" xr:uid="{CCCDEDE9-BA93-4AED-8EA5-3A35ADF7DC38}"/>
    <cellStyle name="Normal 3 5 93" xfId="16682" xr:uid="{00000000-0005-0000-0000-00002A410000}"/>
    <cellStyle name="Normal 3 5 93 2" xfId="37633" xr:uid="{F8AF8989-A25B-4EDA-BFEE-4F1D0FEC2B6E}"/>
    <cellStyle name="Normal 3 5 94" xfId="16683" xr:uid="{00000000-0005-0000-0000-00002B410000}"/>
    <cellStyle name="Normal 3 5 94 2" xfId="37634" xr:uid="{DFE8C50B-C148-48DC-8D10-E8940DDF7971}"/>
    <cellStyle name="Normal 3 5 95" xfId="16684" xr:uid="{00000000-0005-0000-0000-00002C410000}"/>
    <cellStyle name="Normal 3 5 95 2" xfId="16685" xr:uid="{00000000-0005-0000-0000-00002D410000}"/>
    <cellStyle name="Normal 3 5 95 2 2" xfId="37636" xr:uid="{2B5A4979-FA27-4DE6-8357-3A15AA0DE532}"/>
    <cellStyle name="Normal 3 5 95 3" xfId="16686" xr:uid="{00000000-0005-0000-0000-00002E410000}"/>
    <cellStyle name="Normal 3 5 95 3 2" xfId="37637" xr:uid="{9FCBECC7-3AB6-457B-A7F7-B277FD412065}"/>
    <cellStyle name="Normal 3 5 95 4" xfId="16687" xr:uid="{00000000-0005-0000-0000-00002F410000}"/>
    <cellStyle name="Normal 3 5 95 4 2" xfId="37638" xr:uid="{99E4814F-0A54-494E-AD1A-C1E4F63096FF}"/>
    <cellStyle name="Normal 3 5 95 5" xfId="37635" xr:uid="{1E07F360-D083-498F-837E-7324D8D4DEE4}"/>
    <cellStyle name="Normal 3 5 96" xfId="16688" xr:uid="{00000000-0005-0000-0000-000030410000}"/>
    <cellStyle name="Normal 3 5 96 2" xfId="37639" xr:uid="{64C11B47-6D3E-4D95-BA6E-47AD012B0BA0}"/>
    <cellStyle name="Normal 3 5 97" xfId="16689" xr:uid="{00000000-0005-0000-0000-000031410000}"/>
    <cellStyle name="Normal 3 5 97 2" xfId="37640" xr:uid="{E7186278-4CFD-483A-82BA-AB92D6A530C8}"/>
    <cellStyle name="Normal 3 5 98" xfId="16690" xr:uid="{00000000-0005-0000-0000-000032410000}"/>
    <cellStyle name="Normal 3 5 98 2" xfId="37641" xr:uid="{DF29073D-4CD9-439E-995B-A171A0ECA8A6}"/>
    <cellStyle name="Normal 3 5 99" xfId="37438" xr:uid="{83C62A4A-2564-4EAF-8871-7EB7C6A35C95}"/>
    <cellStyle name="Normal 3 6" xfId="16691" xr:uid="{00000000-0005-0000-0000-000033410000}"/>
    <cellStyle name="Normal 3 6 10" xfId="16692" xr:uid="{00000000-0005-0000-0000-000034410000}"/>
    <cellStyle name="Normal 3 6 10 2" xfId="37643" xr:uid="{BA3CF4B3-522B-49FB-B376-E074831768F7}"/>
    <cellStyle name="Normal 3 6 11" xfId="37642" xr:uid="{1302F7DE-8B36-492B-A998-047AEE7EC162}"/>
    <cellStyle name="Normal 3 6 2" xfId="16693" xr:uid="{00000000-0005-0000-0000-000035410000}"/>
    <cellStyle name="Normal 3 6 2 10" xfId="37644" xr:uid="{FCF4158E-D4E9-49F2-8AF1-C71A5688423B}"/>
    <cellStyle name="Normal 3 6 2 2" xfId="16694" xr:uid="{00000000-0005-0000-0000-000036410000}"/>
    <cellStyle name="Normal 3 6 2 2 2" xfId="16695" xr:uid="{00000000-0005-0000-0000-000037410000}"/>
    <cellStyle name="Normal 3 6 2 2 2 2" xfId="37646" xr:uid="{BD7D2536-6EF7-4672-9DAA-AF5C0EE82F3A}"/>
    <cellStyle name="Normal 3 6 2 2 3" xfId="16696" xr:uid="{00000000-0005-0000-0000-000038410000}"/>
    <cellStyle name="Normal 3 6 2 2 3 2" xfId="16697" xr:uid="{00000000-0005-0000-0000-000039410000}"/>
    <cellStyle name="Normal 3 6 2 2 3 2 2" xfId="16698" xr:uid="{00000000-0005-0000-0000-00003A410000}"/>
    <cellStyle name="Normal 3 6 2 2 3 2 2 2" xfId="37649" xr:uid="{B1DAEC7F-F012-4473-A48C-0B2F2D7654C6}"/>
    <cellStyle name="Normal 3 6 2 2 3 2 3" xfId="16699" xr:uid="{00000000-0005-0000-0000-00003B410000}"/>
    <cellStyle name="Normal 3 6 2 2 3 2 3 2" xfId="37650" xr:uid="{CC89D0B5-CC8D-4967-88A2-DE7500C7CCD2}"/>
    <cellStyle name="Normal 3 6 2 2 3 2 4" xfId="16700" xr:uid="{00000000-0005-0000-0000-00003C410000}"/>
    <cellStyle name="Normal 3 6 2 2 3 2 4 2" xfId="37651" xr:uid="{E00860ED-3BBF-4866-9B35-A48D0E9DF5E8}"/>
    <cellStyle name="Normal 3 6 2 2 3 2 5" xfId="37648" xr:uid="{79BF4CCA-AF82-4FE3-B1F8-3E790B43B100}"/>
    <cellStyle name="Normal 3 6 2 2 3 3" xfId="16701" xr:uid="{00000000-0005-0000-0000-00003D410000}"/>
    <cellStyle name="Normal 3 6 2 2 3 3 2" xfId="37652" xr:uid="{051461DD-FD9E-49B8-8A08-AD2340F5F040}"/>
    <cellStyle name="Normal 3 6 2 2 3 4" xfId="16702" xr:uid="{00000000-0005-0000-0000-00003E410000}"/>
    <cellStyle name="Normal 3 6 2 2 3 4 2" xfId="37653" xr:uid="{E8ECBE5F-2C3E-414D-9E48-FE7E2D58DDDE}"/>
    <cellStyle name="Normal 3 6 2 2 3 5" xfId="16703" xr:uid="{00000000-0005-0000-0000-00003F410000}"/>
    <cellStyle name="Normal 3 6 2 2 3 5 2" xfId="37654" xr:uid="{488A911F-962A-472E-BF75-FB2F84271B4E}"/>
    <cellStyle name="Normal 3 6 2 2 3 6" xfId="37647" xr:uid="{C79E64B6-2869-4F18-A9F1-7579223F77E8}"/>
    <cellStyle name="Normal 3 6 2 2 4" xfId="16704" xr:uid="{00000000-0005-0000-0000-000040410000}"/>
    <cellStyle name="Normal 3 6 2 2 4 2" xfId="16705" xr:uid="{00000000-0005-0000-0000-000041410000}"/>
    <cellStyle name="Normal 3 6 2 2 4 2 2" xfId="37656" xr:uid="{1CCFF93F-7C87-4114-98F7-06B940744F19}"/>
    <cellStyle name="Normal 3 6 2 2 4 3" xfId="16706" xr:uid="{00000000-0005-0000-0000-000042410000}"/>
    <cellStyle name="Normal 3 6 2 2 4 3 2" xfId="37657" xr:uid="{1828C160-516D-464B-9F97-A5792B945028}"/>
    <cellStyle name="Normal 3 6 2 2 4 4" xfId="16707" xr:uid="{00000000-0005-0000-0000-000043410000}"/>
    <cellStyle name="Normal 3 6 2 2 4 4 2" xfId="37658" xr:uid="{A32CA4C6-BD4E-4B9C-9AA7-DFEEBD0FB18E}"/>
    <cellStyle name="Normal 3 6 2 2 4 5" xfId="37655" xr:uid="{7D32B3E5-52AB-4E80-BF40-F3BA402D7A08}"/>
    <cellStyle name="Normal 3 6 2 2 5" xfId="16708" xr:uid="{00000000-0005-0000-0000-000044410000}"/>
    <cellStyle name="Normal 3 6 2 2 5 2" xfId="37659" xr:uid="{0E558AE7-F8C5-4359-99CD-FD7C8C5230C9}"/>
    <cellStyle name="Normal 3 6 2 2 6" xfId="16709" xr:uid="{00000000-0005-0000-0000-000045410000}"/>
    <cellStyle name="Normal 3 6 2 2 6 2" xfId="37660" xr:uid="{872F20E4-930D-4C0E-8221-65D1B9E2F31B}"/>
    <cellStyle name="Normal 3 6 2 2 7" xfId="16710" xr:uid="{00000000-0005-0000-0000-000046410000}"/>
    <cellStyle name="Normal 3 6 2 2 7 2" xfId="37661" xr:uid="{07AD6B7C-3CB5-4DA9-860F-8848954EB0CC}"/>
    <cellStyle name="Normal 3 6 2 2 8" xfId="37645" xr:uid="{C88D6A34-7102-46DC-AA4B-0CBEFF7B9E55}"/>
    <cellStyle name="Normal 3 6 2 3" xfId="16711" xr:uid="{00000000-0005-0000-0000-000047410000}"/>
    <cellStyle name="Normal 3 6 2 3 2" xfId="16712" xr:uid="{00000000-0005-0000-0000-000048410000}"/>
    <cellStyle name="Normal 3 6 2 3 2 2" xfId="16713" xr:uid="{00000000-0005-0000-0000-000049410000}"/>
    <cellStyle name="Normal 3 6 2 3 2 2 2" xfId="16714" xr:uid="{00000000-0005-0000-0000-00004A410000}"/>
    <cellStyle name="Normal 3 6 2 3 2 2 2 2" xfId="37665" xr:uid="{913D758F-A5D2-4BC1-B9EE-8D87B410544C}"/>
    <cellStyle name="Normal 3 6 2 3 2 2 3" xfId="16715" xr:uid="{00000000-0005-0000-0000-00004B410000}"/>
    <cellStyle name="Normal 3 6 2 3 2 2 3 2" xfId="37666" xr:uid="{91D5A00A-37B3-43EF-84D3-AD512E0B821D}"/>
    <cellStyle name="Normal 3 6 2 3 2 2 4" xfId="16716" xr:uid="{00000000-0005-0000-0000-00004C410000}"/>
    <cellStyle name="Normal 3 6 2 3 2 2 4 2" xfId="37667" xr:uid="{FEA39580-AD48-4194-97BC-0181F64B6B8D}"/>
    <cellStyle name="Normal 3 6 2 3 2 2 5" xfId="37664" xr:uid="{38EC99A3-EB9D-4A22-97EC-91D606BFF1D0}"/>
    <cellStyle name="Normal 3 6 2 3 2 3" xfId="16717" xr:uid="{00000000-0005-0000-0000-00004D410000}"/>
    <cellStyle name="Normal 3 6 2 3 2 3 2" xfId="37668" xr:uid="{88E495A2-BB09-442C-A3EE-E99AB728E5CB}"/>
    <cellStyle name="Normal 3 6 2 3 2 4" xfId="16718" xr:uid="{00000000-0005-0000-0000-00004E410000}"/>
    <cellStyle name="Normal 3 6 2 3 2 4 2" xfId="37669" xr:uid="{4A2B9CFB-79C8-4E58-A526-AF41B4DDF132}"/>
    <cellStyle name="Normal 3 6 2 3 2 5" xfId="16719" xr:uid="{00000000-0005-0000-0000-00004F410000}"/>
    <cellStyle name="Normal 3 6 2 3 2 5 2" xfId="37670" xr:uid="{7B100748-7C78-4C31-B38D-0651A9298719}"/>
    <cellStyle name="Normal 3 6 2 3 2 6" xfId="37663" xr:uid="{60D9E5D3-D6C8-4899-88FE-347CDFF4EC49}"/>
    <cellStyle name="Normal 3 6 2 3 3" xfId="16720" xr:uid="{00000000-0005-0000-0000-000050410000}"/>
    <cellStyle name="Normal 3 6 2 3 3 2" xfId="16721" xr:uid="{00000000-0005-0000-0000-000051410000}"/>
    <cellStyle name="Normal 3 6 2 3 3 2 2" xfId="37672" xr:uid="{65C2A181-997A-4ED9-9FE2-7C3B1FAE5726}"/>
    <cellStyle name="Normal 3 6 2 3 3 3" xfId="16722" xr:uid="{00000000-0005-0000-0000-000052410000}"/>
    <cellStyle name="Normal 3 6 2 3 3 3 2" xfId="37673" xr:uid="{4AB8CF65-C9AA-4CAE-9522-5C22E6367427}"/>
    <cellStyle name="Normal 3 6 2 3 3 4" xfId="16723" xr:uid="{00000000-0005-0000-0000-000053410000}"/>
    <cellStyle name="Normal 3 6 2 3 3 4 2" xfId="37674" xr:uid="{8CC829D4-09D5-4479-92C5-70E9C0D4E68A}"/>
    <cellStyle name="Normal 3 6 2 3 3 5" xfId="37671" xr:uid="{E172B87B-FE2E-4BAA-BA06-528FA9949012}"/>
    <cellStyle name="Normal 3 6 2 3 4" xfId="16724" xr:uid="{00000000-0005-0000-0000-000054410000}"/>
    <cellStyle name="Normal 3 6 2 3 4 2" xfId="37675" xr:uid="{EFFF2E1A-C114-412F-86A9-C49D09FB8DFA}"/>
    <cellStyle name="Normal 3 6 2 3 5" xfId="16725" xr:uid="{00000000-0005-0000-0000-000055410000}"/>
    <cellStyle name="Normal 3 6 2 3 5 2" xfId="37676" xr:uid="{20B468B6-1DFE-483A-8600-B482627A4699}"/>
    <cellStyle name="Normal 3 6 2 3 6" xfId="16726" xr:uid="{00000000-0005-0000-0000-000056410000}"/>
    <cellStyle name="Normal 3 6 2 3 6 2" xfId="37677" xr:uid="{B890E512-DBAB-4887-B1E8-4B220B99A417}"/>
    <cellStyle name="Normal 3 6 2 3 7" xfId="37662" xr:uid="{54E49C04-70F8-43DF-9409-7554C0EBD1EF}"/>
    <cellStyle name="Normal 3 6 2 4" xfId="16727" xr:uid="{00000000-0005-0000-0000-000057410000}"/>
    <cellStyle name="Normal 3 6 2 4 2" xfId="37678" xr:uid="{9E9701BD-7159-41D4-9513-00D0AA190AB6}"/>
    <cellStyle name="Normal 3 6 2 5" xfId="16728" xr:uid="{00000000-0005-0000-0000-000058410000}"/>
    <cellStyle name="Normal 3 6 2 5 2" xfId="16729" xr:uid="{00000000-0005-0000-0000-000059410000}"/>
    <cellStyle name="Normal 3 6 2 5 2 2" xfId="16730" xr:uid="{00000000-0005-0000-0000-00005A410000}"/>
    <cellStyle name="Normal 3 6 2 5 2 2 2" xfId="37681" xr:uid="{465721D5-569B-400E-945C-593F5894D08B}"/>
    <cellStyle name="Normal 3 6 2 5 2 3" xfId="16731" xr:uid="{00000000-0005-0000-0000-00005B410000}"/>
    <cellStyle name="Normal 3 6 2 5 2 3 2" xfId="37682" xr:uid="{BBD784AA-1B3E-444C-85B2-A2AAD7117587}"/>
    <cellStyle name="Normal 3 6 2 5 2 4" xfId="16732" xr:uid="{00000000-0005-0000-0000-00005C410000}"/>
    <cellStyle name="Normal 3 6 2 5 2 4 2" xfId="37683" xr:uid="{A130FF8C-D5A4-437B-B4BB-B807685CEE22}"/>
    <cellStyle name="Normal 3 6 2 5 2 5" xfId="37680" xr:uid="{D2964C15-E498-45DF-A919-1C69A72D4756}"/>
    <cellStyle name="Normal 3 6 2 5 3" xfId="16733" xr:uid="{00000000-0005-0000-0000-00005D410000}"/>
    <cellStyle name="Normal 3 6 2 5 3 2" xfId="37684" xr:uid="{434120F8-D78C-4A48-8721-382A87858101}"/>
    <cellStyle name="Normal 3 6 2 5 4" xfId="16734" xr:uid="{00000000-0005-0000-0000-00005E410000}"/>
    <cellStyle name="Normal 3 6 2 5 4 2" xfId="37685" xr:uid="{283CA9FD-891D-4E9F-BEE7-B207D79629F0}"/>
    <cellStyle name="Normal 3 6 2 5 5" xfId="16735" xr:uid="{00000000-0005-0000-0000-00005F410000}"/>
    <cellStyle name="Normal 3 6 2 5 5 2" xfId="37686" xr:uid="{3B00D7C3-0BD8-45BF-867A-6E7838138055}"/>
    <cellStyle name="Normal 3 6 2 5 6" xfId="37679" xr:uid="{41EBE9B7-3657-4551-AA7E-C223A9C95938}"/>
    <cellStyle name="Normal 3 6 2 6" xfId="16736" xr:uid="{00000000-0005-0000-0000-000060410000}"/>
    <cellStyle name="Normal 3 6 2 6 2" xfId="16737" xr:uid="{00000000-0005-0000-0000-000061410000}"/>
    <cellStyle name="Normal 3 6 2 6 2 2" xfId="37688" xr:uid="{C5963C22-4367-4C28-B26D-0DEE2B1089A9}"/>
    <cellStyle name="Normal 3 6 2 6 3" xfId="16738" xr:uid="{00000000-0005-0000-0000-000062410000}"/>
    <cellStyle name="Normal 3 6 2 6 3 2" xfId="37689" xr:uid="{E85BCC84-AE46-4660-BEAA-B142BAD088A7}"/>
    <cellStyle name="Normal 3 6 2 6 4" xfId="16739" xr:uid="{00000000-0005-0000-0000-000063410000}"/>
    <cellStyle name="Normal 3 6 2 6 4 2" xfId="37690" xr:uid="{D50CD2E9-805D-4194-949A-1F516D371245}"/>
    <cellStyle name="Normal 3 6 2 6 5" xfId="37687" xr:uid="{C438BD52-B203-4783-A116-382F86D490FA}"/>
    <cellStyle name="Normal 3 6 2 7" xfId="16740" xr:uid="{00000000-0005-0000-0000-000064410000}"/>
    <cellStyle name="Normal 3 6 2 7 2" xfId="37691" xr:uid="{8425A3AA-3FC5-4AF1-B9D8-D5E207360473}"/>
    <cellStyle name="Normal 3 6 2 8" xfId="16741" xr:uid="{00000000-0005-0000-0000-000065410000}"/>
    <cellStyle name="Normal 3 6 2 8 2" xfId="37692" xr:uid="{9DD86182-1691-4153-8644-7D43196DF7E2}"/>
    <cellStyle name="Normal 3 6 2 9" xfId="16742" xr:uid="{00000000-0005-0000-0000-000066410000}"/>
    <cellStyle name="Normal 3 6 2 9 2" xfId="37693" xr:uid="{216DBCE9-989E-4BDC-80BA-8D65FD258CF3}"/>
    <cellStyle name="Normal 3 6 3" xfId="16743" xr:uid="{00000000-0005-0000-0000-000067410000}"/>
    <cellStyle name="Normal 3 6 3 2" xfId="16744" xr:uid="{00000000-0005-0000-0000-000068410000}"/>
    <cellStyle name="Normal 3 6 3 2 2" xfId="37695" xr:uid="{5503E1CA-0501-4E87-8171-FCFBCB5F196D}"/>
    <cellStyle name="Normal 3 6 3 3" xfId="16745" xr:uid="{00000000-0005-0000-0000-000069410000}"/>
    <cellStyle name="Normal 3 6 3 3 2" xfId="16746" xr:uid="{00000000-0005-0000-0000-00006A410000}"/>
    <cellStyle name="Normal 3 6 3 3 2 2" xfId="16747" xr:uid="{00000000-0005-0000-0000-00006B410000}"/>
    <cellStyle name="Normal 3 6 3 3 2 2 2" xfId="37698" xr:uid="{D6249741-D6B3-45CE-B97A-B00B2ACAEA9C}"/>
    <cellStyle name="Normal 3 6 3 3 2 3" xfId="16748" xr:uid="{00000000-0005-0000-0000-00006C410000}"/>
    <cellStyle name="Normal 3 6 3 3 2 3 2" xfId="37699" xr:uid="{5B72690D-DD41-499C-980C-172B670FEC54}"/>
    <cellStyle name="Normal 3 6 3 3 2 4" xfId="16749" xr:uid="{00000000-0005-0000-0000-00006D410000}"/>
    <cellStyle name="Normal 3 6 3 3 2 4 2" xfId="37700" xr:uid="{545DA411-27DF-44BA-950F-6DBBC761B2B2}"/>
    <cellStyle name="Normal 3 6 3 3 2 5" xfId="37697" xr:uid="{D2F3F6AD-3B14-4271-84D7-098805F9BEB6}"/>
    <cellStyle name="Normal 3 6 3 3 3" xfId="16750" xr:uid="{00000000-0005-0000-0000-00006E410000}"/>
    <cellStyle name="Normal 3 6 3 3 3 2" xfId="37701" xr:uid="{B679A1E3-DCC6-4261-A4CC-BA7467B26C6E}"/>
    <cellStyle name="Normal 3 6 3 3 4" xfId="16751" xr:uid="{00000000-0005-0000-0000-00006F410000}"/>
    <cellStyle name="Normal 3 6 3 3 4 2" xfId="37702" xr:uid="{5E383DDE-9CCE-47FC-A15E-3A8372559EE0}"/>
    <cellStyle name="Normal 3 6 3 3 5" xfId="16752" xr:uid="{00000000-0005-0000-0000-000070410000}"/>
    <cellStyle name="Normal 3 6 3 3 5 2" xfId="37703" xr:uid="{14437944-C18E-42E1-9F24-EDB062E38973}"/>
    <cellStyle name="Normal 3 6 3 3 6" xfId="37696" xr:uid="{E35CD5A9-5FBA-4BD5-AF38-1A1638E15FCC}"/>
    <cellStyle name="Normal 3 6 3 4" xfId="16753" xr:uid="{00000000-0005-0000-0000-000071410000}"/>
    <cellStyle name="Normal 3 6 3 4 2" xfId="37704" xr:uid="{49AB12B1-771F-4884-AF2E-4783A79F1EFA}"/>
    <cellStyle name="Normal 3 6 3 5" xfId="16754" xr:uid="{00000000-0005-0000-0000-000072410000}"/>
    <cellStyle name="Normal 3 6 3 5 2" xfId="16755" xr:uid="{00000000-0005-0000-0000-000073410000}"/>
    <cellStyle name="Normal 3 6 3 5 2 2" xfId="37706" xr:uid="{34C459F3-C23C-4939-AC1C-7F3DFC8588F0}"/>
    <cellStyle name="Normal 3 6 3 5 3" xfId="16756" xr:uid="{00000000-0005-0000-0000-000074410000}"/>
    <cellStyle name="Normal 3 6 3 5 3 2" xfId="37707" xr:uid="{B945E2FB-9EED-426C-844E-2DE0A6403EB4}"/>
    <cellStyle name="Normal 3 6 3 5 4" xfId="16757" xr:uid="{00000000-0005-0000-0000-000075410000}"/>
    <cellStyle name="Normal 3 6 3 5 4 2" xfId="37708" xr:uid="{79510EC5-7E73-4EF1-912D-505EB78FE929}"/>
    <cellStyle name="Normal 3 6 3 5 5" xfId="37705" xr:uid="{68C0F07C-7C99-470D-ADEB-677E04AE91CB}"/>
    <cellStyle name="Normal 3 6 3 6" xfId="16758" xr:uid="{00000000-0005-0000-0000-000076410000}"/>
    <cellStyle name="Normal 3 6 3 6 2" xfId="37709" xr:uid="{C064C664-90FB-485E-92C9-C1641355F6D9}"/>
    <cellStyle name="Normal 3 6 3 7" xfId="16759" xr:uid="{00000000-0005-0000-0000-000077410000}"/>
    <cellStyle name="Normal 3 6 3 7 2" xfId="37710" xr:uid="{31DACC26-7768-4DEE-A55F-35E9CA949F89}"/>
    <cellStyle name="Normal 3 6 3 8" xfId="16760" xr:uid="{00000000-0005-0000-0000-000078410000}"/>
    <cellStyle name="Normal 3 6 3 8 2" xfId="37711" xr:uid="{FE1E7A61-D42B-4EA5-9888-D7905057AEB3}"/>
    <cellStyle name="Normal 3 6 3 9" xfId="37694" xr:uid="{95942B6D-AC03-4913-92C3-1B7D96E65620}"/>
    <cellStyle name="Normal 3 6 4" xfId="16761" xr:uid="{00000000-0005-0000-0000-000079410000}"/>
    <cellStyle name="Normal 3 6 4 2" xfId="16762" xr:uid="{00000000-0005-0000-0000-00007A410000}"/>
    <cellStyle name="Normal 3 6 4 2 2" xfId="16763" xr:uid="{00000000-0005-0000-0000-00007B410000}"/>
    <cellStyle name="Normal 3 6 4 2 2 2" xfId="16764" xr:uid="{00000000-0005-0000-0000-00007C410000}"/>
    <cellStyle name="Normal 3 6 4 2 2 2 2" xfId="37715" xr:uid="{4924BB98-D151-470C-B55C-48561D98F6A2}"/>
    <cellStyle name="Normal 3 6 4 2 2 3" xfId="16765" xr:uid="{00000000-0005-0000-0000-00007D410000}"/>
    <cellStyle name="Normal 3 6 4 2 2 3 2" xfId="37716" xr:uid="{026525D7-098B-4481-885D-FE5E003C7E0B}"/>
    <cellStyle name="Normal 3 6 4 2 2 4" xfId="16766" xr:uid="{00000000-0005-0000-0000-00007E410000}"/>
    <cellStyle name="Normal 3 6 4 2 2 4 2" xfId="37717" xr:uid="{954D36F2-0349-469D-B40E-BBA9C93EB71C}"/>
    <cellStyle name="Normal 3 6 4 2 2 5" xfId="37714" xr:uid="{2332003C-0055-40DB-B6CE-19B42439CC15}"/>
    <cellStyle name="Normal 3 6 4 2 3" xfId="16767" xr:uid="{00000000-0005-0000-0000-00007F410000}"/>
    <cellStyle name="Normal 3 6 4 2 3 2" xfId="37718" xr:uid="{AF3FB10A-DF9A-47F0-B538-D1E8CFD6239D}"/>
    <cellStyle name="Normal 3 6 4 2 4" xfId="16768" xr:uid="{00000000-0005-0000-0000-000080410000}"/>
    <cellStyle name="Normal 3 6 4 2 4 2" xfId="37719" xr:uid="{74325748-3C7E-48E9-87A9-ABE6E810982D}"/>
    <cellStyle name="Normal 3 6 4 2 5" xfId="16769" xr:uid="{00000000-0005-0000-0000-000081410000}"/>
    <cellStyle name="Normal 3 6 4 2 5 2" xfId="37720" xr:uid="{AECBC06B-8FB5-4482-83CE-8EDA2252E8A1}"/>
    <cellStyle name="Normal 3 6 4 2 6" xfId="37713" xr:uid="{A6C780E9-A1B6-42A4-BD3E-6A54A969EDF6}"/>
    <cellStyle name="Normal 3 6 4 3" xfId="16770" xr:uid="{00000000-0005-0000-0000-000082410000}"/>
    <cellStyle name="Normal 3 6 4 3 2" xfId="16771" xr:uid="{00000000-0005-0000-0000-000083410000}"/>
    <cellStyle name="Normal 3 6 4 3 2 2" xfId="37722" xr:uid="{74CD94D4-890A-40F8-AC1F-62A5A32D3B6A}"/>
    <cellStyle name="Normal 3 6 4 3 3" xfId="16772" xr:uid="{00000000-0005-0000-0000-000084410000}"/>
    <cellStyle name="Normal 3 6 4 3 3 2" xfId="37723" xr:uid="{96326E18-9812-4F50-A5DE-0D073B1D0B1F}"/>
    <cellStyle name="Normal 3 6 4 3 4" xfId="16773" xr:uid="{00000000-0005-0000-0000-000085410000}"/>
    <cellStyle name="Normal 3 6 4 3 4 2" xfId="37724" xr:uid="{93CA49C2-3411-477F-B641-506594C0EF6D}"/>
    <cellStyle name="Normal 3 6 4 3 5" xfId="37721" xr:uid="{23C34D5D-0D37-4B4B-B184-77A65376117D}"/>
    <cellStyle name="Normal 3 6 4 4" xfId="16774" xr:uid="{00000000-0005-0000-0000-000086410000}"/>
    <cellStyle name="Normal 3 6 4 4 2" xfId="37725" xr:uid="{B2EC1121-8011-48E2-9F3A-CBEDB7FE22FC}"/>
    <cellStyle name="Normal 3 6 4 5" xfId="16775" xr:uid="{00000000-0005-0000-0000-000087410000}"/>
    <cellStyle name="Normal 3 6 4 5 2" xfId="37726" xr:uid="{F51F35C9-7222-4D2F-A085-2AF3999FA3B8}"/>
    <cellStyle name="Normal 3 6 4 6" xfId="16776" xr:uid="{00000000-0005-0000-0000-000088410000}"/>
    <cellStyle name="Normal 3 6 4 6 2" xfId="37727" xr:uid="{906E4875-FD5F-4E14-8807-23C844774DF1}"/>
    <cellStyle name="Normal 3 6 4 7" xfId="37712" xr:uid="{7F1E957D-C18E-4BCA-8ED5-BD82D5100319}"/>
    <cellStyle name="Normal 3 6 5" xfId="16777" xr:uid="{00000000-0005-0000-0000-000089410000}"/>
    <cellStyle name="Normal 3 6 5 2" xfId="37728" xr:uid="{43FCE93E-872C-42FD-B99A-B572C61D2481}"/>
    <cellStyle name="Normal 3 6 6" xfId="16778" xr:uid="{00000000-0005-0000-0000-00008A410000}"/>
    <cellStyle name="Normal 3 6 6 2" xfId="16779" xr:uid="{00000000-0005-0000-0000-00008B410000}"/>
    <cellStyle name="Normal 3 6 6 2 2" xfId="16780" xr:uid="{00000000-0005-0000-0000-00008C410000}"/>
    <cellStyle name="Normal 3 6 6 2 2 2" xfId="37731" xr:uid="{E19C71A3-1F15-40E7-AA9E-65FA177B9EE7}"/>
    <cellStyle name="Normal 3 6 6 2 3" xfId="16781" xr:uid="{00000000-0005-0000-0000-00008D410000}"/>
    <cellStyle name="Normal 3 6 6 2 3 2" xfId="37732" xr:uid="{211E398C-A39E-44F2-95EB-B3F092EDEA57}"/>
    <cellStyle name="Normal 3 6 6 2 4" xfId="16782" xr:uid="{00000000-0005-0000-0000-00008E410000}"/>
    <cellStyle name="Normal 3 6 6 2 4 2" xfId="37733" xr:uid="{9607B1D3-37CC-4DB4-8C42-5C524E5B180B}"/>
    <cellStyle name="Normal 3 6 6 2 5" xfId="37730" xr:uid="{20D92AC4-402F-4947-82A5-01E1B4499247}"/>
    <cellStyle name="Normal 3 6 6 3" xfId="16783" xr:uid="{00000000-0005-0000-0000-00008F410000}"/>
    <cellStyle name="Normal 3 6 6 3 2" xfId="37734" xr:uid="{C3973602-ADA2-4E05-832C-7789387BA81E}"/>
    <cellStyle name="Normal 3 6 6 4" xfId="16784" xr:uid="{00000000-0005-0000-0000-000090410000}"/>
    <cellStyle name="Normal 3 6 6 4 2" xfId="37735" xr:uid="{914C8EC0-2711-478D-B005-00E13F346F78}"/>
    <cellStyle name="Normal 3 6 6 5" xfId="16785" xr:uid="{00000000-0005-0000-0000-000091410000}"/>
    <cellStyle name="Normal 3 6 6 5 2" xfId="37736" xr:uid="{3223B006-394B-4337-842E-E702D9193E97}"/>
    <cellStyle name="Normal 3 6 6 6" xfId="37729" xr:uid="{19AE0B71-A898-4B64-8BB8-184F1135B139}"/>
    <cellStyle name="Normal 3 6 7" xfId="16786" xr:uid="{00000000-0005-0000-0000-000092410000}"/>
    <cellStyle name="Normal 3 6 7 2" xfId="16787" xr:uid="{00000000-0005-0000-0000-000093410000}"/>
    <cellStyle name="Normal 3 6 7 2 2" xfId="37738" xr:uid="{C08CE5DC-EA21-421E-8237-D752E3174B15}"/>
    <cellStyle name="Normal 3 6 7 3" xfId="16788" xr:uid="{00000000-0005-0000-0000-000094410000}"/>
    <cellStyle name="Normal 3 6 7 3 2" xfId="37739" xr:uid="{98E1C31C-FD65-4291-B277-5F087552F5B1}"/>
    <cellStyle name="Normal 3 6 7 4" xfId="16789" xr:uid="{00000000-0005-0000-0000-000095410000}"/>
    <cellStyle name="Normal 3 6 7 4 2" xfId="37740" xr:uid="{8EA8DD41-EDDA-4D4E-A931-80A121B1D0A9}"/>
    <cellStyle name="Normal 3 6 7 5" xfId="37737" xr:uid="{8143F789-AC3C-4F03-AB2C-A3E2086E502D}"/>
    <cellStyle name="Normal 3 6 8" xfId="16790" xr:uid="{00000000-0005-0000-0000-000096410000}"/>
    <cellStyle name="Normal 3 6 8 2" xfId="37741" xr:uid="{1A75B8DC-C71F-4480-BB9A-8393B2DF7692}"/>
    <cellStyle name="Normal 3 6 9" xfId="16791" xr:uid="{00000000-0005-0000-0000-000097410000}"/>
    <cellStyle name="Normal 3 6 9 2" xfId="37742" xr:uid="{F92E6AD6-FAC0-415A-BFF5-97EA9FF76D77}"/>
    <cellStyle name="Normal 3 7" xfId="16792" xr:uid="{00000000-0005-0000-0000-000098410000}"/>
    <cellStyle name="Normal 3 7 10" xfId="16793" xr:uid="{00000000-0005-0000-0000-000099410000}"/>
    <cellStyle name="Normal 3 7 10 2" xfId="37744" xr:uid="{95F57631-21DD-4DAA-A984-65438480813B}"/>
    <cellStyle name="Normal 3 7 11" xfId="37743" xr:uid="{15E9AD05-99CD-4952-BC56-ABE0DC8ABD41}"/>
    <cellStyle name="Normal 3 7 2" xfId="16794" xr:uid="{00000000-0005-0000-0000-00009A410000}"/>
    <cellStyle name="Normal 3 7 2 10" xfId="37745" xr:uid="{1516E36F-DF20-45E1-9DEE-4C1367D9B4C4}"/>
    <cellStyle name="Normal 3 7 2 2" xfId="16795" xr:uid="{00000000-0005-0000-0000-00009B410000}"/>
    <cellStyle name="Normal 3 7 2 2 2" xfId="16796" xr:uid="{00000000-0005-0000-0000-00009C410000}"/>
    <cellStyle name="Normal 3 7 2 2 2 2" xfId="16797" xr:uid="{00000000-0005-0000-0000-00009D410000}"/>
    <cellStyle name="Normal 3 7 2 2 2 2 2" xfId="16798" xr:uid="{00000000-0005-0000-0000-00009E410000}"/>
    <cellStyle name="Normal 3 7 2 2 2 2 2 2" xfId="37749" xr:uid="{3AE900B1-5778-4C2E-B501-3A688FD02BE7}"/>
    <cellStyle name="Normal 3 7 2 2 2 2 3" xfId="16799" xr:uid="{00000000-0005-0000-0000-00009F410000}"/>
    <cellStyle name="Normal 3 7 2 2 2 2 3 2" xfId="37750" xr:uid="{EFA3ABD0-775F-4935-8CAF-AA2D4A370325}"/>
    <cellStyle name="Normal 3 7 2 2 2 2 4" xfId="16800" xr:uid="{00000000-0005-0000-0000-0000A0410000}"/>
    <cellStyle name="Normal 3 7 2 2 2 2 4 2" xfId="37751" xr:uid="{3BEBDD58-F5EA-4B61-9D8B-4A234C1D465A}"/>
    <cellStyle name="Normal 3 7 2 2 2 2 5" xfId="37748" xr:uid="{C336D827-B8AA-4068-850F-77C372B06FFA}"/>
    <cellStyle name="Normal 3 7 2 2 2 3" xfId="16801" xr:uid="{00000000-0005-0000-0000-0000A1410000}"/>
    <cellStyle name="Normal 3 7 2 2 2 3 2" xfId="37752" xr:uid="{9C103A85-7357-4CAC-BD17-8CE5C23019D6}"/>
    <cellStyle name="Normal 3 7 2 2 2 4" xfId="16802" xr:uid="{00000000-0005-0000-0000-0000A2410000}"/>
    <cellStyle name="Normal 3 7 2 2 2 4 2" xfId="37753" xr:uid="{C69BD91D-8049-480B-A887-455C9A7605DD}"/>
    <cellStyle name="Normal 3 7 2 2 2 5" xfId="16803" xr:uid="{00000000-0005-0000-0000-0000A3410000}"/>
    <cellStyle name="Normal 3 7 2 2 2 5 2" xfId="37754" xr:uid="{1BD96422-035D-4B9A-9836-28190F492A58}"/>
    <cellStyle name="Normal 3 7 2 2 2 6" xfId="37747" xr:uid="{BB94D327-4132-475A-8958-F3EBDF8B64AA}"/>
    <cellStyle name="Normal 3 7 2 2 3" xfId="16804" xr:uid="{00000000-0005-0000-0000-0000A4410000}"/>
    <cellStyle name="Normal 3 7 2 2 3 2" xfId="16805" xr:uid="{00000000-0005-0000-0000-0000A5410000}"/>
    <cellStyle name="Normal 3 7 2 2 3 2 2" xfId="37756" xr:uid="{400E47B2-DC87-461D-8EC8-411451D2045B}"/>
    <cellStyle name="Normal 3 7 2 2 3 3" xfId="16806" xr:uid="{00000000-0005-0000-0000-0000A6410000}"/>
    <cellStyle name="Normal 3 7 2 2 3 3 2" xfId="37757" xr:uid="{16AA9974-5283-4F29-A643-5D47232169FD}"/>
    <cellStyle name="Normal 3 7 2 2 3 4" xfId="16807" xr:uid="{00000000-0005-0000-0000-0000A7410000}"/>
    <cellStyle name="Normal 3 7 2 2 3 4 2" xfId="37758" xr:uid="{0CA96A3B-13B5-42A9-BFFA-2059755253C0}"/>
    <cellStyle name="Normal 3 7 2 2 3 5" xfId="37755" xr:uid="{E6DEE15F-9144-4F7C-B0EB-46A71553C1E2}"/>
    <cellStyle name="Normal 3 7 2 2 4" xfId="16808" xr:uid="{00000000-0005-0000-0000-0000A8410000}"/>
    <cellStyle name="Normal 3 7 2 2 4 2" xfId="37759" xr:uid="{4088F491-FC95-4D7B-9B5A-F30CC7DAF95E}"/>
    <cellStyle name="Normal 3 7 2 2 5" xfId="16809" xr:uid="{00000000-0005-0000-0000-0000A9410000}"/>
    <cellStyle name="Normal 3 7 2 2 5 2" xfId="37760" xr:uid="{B3E30B71-5B17-4BF8-86A6-8E48EF99BFBD}"/>
    <cellStyle name="Normal 3 7 2 2 6" xfId="16810" xr:uid="{00000000-0005-0000-0000-0000AA410000}"/>
    <cellStyle name="Normal 3 7 2 2 6 2" xfId="37761" xr:uid="{FDF1EBB8-9E58-4364-8595-4572BF2520D7}"/>
    <cellStyle name="Normal 3 7 2 2 7" xfId="37746" xr:uid="{6D9E8A38-66F4-4D54-A143-6E9856B9AACE}"/>
    <cellStyle name="Normal 3 7 2 3" xfId="16811" xr:uid="{00000000-0005-0000-0000-0000AB410000}"/>
    <cellStyle name="Normal 3 7 2 3 2" xfId="16812" xr:uid="{00000000-0005-0000-0000-0000AC410000}"/>
    <cellStyle name="Normal 3 7 2 3 2 2" xfId="16813" xr:uid="{00000000-0005-0000-0000-0000AD410000}"/>
    <cellStyle name="Normal 3 7 2 3 2 2 2" xfId="16814" xr:uid="{00000000-0005-0000-0000-0000AE410000}"/>
    <cellStyle name="Normal 3 7 2 3 2 2 2 2" xfId="37765" xr:uid="{8093BD81-AC7D-4AE5-92FC-F5A9BA5FDE61}"/>
    <cellStyle name="Normal 3 7 2 3 2 2 3" xfId="16815" xr:uid="{00000000-0005-0000-0000-0000AF410000}"/>
    <cellStyle name="Normal 3 7 2 3 2 2 3 2" xfId="37766" xr:uid="{5CB851B5-178A-4C06-8225-C77E55E5D702}"/>
    <cellStyle name="Normal 3 7 2 3 2 2 4" xfId="16816" xr:uid="{00000000-0005-0000-0000-0000B0410000}"/>
    <cellStyle name="Normal 3 7 2 3 2 2 4 2" xfId="37767" xr:uid="{61E9C708-5BF3-49D3-964B-38AF3379C83A}"/>
    <cellStyle name="Normal 3 7 2 3 2 2 5" xfId="37764" xr:uid="{AB9549F2-2162-4AB9-9C55-D58973EA9F2C}"/>
    <cellStyle name="Normal 3 7 2 3 2 3" xfId="16817" xr:uid="{00000000-0005-0000-0000-0000B1410000}"/>
    <cellStyle name="Normal 3 7 2 3 2 3 2" xfId="37768" xr:uid="{C7E5F7E8-045E-4B63-A34A-88A3AA2E1544}"/>
    <cellStyle name="Normal 3 7 2 3 2 4" xfId="16818" xr:uid="{00000000-0005-0000-0000-0000B2410000}"/>
    <cellStyle name="Normal 3 7 2 3 2 4 2" xfId="37769" xr:uid="{A386448E-6591-4860-A7FB-A8F5DBE1B495}"/>
    <cellStyle name="Normal 3 7 2 3 2 5" xfId="16819" xr:uid="{00000000-0005-0000-0000-0000B3410000}"/>
    <cellStyle name="Normal 3 7 2 3 2 5 2" xfId="37770" xr:uid="{2A44F4E6-865B-43EB-91E6-DC2C6337ADFE}"/>
    <cellStyle name="Normal 3 7 2 3 2 6" xfId="37763" xr:uid="{8AD98CE8-4B65-4C1A-9589-700045DCB95A}"/>
    <cellStyle name="Normal 3 7 2 3 3" xfId="16820" xr:uid="{00000000-0005-0000-0000-0000B4410000}"/>
    <cellStyle name="Normal 3 7 2 3 3 2" xfId="16821" xr:uid="{00000000-0005-0000-0000-0000B5410000}"/>
    <cellStyle name="Normal 3 7 2 3 3 2 2" xfId="37772" xr:uid="{2246DD23-8A89-4B8D-9C48-3F9490925950}"/>
    <cellStyle name="Normal 3 7 2 3 3 3" xfId="16822" xr:uid="{00000000-0005-0000-0000-0000B6410000}"/>
    <cellStyle name="Normal 3 7 2 3 3 3 2" xfId="37773" xr:uid="{09E08AD6-6CC2-49FF-8CF4-459ADBD0666E}"/>
    <cellStyle name="Normal 3 7 2 3 3 4" xfId="16823" xr:uid="{00000000-0005-0000-0000-0000B7410000}"/>
    <cellStyle name="Normal 3 7 2 3 3 4 2" xfId="37774" xr:uid="{8A138BD9-2292-478B-9D7A-E434E0098B92}"/>
    <cellStyle name="Normal 3 7 2 3 3 5" xfId="37771" xr:uid="{667D5693-8177-495C-98AB-583CF20A7F9C}"/>
    <cellStyle name="Normal 3 7 2 3 4" xfId="16824" xr:uid="{00000000-0005-0000-0000-0000B8410000}"/>
    <cellStyle name="Normal 3 7 2 3 4 2" xfId="37775" xr:uid="{1859E85E-089D-4398-9B10-C7CE3501685A}"/>
    <cellStyle name="Normal 3 7 2 3 5" xfId="16825" xr:uid="{00000000-0005-0000-0000-0000B9410000}"/>
    <cellStyle name="Normal 3 7 2 3 5 2" xfId="37776" xr:uid="{B24BA55E-A3CE-4A5D-A8DD-8E726E52D62A}"/>
    <cellStyle name="Normal 3 7 2 3 6" xfId="16826" xr:uid="{00000000-0005-0000-0000-0000BA410000}"/>
    <cellStyle name="Normal 3 7 2 3 6 2" xfId="37777" xr:uid="{F33E7A1C-7285-40B3-B817-A6BAF51A4B77}"/>
    <cellStyle name="Normal 3 7 2 3 7" xfId="37762" xr:uid="{FCD51B25-783A-4D0B-96D6-6737D3A297F1}"/>
    <cellStyle name="Normal 3 7 2 4" xfId="16827" xr:uid="{00000000-0005-0000-0000-0000BB410000}"/>
    <cellStyle name="Normal 3 7 2 4 2" xfId="37778" xr:uid="{57C0CF8A-6AC9-4DC3-8C3A-63A48E317539}"/>
    <cellStyle name="Normal 3 7 2 5" xfId="16828" xr:uid="{00000000-0005-0000-0000-0000BC410000}"/>
    <cellStyle name="Normal 3 7 2 5 2" xfId="16829" xr:uid="{00000000-0005-0000-0000-0000BD410000}"/>
    <cellStyle name="Normal 3 7 2 5 2 2" xfId="16830" xr:uid="{00000000-0005-0000-0000-0000BE410000}"/>
    <cellStyle name="Normal 3 7 2 5 2 2 2" xfId="37781" xr:uid="{9689A64A-91EB-4418-9D7E-80939FD8A9CA}"/>
    <cellStyle name="Normal 3 7 2 5 2 3" xfId="16831" xr:uid="{00000000-0005-0000-0000-0000BF410000}"/>
    <cellStyle name="Normal 3 7 2 5 2 3 2" xfId="37782" xr:uid="{EDEC0F32-3F34-423B-ABB1-C3B0EBD0FCD1}"/>
    <cellStyle name="Normal 3 7 2 5 2 4" xfId="16832" xr:uid="{00000000-0005-0000-0000-0000C0410000}"/>
    <cellStyle name="Normal 3 7 2 5 2 4 2" xfId="37783" xr:uid="{531A8F29-C94D-452F-99E0-E22B5F901EB4}"/>
    <cellStyle name="Normal 3 7 2 5 2 5" xfId="37780" xr:uid="{1860A8FA-65EA-4A5E-8097-3D390B490C0A}"/>
    <cellStyle name="Normal 3 7 2 5 3" xfId="16833" xr:uid="{00000000-0005-0000-0000-0000C1410000}"/>
    <cellStyle name="Normal 3 7 2 5 3 2" xfId="37784" xr:uid="{9F619F30-FAC7-4A78-88EF-032CFCA14763}"/>
    <cellStyle name="Normal 3 7 2 5 4" xfId="16834" xr:uid="{00000000-0005-0000-0000-0000C2410000}"/>
    <cellStyle name="Normal 3 7 2 5 4 2" xfId="37785" xr:uid="{B09246E4-CAAD-4707-83B5-3F2C9CC8BDEB}"/>
    <cellStyle name="Normal 3 7 2 5 5" xfId="16835" xr:uid="{00000000-0005-0000-0000-0000C3410000}"/>
    <cellStyle name="Normal 3 7 2 5 5 2" xfId="37786" xr:uid="{C540BC56-8EEB-4209-985E-4BF09195808D}"/>
    <cellStyle name="Normal 3 7 2 5 6" xfId="37779" xr:uid="{A3E09226-31E3-4CFC-B85F-753CBC20E148}"/>
    <cellStyle name="Normal 3 7 2 6" xfId="16836" xr:uid="{00000000-0005-0000-0000-0000C4410000}"/>
    <cellStyle name="Normal 3 7 2 6 2" xfId="16837" xr:uid="{00000000-0005-0000-0000-0000C5410000}"/>
    <cellStyle name="Normal 3 7 2 6 2 2" xfId="37788" xr:uid="{FA8BB61D-058D-4427-BE3F-A26192BD2F77}"/>
    <cellStyle name="Normal 3 7 2 6 3" xfId="16838" xr:uid="{00000000-0005-0000-0000-0000C6410000}"/>
    <cellStyle name="Normal 3 7 2 6 3 2" xfId="37789" xr:uid="{EAACF439-5B9C-4FC7-B0D0-B2CED5DF2601}"/>
    <cellStyle name="Normal 3 7 2 6 4" xfId="16839" xr:uid="{00000000-0005-0000-0000-0000C7410000}"/>
    <cellStyle name="Normal 3 7 2 6 4 2" xfId="37790" xr:uid="{8AF38D5B-FB9B-49C1-9DF5-69CFC14875BB}"/>
    <cellStyle name="Normal 3 7 2 6 5" xfId="37787" xr:uid="{425DDDF8-547C-417B-876E-B8B1068439C6}"/>
    <cellStyle name="Normal 3 7 2 7" xfId="16840" xr:uid="{00000000-0005-0000-0000-0000C8410000}"/>
    <cellStyle name="Normal 3 7 2 7 2" xfId="37791" xr:uid="{CB55E36E-30FC-4D24-97ED-DBA0BE96B112}"/>
    <cellStyle name="Normal 3 7 2 8" xfId="16841" xr:uid="{00000000-0005-0000-0000-0000C9410000}"/>
    <cellStyle name="Normal 3 7 2 8 2" xfId="37792" xr:uid="{11EA3C45-C577-4B69-AF1A-281E9ED3C209}"/>
    <cellStyle name="Normal 3 7 2 9" xfId="16842" xr:uid="{00000000-0005-0000-0000-0000CA410000}"/>
    <cellStyle name="Normal 3 7 2 9 2" xfId="37793" xr:uid="{25B9098B-C98B-4A67-BEF6-A6AA3842E997}"/>
    <cellStyle name="Normal 3 7 3" xfId="16843" xr:uid="{00000000-0005-0000-0000-0000CB410000}"/>
    <cellStyle name="Normal 3 7 3 2" xfId="16844" xr:uid="{00000000-0005-0000-0000-0000CC410000}"/>
    <cellStyle name="Normal 3 7 3 2 2" xfId="16845" xr:uid="{00000000-0005-0000-0000-0000CD410000}"/>
    <cellStyle name="Normal 3 7 3 2 2 2" xfId="16846" xr:uid="{00000000-0005-0000-0000-0000CE410000}"/>
    <cellStyle name="Normal 3 7 3 2 2 2 2" xfId="16847" xr:uid="{00000000-0005-0000-0000-0000CF410000}"/>
    <cellStyle name="Normal 3 7 3 2 2 2 2 2" xfId="37798" xr:uid="{C3B77F83-AEEE-4BC8-96E7-59A63B63DCD2}"/>
    <cellStyle name="Normal 3 7 3 2 2 2 3" xfId="16848" xr:uid="{00000000-0005-0000-0000-0000D0410000}"/>
    <cellStyle name="Normal 3 7 3 2 2 2 3 2" xfId="37799" xr:uid="{109A8B76-3800-4966-B036-5C0A680E3654}"/>
    <cellStyle name="Normal 3 7 3 2 2 2 4" xfId="16849" xr:uid="{00000000-0005-0000-0000-0000D1410000}"/>
    <cellStyle name="Normal 3 7 3 2 2 2 4 2" xfId="37800" xr:uid="{7898E0AB-492A-4A41-BE6A-9691D1378598}"/>
    <cellStyle name="Normal 3 7 3 2 2 2 5" xfId="37797" xr:uid="{4CF39BA3-4047-41F7-B2FC-13EB4CE2F362}"/>
    <cellStyle name="Normal 3 7 3 2 2 3" xfId="16850" xr:uid="{00000000-0005-0000-0000-0000D2410000}"/>
    <cellStyle name="Normal 3 7 3 2 2 3 2" xfId="37801" xr:uid="{DC50872C-EF71-4E07-807F-A12B6CD6D1F4}"/>
    <cellStyle name="Normal 3 7 3 2 2 4" xfId="16851" xr:uid="{00000000-0005-0000-0000-0000D3410000}"/>
    <cellStyle name="Normal 3 7 3 2 2 4 2" xfId="37802" xr:uid="{00261FAF-10DA-47CD-B954-A6A013EB46BE}"/>
    <cellStyle name="Normal 3 7 3 2 2 5" xfId="16852" xr:uid="{00000000-0005-0000-0000-0000D4410000}"/>
    <cellStyle name="Normal 3 7 3 2 2 5 2" xfId="37803" xr:uid="{5C564E53-BE0D-4FE5-8186-945C435BBEEF}"/>
    <cellStyle name="Normal 3 7 3 2 2 6" xfId="37796" xr:uid="{39E9DEE6-3F39-4EDF-8D9E-F079A314DC49}"/>
    <cellStyle name="Normal 3 7 3 2 3" xfId="16853" xr:uid="{00000000-0005-0000-0000-0000D5410000}"/>
    <cellStyle name="Normal 3 7 3 2 3 2" xfId="16854" xr:uid="{00000000-0005-0000-0000-0000D6410000}"/>
    <cellStyle name="Normal 3 7 3 2 3 2 2" xfId="37805" xr:uid="{4CFFCA1D-C148-410B-8393-BC061C8169A8}"/>
    <cellStyle name="Normal 3 7 3 2 3 3" xfId="16855" xr:uid="{00000000-0005-0000-0000-0000D7410000}"/>
    <cellStyle name="Normal 3 7 3 2 3 3 2" xfId="37806" xr:uid="{CD171321-8E71-4511-8522-6B22C084D7F1}"/>
    <cellStyle name="Normal 3 7 3 2 3 4" xfId="16856" xr:uid="{00000000-0005-0000-0000-0000D8410000}"/>
    <cellStyle name="Normal 3 7 3 2 3 4 2" xfId="37807" xr:uid="{0F2B4B6A-219B-4EB6-BD07-F24ECF8C2834}"/>
    <cellStyle name="Normal 3 7 3 2 3 5" xfId="37804" xr:uid="{DC133821-FC6F-43F8-8484-B7453153C138}"/>
    <cellStyle name="Normal 3 7 3 2 4" xfId="16857" xr:uid="{00000000-0005-0000-0000-0000D9410000}"/>
    <cellStyle name="Normal 3 7 3 2 4 2" xfId="37808" xr:uid="{B8A762EC-3870-42B4-A6B2-F3084E22744B}"/>
    <cellStyle name="Normal 3 7 3 2 5" xfId="16858" xr:uid="{00000000-0005-0000-0000-0000DA410000}"/>
    <cellStyle name="Normal 3 7 3 2 5 2" xfId="37809" xr:uid="{2BE7D3D8-6ED8-486C-A747-E7835DF6E25A}"/>
    <cellStyle name="Normal 3 7 3 2 6" xfId="16859" xr:uid="{00000000-0005-0000-0000-0000DB410000}"/>
    <cellStyle name="Normal 3 7 3 2 6 2" xfId="37810" xr:uid="{80C28ECE-F773-4552-9B09-57153382DE33}"/>
    <cellStyle name="Normal 3 7 3 2 7" xfId="37795" xr:uid="{B5ABA269-597A-446A-812C-3C3FBABA1EFF}"/>
    <cellStyle name="Normal 3 7 3 3" xfId="16860" xr:uid="{00000000-0005-0000-0000-0000DC410000}"/>
    <cellStyle name="Normal 3 7 3 3 2" xfId="16861" xr:uid="{00000000-0005-0000-0000-0000DD410000}"/>
    <cellStyle name="Normal 3 7 3 3 2 2" xfId="16862" xr:uid="{00000000-0005-0000-0000-0000DE410000}"/>
    <cellStyle name="Normal 3 7 3 3 2 2 2" xfId="37813" xr:uid="{84EE57A8-6EE9-415B-B389-DFCD31FEBE8F}"/>
    <cellStyle name="Normal 3 7 3 3 2 3" xfId="16863" xr:uid="{00000000-0005-0000-0000-0000DF410000}"/>
    <cellStyle name="Normal 3 7 3 3 2 3 2" xfId="37814" xr:uid="{CEBB2799-5B14-43AD-A082-DE084543C5A9}"/>
    <cellStyle name="Normal 3 7 3 3 2 4" xfId="16864" xr:uid="{00000000-0005-0000-0000-0000E0410000}"/>
    <cellStyle name="Normal 3 7 3 3 2 4 2" xfId="37815" xr:uid="{C44C9BED-31F7-46AC-A6FB-10229D96763F}"/>
    <cellStyle name="Normal 3 7 3 3 2 5" xfId="37812" xr:uid="{CF94C204-1955-4663-9AD7-AB163E0C2736}"/>
    <cellStyle name="Normal 3 7 3 3 3" xfId="16865" xr:uid="{00000000-0005-0000-0000-0000E1410000}"/>
    <cellStyle name="Normal 3 7 3 3 3 2" xfId="37816" xr:uid="{33F3BDD7-2053-4482-A948-8E5D001FA7B9}"/>
    <cellStyle name="Normal 3 7 3 3 4" xfId="16866" xr:uid="{00000000-0005-0000-0000-0000E2410000}"/>
    <cellStyle name="Normal 3 7 3 3 4 2" xfId="37817" xr:uid="{4B981B3F-7D73-4173-8232-807031A7C553}"/>
    <cellStyle name="Normal 3 7 3 3 5" xfId="16867" xr:uid="{00000000-0005-0000-0000-0000E3410000}"/>
    <cellStyle name="Normal 3 7 3 3 5 2" xfId="37818" xr:uid="{26E13EFA-219F-41DC-B32E-E6BA42DBB045}"/>
    <cellStyle name="Normal 3 7 3 3 6" xfId="37811" xr:uid="{4AADBD0C-9DA1-44AC-B57F-4C9F47378ED1}"/>
    <cellStyle name="Normal 3 7 3 4" xfId="16868" xr:uid="{00000000-0005-0000-0000-0000E4410000}"/>
    <cellStyle name="Normal 3 7 3 4 2" xfId="37819" xr:uid="{306AD9F1-138D-4DB6-AC79-68DD7579CB7E}"/>
    <cellStyle name="Normal 3 7 3 5" xfId="16869" xr:uid="{00000000-0005-0000-0000-0000E5410000}"/>
    <cellStyle name="Normal 3 7 3 5 2" xfId="16870" xr:uid="{00000000-0005-0000-0000-0000E6410000}"/>
    <cellStyle name="Normal 3 7 3 5 2 2" xfId="37821" xr:uid="{99B0210B-1219-437A-99FB-105BD2D34F4F}"/>
    <cellStyle name="Normal 3 7 3 5 3" xfId="16871" xr:uid="{00000000-0005-0000-0000-0000E7410000}"/>
    <cellStyle name="Normal 3 7 3 5 3 2" xfId="37822" xr:uid="{0586CC2C-A3FD-4506-ACFF-E487C132329E}"/>
    <cellStyle name="Normal 3 7 3 5 4" xfId="16872" xr:uid="{00000000-0005-0000-0000-0000E8410000}"/>
    <cellStyle name="Normal 3 7 3 5 4 2" xfId="37823" xr:uid="{414B4A5E-0859-407E-AADA-6F14EF8EBACC}"/>
    <cellStyle name="Normal 3 7 3 5 5" xfId="37820" xr:uid="{5DC0B47A-36D8-4DA1-B14A-E577A1400D2F}"/>
    <cellStyle name="Normal 3 7 3 6" xfId="16873" xr:uid="{00000000-0005-0000-0000-0000E9410000}"/>
    <cellStyle name="Normal 3 7 3 6 2" xfId="37824" xr:uid="{EFAB07D2-30B6-453A-8510-E1B4954AA4BE}"/>
    <cellStyle name="Normal 3 7 3 7" xfId="16874" xr:uid="{00000000-0005-0000-0000-0000EA410000}"/>
    <cellStyle name="Normal 3 7 3 7 2" xfId="37825" xr:uid="{B34C128C-89F4-4FB4-BE9D-DF80BBC981F7}"/>
    <cellStyle name="Normal 3 7 3 8" xfId="16875" xr:uid="{00000000-0005-0000-0000-0000EB410000}"/>
    <cellStyle name="Normal 3 7 3 8 2" xfId="37826" xr:uid="{95E10E0C-BB58-4031-AF60-E8E972C89A5F}"/>
    <cellStyle name="Normal 3 7 3 9" xfId="37794" xr:uid="{27B39838-7ECF-495B-A338-70954279B74B}"/>
    <cellStyle name="Normal 3 7 4" xfId="16876" xr:uid="{00000000-0005-0000-0000-0000EC410000}"/>
    <cellStyle name="Normal 3 7 4 2" xfId="16877" xr:uid="{00000000-0005-0000-0000-0000ED410000}"/>
    <cellStyle name="Normal 3 7 4 2 2" xfId="16878" xr:uid="{00000000-0005-0000-0000-0000EE410000}"/>
    <cellStyle name="Normal 3 7 4 2 2 2" xfId="16879" xr:uid="{00000000-0005-0000-0000-0000EF410000}"/>
    <cellStyle name="Normal 3 7 4 2 2 2 2" xfId="37830" xr:uid="{2E36F7C4-0763-4474-B049-5F395C03455C}"/>
    <cellStyle name="Normal 3 7 4 2 2 3" xfId="16880" xr:uid="{00000000-0005-0000-0000-0000F0410000}"/>
    <cellStyle name="Normal 3 7 4 2 2 3 2" xfId="37831" xr:uid="{E9284855-E1D5-4B10-A3CC-3F9684318BEF}"/>
    <cellStyle name="Normal 3 7 4 2 2 4" xfId="16881" xr:uid="{00000000-0005-0000-0000-0000F1410000}"/>
    <cellStyle name="Normal 3 7 4 2 2 4 2" xfId="37832" xr:uid="{D2818CE7-1970-447B-A07B-D381A52EA51A}"/>
    <cellStyle name="Normal 3 7 4 2 2 5" xfId="37829" xr:uid="{70EC14DF-BAED-420D-B275-1D93950F4859}"/>
    <cellStyle name="Normal 3 7 4 2 3" xfId="16882" xr:uid="{00000000-0005-0000-0000-0000F2410000}"/>
    <cellStyle name="Normal 3 7 4 2 3 2" xfId="37833" xr:uid="{E0BE2474-7ECA-46F7-8CFC-4ECA55B177A3}"/>
    <cellStyle name="Normal 3 7 4 2 4" xfId="16883" xr:uid="{00000000-0005-0000-0000-0000F3410000}"/>
    <cellStyle name="Normal 3 7 4 2 4 2" xfId="37834" xr:uid="{6B12BE5B-93A0-42E4-9629-BA4E75D246F9}"/>
    <cellStyle name="Normal 3 7 4 2 5" xfId="16884" xr:uid="{00000000-0005-0000-0000-0000F4410000}"/>
    <cellStyle name="Normal 3 7 4 2 5 2" xfId="37835" xr:uid="{C1F19F6C-E9EC-44BF-A7BB-95FDA0FF287F}"/>
    <cellStyle name="Normal 3 7 4 2 6" xfId="37828" xr:uid="{E28DA78E-A2EA-4D7C-9F2E-443326156350}"/>
    <cellStyle name="Normal 3 7 4 3" xfId="16885" xr:uid="{00000000-0005-0000-0000-0000F5410000}"/>
    <cellStyle name="Normal 3 7 4 3 2" xfId="16886" xr:uid="{00000000-0005-0000-0000-0000F6410000}"/>
    <cellStyle name="Normal 3 7 4 3 2 2" xfId="37837" xr:uid="{7E37AC59-98D6-4793-8186-764ED3C4D7D2}"/>
    <cellStyle name="Normal 3 7 4 3 3" xfId="16887" xr:uid="{00000000-0005-0000-0000-0000F7410000}"/>
    <cellStyle name="Normal 3 7 4 3 3 2" xfId="37838" xr:uid="{EF8412E3-E2C8-440A-B03E-181AA00468FF}"/>
    <cellStyle name="Normal 3 7 4 3 4" xfId="16888" xr:uid="{00000000-0005-0000-0000-0000F8410000}"/>
    <cellStyle name="Normal 3 7 4 3 4 2" xfId="37839" xr:uid="{ED166A33-03A1-4DEA-AB15-D1E58441FB82}"/>
    <cellStyle name="Normal 3 7 4 3 5" xfId="37836" xr:uid="{2C8D57AD-CD0E-4090-96E0-CA40B49EA794}"/>
    <cellStyle name="Normal 3 7 4 4" xfId="16889" xr:uid="{00000000-0005-0000-0000-0000F9410000}"/>
    <cellStyle name="Normal 3 7 4 4 2" xfId="37840" xr:uid="{961D9150-87DB-45B9-B692-7D893F0869D4}"/>
    <cellStyle name="Normal 3 7 4 5" xfId="16890" xr:uid="{00000000-0005-0000-0000-0000FA410000}"/>
    <cellStyle name="Normal 3 7 4 5 2" xfId="37841" xr:uid="{B86042E8-5D30-46F5-8B55-CC155789161D}"/>
    <cellStyle name="Normal 3 7 4 6" xfId="16891" xr:uid="{00000000-0005-0000-0000-0000FB410000}"/>
    <cellStyle name="Normal 3 7 4 6 2" xfId="37842" xr:uid="{C4EEE71D-9EB9-4981-870D-792D4AE73A40}"/>
    <cellStyle name="Normal 3 7 4 7" xfId="37827" xr:uid="{15AA9285-5BCB-4D09-96F2-DB88B8449DF4}"/>
    <cellStyle name="Normal 3 7 5" xfId="16892" xr:uid="{00000000-0005-0000-0000-0000FC410000}"/>
    <cellStyle name="Normal 3 7 5 2" xfId="37843" xr:uid="{0E22C3CF-BF8B-4810-8FBE-FB0ACA9A57A1}"/>
    <cellStyle name="Normal 3 7 6" xfId="16893" xr:uid="{00000000-0005-0000-0000-0000FD410000}"/>
    <cellStyle name="Normal 3 7 6 2" xfId="16894" xr:uid="{00000000-0005-0000-0000-0000FE410000}"/>
    <cellStyle name="Normal 3 7 6 2 2" xfId="16895" xr:uid="{00000000-0005-0000-0000-0000FF410000}"/>
    <cellStyle name="Normal 3 7 6 2 2 2" xfId="37846" xr:uid="{D4A554A9-31D7-44D2-9D42-BFE657E803A5}"/>
    <cellStyle name="Normal 3 7 6 2 3" xfId="16896" xr:uid="{00000000-0005-0000-0000-000000420000}"/>
    <cellStyle name="Normal 3 7 6 2 3 2" xfId="37847" xr:uid="{5F5803FA-E7D3-4E40-A66F-0F7A056E7EB0}"/>
    <cellStyle name="Normal 3 7 6 2 4" xfId="16897" xr:uid="{00000000-0005-0000-0000-000001420000}"/>
    <cellStyle name="Normal 3 7 6 2 4 2" xfId="37848" xr:uid="{D7FD391F-67C7-41BB-9CC6-69610027129A}"/>
    <cellStyle name="Normal 3 7 6 2 5" xfId="37845" xr:uid="{DF5AA787-730F-4D86-91A3-B3D34D757469}"/>
    <cellStyle name="Normal 3 7 6 3" xfId="16898" xr:uid="{00000000-0005-0000-0000-000002420000}"/>
    <cellStyle name="Normal 3 7 6 3 2" xfId="37849" xr:uid="{EAB25568-ECAF-48AC-88A1-490864627F7B}"/>
    <cellStyle name="Normal 3 7 6 4" xfId="16899" xr:uid="{00000000-0005-0000-0000-000003420000}"/>
    <cellStyle name="Normal 3 7 6 4 2" xfId="37850" xr:uid="{F3B3A895-4B5A-4ABC-949B-5ADD6D1F4102}"/>
    <cellStyle name="Normal 3 7 6 5" xfId="16900" xr:uid="{00000000-0005-0000-0000-000004420000}"/>
    <cellStyle name="Normal 3 7 6 5 2" xfId="37851" xr:uid="{F3DA8054-C2C0-4971-A6F0-0891BF406AF7}"/>
    <cellStyle name="Normal 3 7 6 6" xfId="37844" xr:uid="{64BC27FD-9D0F-47C8-B00C-EBF85D17F215}"/>
    <cellStyle name="Normal 3 7 7" xfId="16901" xr:uid="{00000000-0005-0000-0000-000005420000}"/>
    <cellStyle name="Normal 3 7 7 2" xfId="16902" xr:uid="{00000000-0005-0000-0000-000006420000}"/>
    <cellStyle name="Normal 3 7 7 2 2" xfId="37853" xr:uid="{0494F599-E749-41CA-BFB9-AE7408D647FA}"/>
    <cellStyle name="Normal 3 7 7 3" xfId="16903" xr:uid="{00000000-0005-0000-0000-000007420000}"/>
    <cellStyle name="Normal 3 7 7 3 2" xfId="37854" xr:uid="{6768AA2C-9D1B-411D-9821-42783F471DE0}"/>
    <cellStyle name="Normal 3 7 7 4" xfId="16904" xr:uid="{00000000-0005-0000-0000-000008420000}"/>
    <cellStyle name="Normal 3 7 7 4 2" xfId="37855" xr:uid="{BE6D766A-3DCE-475B-8212-011DEA27CB85}"/>
    <cellStyle name="Normal 3 7 7 5" xfId="37852" xr:uid="{4C29D662-975B-4EAD-9495-8678033B9A5D}"/>
    <cellStyle name="Normal 3 7 8" xfId="16905" xr:uid="{00000000-0005-0000-0000-000009420000}"/>
    <cellStyle name="Normal 3 7 8 2" xfId="37856" xr:uid="{A37070F2-F226-4BC8-AE6C-F8774E73A6ED}"/>
    <cellStyle name="Normal 3 7 9" xfId="16906" xr:uid="{00000000-0005-0000-0000-00000A420000}"/>
    <cellStyle name="Normal 3 7 9 2" xfId="37857" xr:uid="{28001DDB-C539-4EF2-BF46-67F1C96944C7}"/>
    <cellStyle name="Normal 3 8" xfId="16907" xr:uid="{00000000-0005-0000-0000-00000B420000}"/>
    <cellStyle name="Normal 3 8 10" xfId="16908" xr:uid="{00000000-0005-0000-0000-00000C420000}"/>
    <cellStyle name="Normal 3 8 10 2" xfId="37859" xr:uid="{BE34AAD7-3F48-4E0D-8C4E-1BBE9DE4A6B0}"/>
    <cellStyle name="Normal 3 8 11" xfId="16909" xr:uid="{00000000-0005-0000-0000-00000D420000}"/>
    <cellStyle name="Normal 3 8 11 2" xfId="16910" xr:uid="{00000000-0005-0000-0000-00000E420000}"/>
    <cellStyle name="Normal 3 8 11 2 2" xfId="16911" xr:uid="{00000000-0005-0000-0000-00000F420000}"/>
    <cellStyle name="Normal 3 8 11 2 2 2" xfId="37862" xr:uid="{6C86C0B7-2ACD-4B60-A507-B905BC368F0C}"/>
    <cellStyle name="Normal 3 8 11 2 3" xfId="16912" xr:uid="{00000000-0005-0000-0000-000010420000}"/>
    <cellStyle name="Normal 3 8 11 2 3 2" xfId="37863" xr:uid="{02445CDD-B294-476F-98B7-7C8D973150BE}"/>
    <cellStyle name="Normal 3 8 11 2 4" xfId="16913" xr:uid="{00000000-0005-0000-0000-000011420000}"/>
    <cellStyle name="Normal 3 8 11 2 4 2" xfId="37864" xr:uid="{F5957148-1971-4860-AAB5-D6D592912B19}"/>
    <cellStyle name="Normal 3 8 11 2 5" xfId="37861" xr:uid="{FBB32DBF-8E86-4F5C-BCF5-0F0D90593135}"/>
    <cellStyle name="Normal 3 8 11 3" xfId="16914" xr:uid="{00000000-0005-0000-0000-000012420000}"/>
    <cellStyle name="Normal 3 8 11 3 2" xfId="37865" xr:uid="{E19EBA79-4CB9-4387-BAE5-BE7FFACA8195}"/>
    <cellStyle name="Normal 3 8 11 4" xfId="16915" xr:uid="{00000000-0005-0000-0000-000013420000}"/>
    <cellStyle name="Normal 3 8 11 4 2" xfId="37866" xr:uid="{1AAE291D-6BD3-4738-A709-DE95E344244B}"/>
    <cellStyle name="Normal 3 8 11 5" xfId="16916" xr:uid="{00000000-0005-0000-0000-000014420000}"/>
    <cellStyle name="Normal 3 8 11 5 2" xfId="37867" xr:uid="{D77F3880-94FF-49FE-9A5B-A3213C6F8A8C}"/>
    <cellStyle name="Normal 3 8 11 6" xfId="37860" xr:uid="{C67AF7B2-FF45-4063-B726-53F45DA55BFB}"/>
    <cellStyle name="Normal 3 8 12" xfId="16917" xr:uid="{00000000-0005-0000-0000-000015420000}"/>
    <cellStyle name="Normal 3 8 12 2" xfId="16918" xr:uid="{00000000-0005-0000-0000-000016420000}"/>
    <cellStyle name="Normal 3 8 12 2 2" xfId="37869" xr:uid="{5A572CC8-EC48-4B57-AFA5-D8E71358766D}"/>
    <cellStyle name="Normal 3 8 12 3" xfId="16919" xr:uid="{00000000-0005-0000-0000-000017420000}"/>
    <cellStyle name="Normal 3 8 12 3 2" xfId="37870" xr:uid="{240DBB91-76F4-4346-82E1-1104F3368898}"/>
    <cellStyle name="Normal 3 8 12 4" xfId="16920" xr:uid="{00000000-0005-0000-0000-000018420000}"/>
    <cellStyle name="Normal 3 8 12 4 2" xfId="37871" xr:uid="{272E50D6-AD05-42D8-A943-33AAAA219E8A}"/>
    <cellStyle name="Normal 3 8 12 5" xfId="37868" xr:uid="{5B7912B3-5152-4E26-AD44-6B0DC804A011}"/>
    <cellStyle name="Normal 3 8 13" xfId="16921" xr:uid="{00000000-0005-0000-0000-000019420000}"/>
    <cellStyle name="Normal 3 8 13 2" xfId="37872" xr:uid="{B82959B4-BAF2-473F-9C96-390FBEE446C3}"/>
    <cellStyle name="Normal 3 8 14" xfId="16922" xr:uid="{00000000-0005-0000-0000-00001A420000}"/>
    <cellStyle name="Normal 3 8 14 2" xfId="37873" xr:uid="{659B657F-F213-49A1-A451-8AD3A79E8280}"/>
    <cellStyle name="Normal 3 8 15" xfId="16923" xr:uid="{00000000-0005-0000-0000-00001B420000}"/>
    <cellStyle name="Normal 3 8 15 2" xfId="37874" xr:uid="{11F93FB9-4632-47A7-8833-BDD5286C4058}"/>
    <cellStyle name="Normal 3 8 16" xfId="37858" xr:uid="{A414F961-29B6-4787-8FCC-7B8B8F213EDC}"/>
    <cellStyle name="Normal 3 8 2" xfId="16924" xr:uid="{00000000-0005-0000-0000-00001C420000}"/>
    <cellStyle name="Normal 3 8 2 10" xfId="16925" xr:uid="{00000000-0005-0000-0000-00001D420000}"/>
    <cellStyle name="Normal 3 8 2 10 2" xfId="16926" xr:uid="{00000000-0005-0000-0000-00001E420000}"/>
    <cellStyle name="Normal 3 8 2 10 2 2" xfId="16927" xr:uid="{00000000-0005-0000-0000-00001F420000}"/>
    <cellStyle name="Normal 3 8 2 10 2 2 2" xfId="37878" xr:uid="{6839619E-B545-4AE2-A6A1-FAB509F5CF81}"/>
    <cellStyle name="Normal 3 8 2 10 2 3" xfId="16928" xr:uid="{00000000-0005-0000-0000-000020420000}"/>
    <cellStyle name="Normal 3 8 2 10 2 3 2" xfId="37879" xr:uid="{2499C43D-4DD6-423C-9316-A62050ACF6A9}"/>
    <cellStyle name="Normal 3 8 2 10 2 4" xfId="16929" xr:uid="{00000000-0005-0000-0000-000021420000}"/>
    <cellStyle name="Normal 3 8 2 10 2 4 2" xfId="37880" xr:uid="{2BA265C2-0DC3-4FC9-B124-E35CB30AB8BE}"/>
    <cellStyle name="Normal 3 8 2 10 2 5" xfId="37877" xr:uid="{65C611B6-6771-463A-986B-5821C66A169A}"/>
    <cellStyle name="Normal 3 8 2 10 3" xfId="16930" xr:uid="{00000000-0005-0000-0000-000022420000}"/>
    <cellStyle name="Normal 3 8 2 10 3 2" xfId="37881" xr:uid="{D75D90EA-BC7A-4E1B-8BA3-C037E142BA3B}"/>
    <cellStyle name="Normal 3 8 2 10 4" xfId="16931" xr:uid="{00000000-0005-0000-0000-000023420000}"/>
    <cellStyle name="Normal 3 8 2 10 4 2" xfId="37882" xr:uid="{B5890125-01EC-41CF-BFDB-2025AC4ABDE2}"/>
    <cellStyle name="Normal 3 8 2 10 5" xfId="16932" xr:uid="{00000000-0005-0000-0000-000024420000}"/>
    <cellStyle name="Normal 3 8 2 10 5 2" xfId="37883" xr:uid="{B2F48C1B-02B2-4B38-9C3C-AF33BE0FB78C}"/>
    <cellStyle name="Normal 3 8 2 10 6" xfId="37876" xr:uid="{5D52A823-DEEA-47B8-97C6-545059B68E63}"/>
    <cellStyle name="Normal 3 8 2 11" xfId="16933" xr:uid="{00000000-0005-0000-0000-000025420000}"/>
    <cellStyle name="Normal 3 8 2 11 2" xfId="16934" xr:uid="{00000000-0005-0000-0000-000026420000}"/>
    <cellStyle name="Normal 3 8 2 11 2 2" xfId="37885" xr:uid="{87B73EA5-EA43-4C3D-B62D-98074DB69AAF}"/>
    <cellStyle name="Normal 3 8 2 11 3" xfId="16935" xr:uid="{00000000-0005-0000-0000-000027420000}"/>
    <cellStyle name="Normal 3 8 2 11 3 2" xfId="37886" xr:uid="{B7AAAC8C-384C-4646-83EC-3A8F8669CE40}"/>
    <cellStyle name="Normal 3 8 2 11 4" xfId="16936" xr:uid="{00000000-0005-0000-0000-000028420000}"/>
    <cellStyle name="Normal 3 8 2 11 4 2" xfId="37887" xr:uid="{CF3FBAC5-804A-424B-B5FE-6405931FCCEB}"/>
    <cellStyle name="Normal 3 8 2 11 5" xfId="37884" xr:uid="{D3FC1DF8-D59D-4305-9528-793DC972062D}"/>
    <cellStyle name="Normal 3 8 2 12" xfId="16937" xr:uid="{00000000-0005-0000-0000-000029420000}"/>
    <cellStyle name="Normal 3 8 2 12 2" xfId="37888" xr:uid="{2BAB4D00-59BD-42DC-872A-A77AABC99F5C}"/>
    <cellStyle name="Normal 3 8 2 13" xfId="16938" xr:uid="{00000000-0005-0000-0000-00002A420000}"/>
    <cellStyle name="Normal 3 8 2 13 2" xfId="37889" xr:uid="{5CD25964-0C69-4273-9401-7FD83BBFCA80}"/>
    <cellStyle name="Normal 3 8 2 14" xfId="16939" xr:uid="{00000000-0005-0000-0000-00002B420000}"/>
    <cellStyle name="Normal 3 8 2 14 2" xfId="37890" xr:uid="{DC04DA5C-DF6C-4D0D-9CD4-A73F748187BE}"/>
    <cellStyle name="Normal 3 8 2 15" xfId="37875" xr:uid="{8A9459A5-AA40-40F5-8E5C-11DF2B5CE7BA}"/>
    <cellStyle name="Normal 3 8 2 2" xfId="16940" xr:uid="{00000000-0005-0000-0000-00002C420000}"/>
    <cellStyle name="Normal 3 8 2 2 2" xfId="16941" xr:uid="{00000000-0005-0000-0000-00002D420000}"/>
    <cellStyle name="Normal 3 8 2 2 2 2" xfId="37892" xr:uid="{4D2F39D9-669C-4D1F-A3B1-71BD759774F5}"/>
    <cellStyle name="Normal 3 8 2 2 3" xfId="16942" xr:uid="{00000000-0005-0000-0000-00002E420000}"/>
    <cellStyle name="Normal 3 8 2 2 3 2" xfId="37893" xr:uid="{9DD1328A-503E-4638-B01D-FE976771BA92}"/>
    <cellStyle name="Normal 3 8 2 2 4" xfId="16943" xr:uid="{00000000-0005-0000-0000-00002F420000}"/>
    <cellStyle name="Normal 3 8 2 2 4 2" xfId="16944" xr:uid="{00000000-0005-0000-0000-000030420000}"/>
    <cellStyle name="Normal 3 8 2 2 4 2 2" xfId="16945" xr:uid="{00000000-0005-0000-0000-000031420000}"/>
    <cellStyle name="Normal 3 8 2 2 4 2 2 2" xfId="37896" xr:uid="{A75A99DF-01A2-4FB6-95FE-AAA63A5FEAF5}"/>
    <cellStyle name="Normal 3 8 2 2 4 2 3" xfId="16946" xr:uid="{00000000-0005-0000-0000-000032420000}"/>
    <cellStyle name="Normal 3 8 2 2 4 2 3 2" xfId="37897" xr:uid="{4FFE5E0D-4424-4856-96D6-368790B8E795}"/>
    <cellStyle name="Normal 3 8 2 2 4 2 4" xfId="16947" xr:uid="{00000000-0005-0000-0000-000033420000}"/>
    <cellStyle name="Normal 3 8 2 2 4 2 4 2" xfId="37898" xr:uid="{79DFF90E-8AE3-406D-8CD5-8C7DADB25306}"/>
    <cellStyle name="Normal 3 8 2 2 4 2 5" xfId="37895" xr:uid="{CB0941C1-433C-4A35-A459-15CA58DAB764}"/>
    <cellStyle name="Normal 3 8 2 2 4 3" xfId="16948" xr:uid="{00000000-0005-0000-0000-000034420000}"/>
    <cellStyle name="Normal 3 8 2 2 4 3 2" xfId="37899" xr:uid="{05D74293-86E1-4F70-B383-923DC95549FF}"/>
    <cellStyle name="Normal 3 8 2 2 4 4" xfId="16949" xr:uid="{00000000-0005-0000-0000-000035420000}"/>
    <cellStyle name="Normal 3 8 2 2 4 4 2" xfId="37900" xr:uid="{5209F3CC-1C55-4FED-817B-0D8E01CC9FC5}"/>
    <cellStyle name="Normal 3 8 2 2 4 5" xfId="16950" xr:uid="{00000000-0005-0000-0000-000036420000}"/>
    <cellStyle name="Normal 3 8 2 2 4 5 2" xfId="37901" xr:uid="{6986ED6C-17C3-4810-84BC-2D5FD9D722D0}"/>
    <cellStyle name="Normal 3 8 2 2 4 6" xfId="37894" xr:uid="{583B67F4-4CC4-46C0-9D40-A9D814554952}"/>
    <cellStyle name="Normal 3 8 2 2 5" xfId="16951" xr:uid="{00000000-0005-0000-0000-000037420000}"/>
    <cellStyle name="Normal 3 8 2 2 5 2" xfId="16952" xr:uid="{00000000-0005-0000-0000-000038420000}"/>
    <cellStyle name="Normal 3 8 2 2 5 2 2" xfId="37903" xr:uid="{06FA6EB6-19DF-4844-954E-638CFF857FE0}"/>
    <cellStyle name="Normal 3 8 2 2 5 3" xfId="16953" xr:uid="{00000000-0005-0000-0000-000039420000}"/>
    <cellStyle name="Normal 3 8 2 2 5 3 2" xfId="37904" xr:uid="{4E517411-21B4-4C05-BBEA-B00E15EF377A}"/>
    <cellStyle name="Normal 3 8 2 2 5 4" xfId="16954" xr:uid="{00000000-0005-0000-0000-00003A420000}"/>
    <cellStyle name="Normal 3 8 2 2 5 4 2" xfId="37905" xr:uid="{4BDE7405-2617-47EB-A1A3-366A344A40AE}"/>
    <cellStyle name="Normal 3 8 2 2 5 5" xfId="37902" xr:uid="{0F1FA0D4-9170-4E79-98B8-726A2F44F1B2}"/>
    <cellStyle name="Normal 3 8 2 2 6" xfId="16955" xr:uid="{00000000-0005-0000-0000-00003B420000}"/>
    <cellStyle name="Normal 3 8 2 2 6 2" xfId="37906" xr:uid="{7BF81E05-8BE9-4C30-9DCF-DD11C556F801}"/>
    <cellStyle name="Normal 3 8 2 2 7" xfId="16956" xr:uid="{00000000-0005-0000-0000-00003C420000}"/>
    <cellStyle name="Normal 3 8 2 2 7 2" xfId="37907" xr:uid="{E133BA1D-F853-4E30-9321-7CAD70619F25}"/>
    <cellStyle name="Normal 3 8 2 2 8" xfId="16957" xr:uid="{00000000-0005-0000-0000-00003D420000}"/>
    <cellStyle name="Normal 3 8 2 2 8 2" xfId="37908" xr:uid="{851BC8DB-E52E-45FE-954F-560BB713BC70}"/>
    <cellStyle name="Normal 3 8 2 2 9" xfId="37891" xr:uid="{31D774E3-A19D-4E00-BFA7-AD15D1FE1821}"/>
    <cellStyle name="Normal 3 8 2 3" xfId="16958" xr:uid="{00000000-0005-0000-0000-00003E420000}"/>
    <cellStyle name="Normal 3 8 2 3 2" xfId="16959" xr:uid="{00000000-0005-0000-0000-00003F420000}"/>
    <cellStyle name="Normal 3 8 2 3 2 2" xfId="37910" xr:uid="{D7A817C1-3B47-498B-97A6-4C4955CC7746}"/>
    <cellStyle name="Normal 3 8 2 3 3" xfId="16960" xr:uid="{00000000-0005-0000-0000-000040420000}"/>
    <cellStyle name="Normal 3 8 2 3 3 2" xfId="16961" xr:uid="{00000000-0005-0000-0000-000041420000}"/>
    <cellStyle name="Normal 3 8 2 3 3 2 2" xfId="16962" xr:uid="{00000000-0005-0000-0000-000042420000}"/>
    <cellStyle name="Normal 3 8 2 3 3 2 2 2" xfId="37913" xr:uid="{F1E37A1A-5BAB-4D62-B2AF-50D40E749611}"/>
    <cellStyle name="Normal 3 8 2 3 3 2 3" xfId="16963" xr:uid="{00000000-0005-0000-0000-000043420000}"/>
    <cellStyle name="Normal 3 8 2 3 3 2 3 2" xfId="37914" xr:uid="{75917573-3202-436E-9D53-21E7484AFEB4}"/>
    <cellStyle name="Normal 3 8 2 3 3 2 4" xfId="16964" xr:uid="{00000000-0005-0000-0000-000044420000}"/>
    <cellStyle name="Normal 3 8 2 3 3 2 4 2" xfId="37915" xr:uid="{2D16DC85-8354-4096-A541-1E83E0E51580}"/>
    <cellStyle name="Normal 3 8 2 3 3 2 5" xfId="37912" xr:uid="{CDD40C6A-F05F-4EF6-BE43-AED67DB124E8}"/>
    <cellStyle name="Normal 3 8 2 3 3 3" xfId="16965" xr:uid="{00000000-0005-0000-0000-000045420000}"/>
    <cellStyle name="Normal 3 8 2 3 3 3 2" xfId="37916" xr:uid="{9A0F2A4A-2446-425C-A7F6-DF060B55DB84}"/>
    <cellStyle name="Normal 3 8 2 3 3 4" xfId="16966" xr:uid="{00000000-0005-0000-0000-000046420000}"/>
    <cellStyle name="Normal 3 8 2 3 3 4 2" xfId="37917" xr:uid="{A66849C8-2E49-49D6-8434-00C1D5B75EB1}"/>
    <cellStyle name="Normal 3 8 2 3 3 5" xfId="16967" xr:uid="{00000000-0005-0000-0000-000047420000}"/>
    <cellStyle name="Normal 3 8 2 3 3 5 2" xfId="37918" xr:uid="{530869CC-081B-4EF5-B070-CA0F6AB640C7}"/>
    <cellStyle name="Normal 3 8 2 3 3 6" xfId="37911" xr:uid="{2875DDDC-90C0-4412-B0F2-7ECD8AD6FAA4}"/>
    <cellStyle name="Normal 3 8 2 3 4" xfId="16968" xr:uid="{00000000-0005-0000-0000-000048420000}"/>
    <cellStyle name="Normal 3 8 2 3 4 2" xfId="16969" xr:uid="{00000000-0005-0000-0000-000049420000}"/>
    <cellStyle name="Normal 3 8 2 3 4 2 2" xfId="37920" xr:uid="{6FFA460A-231E-44FE-8085-0913179BED7C}"/>
    <cellStyle name="Normal 3 8 2 3 4 3" xfId="16970" xr:uid="{00000000-0005-0000-0000-00004A420000}"/>
    <cellStyle name="Normal 3 8 2 3 4 3 2" xfId="37921" xr:uid="{07F56DBE-77E6-4CE2-950B-E5D6DCB5AEE3}"/>
    <cellStyle name="Normal 3 8 2 3 4 4" xfId="16971" xr:uid="{00000000-0005-0000-0000-00004B420000}"/>
    <cellStyle name="Normal 3 8 2 3 4 4 2" xfId="37922" xr:uid="{36388EAD-7153-4C2F-95C8-A626E5129E3E}"/>
    <cellStyle name="Normal 3 8 2 3 4 5" xfId="37919" xr:uid="{50358AD0-C00C-4DED-929D-B0A39A6E6513}"/>
    <cellStyle name="Normal 3 8 2 3 5" xfId="16972" xr:uid="{00000000-0005-0000-0000-00004C420000}"/>
    <cellStyle name="Normal 3 8 2 3 5 2" xfId="37923" xr:uid="{551A93C2-9215-45F1-9149-ADC669A3AE89}"/>
    <cellStyle name="Normal 3 8 2 3 6" xfId="16973" xr:uid="{00000000-0005-0000-0000-00004D420000}"/>
    <cellStyle name="Normal 3 8 2 3 6 2" xfId="37924" xr:uid="{8A5A450D-0E23-49A1-8962-F27DD3493B00}"/>
    <cellStyle name="Normal 3 8 2 3 7" xfId="16974" xr:uid="{00000000-0005-0000-0000-00004E420000}"/>
    <cellStyle name="Normal 3 8 2 3 7 2" xfId="37925" xr:uid="{7CB2AACE-5E34-45A6-9367-EFCB4F95CEF7}"/>
    <cellStyle name="Normal 3 8 2 3 8" xfId="37909" xr:uid="{FF34D002-6608-49C6-8A58-87C4876896CD}"/>
    <cellStyle name="Normal 3 8 2 4" xfId="16975" xr:uid="{00000000-0005-0000-0000-00004F420000}"/>
    <cellStyle name="Normal 3 8 2 4 2" xfId="37926" xr:uid="{738EAFC9-C025-4F4F-84F4-6F2BFEB58134}"/>
    <cellStyle name="Normal 3 8 2 5" xfId="16976" xr:uid="{00000000-0005-0000-0000-000050420000}"/>
    <cellStyle name="Normal 3 8 2 5 2" xfId="37927" xr:uid="{9982EC24-E9ED-4F2D-84E4-101E54D7BEB9}"/>
    <cellStyle name="Normal 3 8 2 6" xfId="16977" xr:uid="{00000000-0005-0000-0000-000051420000}"/>
    <cellStyle name="Normal 3 8 2 6 2" xfId="37928" xr:uid="{65137C91-5B93-4AD4-BEF8-69800E374703}"/>
    <cellStyle name="Normal 3 8 2 7" xfId="16978" xr:uid="{00000000-0005-0000-0000-000052420000}"/>
    <cellStyle name="Normal 3 8 2 7 2" xfId="37929" xr:uid="{988348AA-1200-46E3-8DB2-BBEE32B1B0FA}"/>
    <cellStyle name="Normal 3 8 2 8" xfId="16979" xr:uid="{00000000-0005-0000-0000-000053420000}"/>
    <cellStyle name="Normal 3 8 2 8 2" xfId="37930" xr:uid="{5170DBBF-1290-4076-921C-680333FA3DD9}"/>
    <cellStyle name="Normal 3 8 2 9" xfId="16980" xr:uid="{00000000-0005-0000-0000-000054420000}"/>
    <cellStyle name="Normal 3 8 2 9 2" xfId="37931" xr:uid="{B49B79E3-93A7-43D2-8E9F-BCEE39A5B0A8}"/>
    <cellStyle name="Normal 3 8 3" xfId="16981" xr:uid="{00000000-0005-0000-0000-000055420000}"/>
    <cellStyle name="Normal 3 8 3 2" xfId="16982" xr:uid="{00000000-0005-0000-0000-000056420000}"/>
    <cellStyle name="Normal 3 8 3 2 2" xfId="37933" xr:uid="{C796CC80-555F-4FA8-AAA7-EA4378222BB9}"/>
    <cellStyle name="Normal 3 8 3 3" xfId="16983" xr:uid="{00000000-0005-0000-0000-000057420000}"/>
    <cellStyle name="Normal 3 8 3 3 2" xfId="37934" xr:uid="{447A3C25-B890-4AC3-9215-7F1116AC709C}"/>
    <cellStyle name="Normal 3 8 3 4" xfId="16984" xr:uid="{00000000-0005-0000-0000-000058420000}"/>
    <cellStyle name="Normal 3 8 3 4 2" xfId="16985" xr:uid="{00000000-0005-0000-0000-000059420000}"/>
    <cellStyle name="Normal 3 8 3 4 2 2" xfId="16986" xr:uid="{00000000-0005-0000-0000-00005A420000}"/>
    <cellStyle name="Normal 3 8 3 4 2 2 2" xfId="37937" xr:uid="{EB85BF69-B578-45A3-ADE0-9610B6C4B375}"/>
    <cellStyle name="Normal 3 8 3 4 2 3" xfId="16987" xr:uid="{00000000-0005-0000-0000-00005B420000}"/>
    <cellStyle name="Normal 3 8 3 4 2 3 2" xfId="37938" xr:uid="{A68A0204-7CB7-4E8F-A7D7-1B17B3CD6EB2}"/>
    <cellStyle name="Normal 3 8 3 4 2 4" xfId="16988" xr:uid="{00000000-0005-0000-0000-00005C420000}"/>
    <cellStyle name="Normal 3 8 3 4 2 4 2" xfId="37939" xr:uid="{5849D961-AC53-4278-93C6-6BAEF8A00B39}"/>
    <cellStyle name="Normal 3 8 3 4 2 5" xfId="37936" xr:uid="{16D7C6E1-2EA9-4BCF-9037-3098F4618841}"/>
    <cellStyle name="Normal 3 8 3 4 3" xfId="16989" xr:uid="{00000000-0005-0000-0000-00005D420000}"/>
    <cellStyle name="Normal 3 8 3 4 3 2" xfId="37940" xr:uid="{6A19363A-8D4E-40AA-895D-6DC6FF5D7F11}"/>
    <cellStyle name="Normal 3 8 3 4 4" xfId="16990" xr:uid="{00000000-0005-0000-0000-00005E420000}"/>
    <cellStyle name="Normal 3 8 3 4 4 2" xfId="37941" xr:uid="{FEDD92DA-526D-43EA-BF19-E6196E1F4960}"/>
    <cellStyle name="Normal 3 8 3 4 5" xfId="16991" xr:uid="{00000000-0005-0000-0000-00005F420000}"/>
    <cellStyle name="Normal 3 8 3 4 5 2" xfId="37942" xr:uid="{88330CE7-39D4-4357-8205-13039EA195A2}"/>
    <cellStyle name="Normal 3 8 3 4 6" xfId="37935" xr:uid="{868C08E5-9E72-4A5C-A2F9-406812027930}"/>
    <cellStyle name="Normal 3 8 3 5" xfId="16992" xr:uid="{00000000-0005-0000-0000-000060420000}"/>
    <cellStyle name="Normal 3 8 3 5 2" xfId="16993" xr:uid="{00000000-0005-0000-0000-000061420000}"/>
    <cellStyle name="Normal 3 8 3 5 2 2" xfId="37944" xr:uid="{157C04BB-6D02-47A2-B4AC-167940DBEC1C}"/>
    <cellStyle name="Normal 3 8 3 5 3" xfId="16994" xr:uid="{00000000-0005-0000-0000-000062420000}"/>
    <cellStyle name="Normal 3 8 3 5 3 2" xfId="37945" xr:uid="{E4453947-3D0D-462A-8B58-0F43E3985D72}"/>
    <cellStyle name="Normal 3 8 3 5 4" xfId="16995" xr:uid="{00000000-0005-0000-0000-000063420000}"/>
    <cellStyle name="Normal 3 8 3 5 4 2" xfId="37946" xr:uid="{B238B464-8842-4821-AC3E-106E7EAAD6A2}"/>
    <cellStyle name="Normal 3 8 3 5 5" xfId="37943" xr:uid="{387F46EE-D903-443F-9B2B-CA044ACA35E0}"/>
    <cellStyle name="Normal 3 8 3 6" xfId="16996" xr:uid="{00000000-0005-0000-0000-000064420000}"/>
    <cellStyle name="Normal 3 8 3 6 2" xfId="37947" xr:uid="{48832636-54A1-4CFD-9C4C-578A19EC68B1}"/>
    <cellStyle name="Normal 3 8 3 7" xfId="16997" xr:uid="{00000000-0005-0000-0000-000065420000}"/>
    <cellStyle name="Normal 3 8 3 7 2" xfId="37948" xr:uid="{E4973708-01E6-4DC8-AB3A-C5A68DB64E62}"/>
    <cellStyle name="Normal 3 8 3 8" xfId="16998" xr:uid="{00000000-0005-0000-0000-000066420000}"/>
    <cellStyle name="Normal 3 8 3 8 2" xfId="37949" xr:uid="{514BD886-6D3D-480F-A4CE-41BB615972A2}"/>
    <cellStyle name="Normal 3 8 3 9" xfId="37932" xr:uid="{B84525C8-92CE-4A60-9DBF-9926AEC16976}"/>
    <cellStyle name="Normal 3 8 4" xfId="16999" xr:uid="{00000000-0005-0000-0000-000067420000}"/>
    <cellStyle name="Normal 3 8 4 2" xfId="17000" xr:uid="{00000000-0005-0000-0000-000068420000}"/>
    <cellStyle name="Normal 3 8 4 2 2" xfId="37951" xr:uid="{9F9C3AFD-5B8A-486C-8A19-AB5A228EA00C}"/>
    <cellStyle name="Normal 3 8 4 3" xfId="17001" xr:uid="{00000000-0005-0000-0000-000069420000}"/>
    <cellStyle name="Normal 3 8 4 3 2" xfId="17002" xr:uid="{00000000-0005-0000-0000-00006A420000}"/>
    <cellStyle name="Normal 3 8 4 3 2 2" xfId="17003" xr:uid="{00000000-0005-0000-0000-00006B420000}"/>
    <cellStyle name="Normal 3 8 4 3 2 2 2" xfId="37954" xr:uid="{97BAC11C-6494-41C2-8AEF-969CBCAE06E3}"/>
    <cellStyle name="Normal 3 8 4 3 2 3" xfId="17004" xr:uid="{00000000-0005-0000-0000-00006C420000}"/>
    <cellStyle name="Normal 3 8 4 3 2 3 2" xfId="37955" xr:uid="{C0BCE76C-57D9-4C46-91C8-E6AE4C6055BA}"/>
    <cellStyle name="Normal 3 8 4 3 2 4" xfId="17005" xr:uid="{00000000-0005-0000-0000-00006D420000}"/>
    <cellStyle name="Normal 3 8 4 3 2 4 2" xfId="37956" xr:uid="{16E7EFF1-B1DD-4274-8E45-0566143EE241}"/>
    <cellStyle name="Normal 3 8 4 3 2 5" xfId="37953" xr:uid="{B63C1CF5-FAC8-4890-B7A2-1681D36B5A7C}"/>
    <cellStyle name="Normal 3 8 4 3 3" xfId="17006" xr:uid="{00000000-0005-0000-0000-00006E420000}"/>
    <cellStyle name="Normal 3 8 4 3 3 2" xfId="37957" xr:uid="{D9B318DF-178B-4B53-AE23-6F7FFD33B9DE}"/>
    <cellStyle name="Normal 3 8 4 3 4" xfId="17007" xr:uid="{00000000-0005-0000-0000-00006F420000}"/>
    <cellStyle name="Normal 3 8 4 3 4 2" xfId="37958" xr:uid="{7FEB4F83-9B49-42AD-A177-50FB437849A0}"/>
    <cellStyle name="Normal 3 8 4 3 5" xfId="17008" xr:uid="{00000000-0005-0000-0000-000070420000}"/>
    <cellStyle name="Normal 3 8 4 3 5 2" xfId="37959" xr:uid="{D15C2E0E-26FB-4E37-AEB6-1D36F5CBBE05}"/>
    <cellStyle name="Normal 3 8 4 3 6" xfId="37952" xr:uid="{675AD97A-F78F-4368-9C2C-A1FAE18F1784}"/>
    <cellStyle name="Normal 3 8 4 4" xfId="17009" xr:uid="{00000000-0005-0000-0000-000071420000}"/>
    <cellStyle name="Normal 3 8 4 4 2" xfId="17010" xr:uid="{00000000-0005-0000-0000-000072420000}"/>
    <cellStyle name="Normal 3 8 4 4 2 2" xfId="37961" xr:uid="{4BC5593F-1FF8-4E89-98AD-07AD757FF020}"/>
    <cellStyle name="Normal 3 8 4 4 3" xfId="17011" xr:uid="{00000000-0005-0000-0000-000073420000}"/>
    <cellStyle name="Normal 3 8 4 4 3 2" xfId="37962" xr:uid="{867AB80B-98E6-4D65-889E-0C3AD3B5B6FD}"/>
    <cellStyle name="Normal 3 8 4 4 4" xfId="17012" xr:uid="{00000000-0005-0000-0000-000074420000}"/>
    <cellStyle name="Normal 3 8 4 4 4 2" xfId="37963" xr:uid="{486319F9-AA92-4BF9-B5CA-DBBCA95A637B}"/>
    <cellStyle name="Normal 3 8 4 4 5" xfId="37960" xr:uid="{FF946C39-72BA-4EF3-B24C-8F2B79A368C6}"/>
    <cellStyle name="Normal 3 8 4 5" xfId="17013" xr:uid="{00000000-0005-0000-0000-000075420000}"/>
    <cellStyle name="Normal 3 8 4 5 2" xfId="37964" xr:uid="{F05FE2E9-C988-40CF-B509-E0DBAEB32351}"/>
    <cellStyle name="Normal 3 8 4 6" xfId="17014" xr:uid="{00000000-0005-0000-0000-000076420000}"/>
    <cellStyle name="Normal 3 8 4 6 2" xfId="37965" xr:uid="{74BF63B5-A554-45DB-9F62-9A42CB23BA7D}"/>
    <cellStyle name="Normal 3 8 4 7" xfId="17015" xr:uid="{00000000-0005-0000-0000-000077420000}"/>
    <cellStyle name="Normal 3 8 4 7 2" xfId="37966" xr:uid="{C0250F71-204A-4769-867F-89B5E609C49B}"/>
    <cellStyle name="Normal 3 8 4 8" xfId="37950" xr:uid="{277B7FAD-5417-4B07-B28B-508917BD3CBB}"/>
    <cellStyle name="Normal 3 8 5" xfId="17016" xr:uid="{00000000-0005-0000-0000-000078420000}"/>
    <cellStyle name="Normal 3 8 5 2" xfId="37967" xr:uid="{91E9CA79-414D-44E8-B722-78B726E4AEF9}"/>
    <cellStyle name="Normal 3 8 6" xfId="17017" xr:uid="{00000000-0005-0000-0000-000079420000}"/>
    <cellStyle name="Normal 3 8 6 2" xfId="37968" xr:uid="{261D1D97-A117-4612-9535-1EC83868DC4F}"/>
    <cellStyle name="Normal 3 8 7" xfId="17018" xr:uid="{00000000-0005-0000-0000-00007A420000}"/>
    <cellStyle name="Normal 3 8 7 2" xfId="37969" xr:uid="{4A19D052-3BEE-4A94-ABF1-B10E1D0F7FAA}"/>
    <cellStyle name="Normal 3 8 8" xfId="17019" xr:uid="{00000000-0005-0000-0000-00007B420000}"/>
    <cellStyle name="Normal 3 8 8 2" xfId="37970" xr:uid="{79C79700-493E-4504-A31E-FBA95F39366B}"/>
    <cellStyle name="Normal 3 8 9" xfId="17020" xr:uid="{00000000-0005-0000-0000-00007C420000}"/>
    <cellStyle name="Normal 3 8 9 2" xfId="17021" xr:uid="{00000000-0005-0000-0000-00007D420000}"/>
    <cellStyle name="Normal 3 8 9 2 2" xfId="17022" xr:uid="{00000000-0005-0000-0000-00007E420000}"/>
    <cellStyle name="Normal 3 8 9 2 2 2" xfId="17023" xr:uid="{00000000-0005-0000-0000-00007F420000}"/>
    <cellStyle name="Normal 3 8 9 2 2 2 2" xfId="37974" xr:uid="{6BCE91C6-D405-4B85-BA98-34B56B02FAFF}"/>
    <cellStyle name="Normal 3 8 9 2 2 3" xfId="17024" xr:uid="{00000000-0005-0000-0000-000080420000}"/>
    <cellStyle name="Normal 3 8 9 2 2 3 2" xfId="37975" xr:uid="{E828B841-F227-426F-A70E-CA6EC93421FB}"/>
    <cellStyle name="Normal 3 8 9 2 2 4" xfId="17025" xr:uid="{00000000-0005-0000-0000-000081420000}"/>
    <cellStyle name="Normal 3 8 9 2 2 4 2" xfId="37976" xr:uid="{C3CAA859-4ABA-4266-854B-976DC015E8A6}"/>
    <cellStyle name="Normal 3 8 9 2 2 5" xfId="37973" xr:uid="{1F95A83B-8070-4F63-B4DE-95846B06097D}"/>
    <cellStyle name="Normal 3 8 9 2 3" xfId="17026" xr:uid="{00000000-0005-0000-0000-000082420000}"/>
    <cellStyle name="Normal 3 8 9 2 3 2" xfId="37977" xr:uid="{2832C028-2AB9-49CB-B0DA-767ED0F8D883}"/>
    <cellStyle name="Normal 3 8 9 2 4" xfId="17027" xr:uid="{00000000-0005-0000-0000-000083420000}"/>
    <cellStyle name="Normal 3 8 9 2 4 2" xfId="37978" xr:uid="{CA763C3C-3333-4704-8AE5-9D7A8BC84FE2}"/>
    <cellStyle name="Normal 3 8 9 2 5" xfId="17028" xr:uid="{00000000-0005-0000-0000-000084420000}"/>
    <cellStyle name="Normal 3 8 9 2 5 2" xfId="37979" xr:uid="{FEB27552-B4FE-476E-87D6-5292A8C2BA49}"/>
    <cellStyle name="Normal 3 8 9 2 6" xfId="37972" xr:uid="{DCD013F9-1E0F-43F6-B2D1-5BA29988804B}"/>
    <cellStyle name="Normal 3 8 9 3" xfId="17029" xr:uid="{00000000-0005-0000-0000-000085420000}"/>
    <cellStyle name="Normal 3 8 9 3 2" xfId="37980" xr:uid="{8E3692CC-8C98-46E3-AE4D-43A3CDFD0F34}"/>
    <cellStyle name="Normal 3 8 9 4" xfId="17030" xr:uid="{00000000-0005-0000-0000-000086420000}"/>
    <cellStyle name="Normal 3 8 9 4 2" xfId="17031" xr:uid="{00000000-0005-0000-0000-000087420000}"/>
    <cellStyle name="Normal 3 8 9 4 2 2" xfId="37982" xr:uid="{CD0DAA30-4DAE-4B53-A71B-F1FC991F4B46}"/>
    <cellStyle name="Normal 3 8 9 4 3" xfId="17032" xr:uid="{00000000-0005-0000-0000-000088420000}"/>
    <cellStyle name="Normal 3 8 9 4 3 2" xfId="37983" xr:uid="{36473632-86F5-4271-9B61-19E9EBAD4816}"/>
    <cellStyle name="Normal 3 8 9 4 4" xfId="17033" xr:uid="{00000000-0005-0000-0000-000089420000}"/>
    <cellStyle name="Normal 3 8 9 4 4 2" xfId="37984" xr:uid="{1A6208D0-ABFE-4972-9752-DA5E1F17DE44}"/>
    <cellStyle name="Normal 3 8 9 4 5" xfId="37981" xr:uid="{B8DC8B14-F43C-4607-9E26-9833CA4F7FEF}"/>
    <cellStyle name="Normal 3 8 9 5" xfId="17034" xr:uid="{00000000-0005-0000-0000-00008A420000}"/>
    <cellStyle name="Normal 3 8 9 5 2" xfId="37985" xr:uid="{7A2530C8-1F4E-4F2A-8207-6D19374EE917}"/>
    <cellStyle name="Normal 3 8 9 6" xfId="17035" xr:uid="{00000000-0005-0000-0000-00008B420000}"/>
    <cellStyle name="Normal 3 8 9 6 2" xfId="37986" xr:uid="{696622A9-2D9F-4932-9880-4F0443C24E8C}"/>
    <cellStyle name="Normal 3 8 9 7" xfId="17036" xr:uid="{00000000-0005-0000-0000-00008C420000}"/>
    <cellStyle name="Normal 3 8 9 7 2" xfId="37987" xr:uid="{CFE8F751-17AF-4637-AB13-EB1ED58EAD29}"/>
    <cellStyle name="Normal 3 8 9 8" xfId="37971" xr:uid="{2FB15FA8-141F-48AE-8D38-79E6BAB99144}"/>
    <cellStyle name="Normal 3 9" xfId="17037" xr:uid="{00000000-0005-0000-0000-00008D420000}"/>
    <cellStyle name="Normal 3 9 2" xfId="17038" xr:uid="{00000000-0005-0000-0000-00008E420000}"/>
    <cellStyle name="Normal 3 9 2 2" xfId="17039" xr:uid="{00000000-0005-0000-0000-00008F420000}"/>
    <cellStyle name="Normal 3 9 2 2 2" xfId="37990" xr:uid="{A80F2D6F-4BD2-44FF-8C80-B1BDDDC2E6D6}"/>
    <cellStyle name="Normal 3 9 2 3" xfId="17040" xr:uid="{00000000-0005-0000-0000-000090420000}"/>
    <cellStyle name="Normal 3 9 2 3 2" xfId="17041" xr:uid="{00000000-0005-0000-0000-000091420000}"/>
    <cellStyle name="Normal 3 9 2 3 2 2" xfId="17042" xr:uid="{00000000-0005-0000-0000-000092420000}"/>
    <cellStyle name="Normal 3 9 2 3 2 2 2" xfId="37993" xr:uid="{7433D1F1-E73A-4B23-AD4E-169CE9D6B485}"/>
    <cellStyle name="Normal 3 9 2 3 2 3" xfId="17043" xr:uid="{00000000-0005-0000-0000-000093420000}"/>
    <cellStyle name="Normal 3 9 2 3 2 3 2" xfId="37994" xr:uid="{B31D2D4F-3FC7-4883-820B-B5276478EEB9}"/>
    <cellStyle name="Normal 3 9 2 3 2 4" xfId="17044" xr:uid="{00000000-0005-0000-0000-000094420000}"/>
    <cellStyle name="Normal 3 9 2 3 2 4 2" xfId="37995" xr:uid="{7CCB47F6-245F-4869-9E16-8CE348B59593}"/>
    <cellStyle name="Normal 3 9 2 3 2 5" xfId="37992" xr:uid="{4187A3DA-1C68-4581-AEFE-FA03D4F810A3}"/>
    <cellStyle name="Normal 3 9 2 3 3" xfId="17045" xr:uid="{00000000-0005-0000-0000-000095420000}"/>
    <cellStyle name="Normal 3 9 2 3 3 2" xfId="37996" xr:uid="{2632B83F-0AFA-4247-B4C5-E571518A7DE9}"/>
    <cellStyle name="Normal 3 9 2 3 4" xfId="17046" xr:uid="{00000000-0005-0000-0000-000096420000}"/>
    <cellStyle name="Normal 3 9 2 3 4 2" xfId="37997" xr:uid="{57877E75-2111-4A2B-A592-A91A810920F7}"/>
    <cellStyle name="Normal 3 9 2 3 5" xfId="17047" xr:uid="{00000000-0005-0000-0000-000097420000}"/>
    <cellStyle name="Normal 3 9 2 3 5 2" xfId="37998" xr:uid="{B8F0529D-2B3A-4214-A2F8-15787A3CABC7}"/>
    <cellStyle name="Normal 3 9 2 3 6" xfId="37991" xr:uid="{759E2748-9B61-47F4-8AE6-D89B016B4E48}"/>
    <cellStyle name="Normal 3 9 2 4" xfId="17048" xr:uid="{00000000-0005-0000-0000-000098420000}"/>
    <cellStyle name="Normal 3 9 2 4 2" xfId="17049" xr:uid="{00000000-0005-0000-0000-000099420000}"/>
    <cellStyle name="Normal 3 9 2 4 2 2" xfId="38000" xr:uid="{C2278670-73A7-445C-9E61-7C6B7D667148}"/>
    <cellStyle name="Normal 3 9 2 4 3" xfId="17050" xr:uid="{00000000-0005-0000-0000-00009A420000}"/>
    <cellStyle name="Normal 3 9 2 4 3 2" xfId="38001" xr:uid="{32367A27-4691-4FB3-AF3E-B807B58C5A0D}"/>
    <cellStyle name="Normal 3 9 2 4 4" xfId="17051" xr:uid="{00000000-0005-0000-0000-00009B420000}"/>
    <cellStyle name="Normal 3 9 2 4 4 2" xfId="38002" xr:uid="{A34996A1-8ED9-4BC7-B700-E2E6327DD1CC}"/>
    <cellStyle name="Normal 3 9 2 4 5" xfId="37999" xr:uid="{909CE0CC-2D2D-4D68-A519-17DF3412F65A}"/>
    <cellStyle name="Normal 3 9 2 5" xfId="17052" xr:uid="{00000000-0005-0000-0000-00009C420000}"/>
    <cellStyle name="Normal 3 9 2 5 2" xfId="38003" xr:uid="{A68ACFC5-A9B4-4DDA-B4AB-4173F99CC5B6}"/>
    <cellStyle name="Normal 3 9 2 6" xfId="17053" xr:uid="{00000000-0005-0000-0000-00009D420000}"/>
    <cellStyle name="Normal 3 9 2 6 2" xfId="38004" xr:uid="{523986A6-B58E-449D-BEC6-9EF9E1B2344B}"/>
    <cellStyle name="Normal 3 9 2 7" xfId="17054" xr:uid="{00000000-0005-0000-0000-00009E420000}"/>
    <cellStyle name="Normal 3 9 2 7 2" xfId="38005" xr:uid="{22A2F87D-C99A-413E-A5CF-EFD9CF66AFD7}"/>
    <cellStyle name="Normal 3 9 2 8" xfId="37989" xr:uid="{7F9EBD0B-B52A-4951-960C-64AA7474B92B}"/>
    <cellStyle name="Normal 3 9 3" xfId="17055" xr:uid="{00000000-0005-0000-0000-00009F420000}"/>
    <cellStyle name="Normal 3 9 3 2" xfId="17056" xr:uid="{00000000-0005-0000-0000-0000A0420000}"/>
    <cellStyle name="Normal 3 9 3 2 2" xfId="17057" xr:uid="{00000000-0005-0000-0000-0000A1420000}"/>
    <cellStyle name="Normal 3 9 3 2 2 2" xfId="17058" xr:uid="{00000000-0005-0000-0000-0000A2420000}"/>
    <cellStyle name="Normal 3 9 3 2 2 2 2" xfId="38009" xr:uid="{2DC03741-990D-4308-BA96-164D5A48C764}"/>
    <cellStyle name="Normal 3 9 3 2 2 3" xfId="17059" xr:uid="{00000000-0005-0000-0000-0000A3420000}"/>
    <cellStyle name="Normal 3 9 3 2 2 3 2" xfId="38010" xr:uid="{44C10626-A911-4526-B9AE-2D690E1E7D68}"/>
    <cellStyle name="Normal 3 9 3 2 2 4" xfId="17060" xr:uid="{00000000-0005-0000-0000-0000A4420000}"/>
    <cellStyle name="Normal 3 9 3 2 2 4 2" xfId="38011" xr:uid="{14DB7F75-E541-4821-8EF3-F7FCEAFFA5DB}"/>
    <cellStyle name="Normal 3 9 3 2 2 5" xfId="38008" xr:uid="{A679114A-CB44-4FFD-995B-3E411A130AD3}"/>
    <cellStyle name="Normal 3 9 3 2 3" xfId="17061" xr:uid="{00000000-0005-0000-0000-0000A5420000}"/>
    <cellStyle name="Normal 3 9 3 2 3 2" xfId="38012" xr:uid="{B8E06F1B-B680-4CFE-897D-1F4C93DDB3FA}"/>
    <cellStyle name="Normal 3 9 3 2 4" xfId="17062" xr:uid="{00000000-0005-0000-0000-0000A6420000}"/>
    <cellStyle name="Normal 3 9 3 2 4 2" xfId="38013" xr:uid="{E6EED2F5-DB31-41D4-B5FE-5EEBCC3DBA5D}"/>
    <cellStyle name="Normal 3 9 3 2 5" xfId="17063" xr:uid="{00000000-0005-0000-0000-0000A7420000}"/>
    <cellStyle name="Normal 3 9 3 2 5 2" xfId="38014" xr:uid="{E331BFCB-74A4-49F3-897E-18C5CB76F1D1}"/>
    <cellStyle name="Normal 3 9 3 2 6" xfId="38007" xr:uid="{000907DC-4ECE-4A53-BDE8-FF08FC2B414A}"/>
    <cellStyle name="Normal 3 9 3 3" xfId="17064" xr:uid="{00000000-0005-0000-0000-0000A8420000}"/>
    <cellStyle name="Normal 3 9 3 3 2" xfId="17065" xr:uid="{00000000-0005-0000-0000-0000A9420000}"/>
    <cellStyle name="Normal 3 9 3 3 2 2" xfId="38016" xr:uid="{37EDFA5F-9A18-413B-BD44-66ECE984C6DA}"/>
    <cellStyle name="Normal 3 9 3 3 3" xfId="17066" xr:uid="{00000000-0005-0000-0000-0000AA420000}"/>
    <cellStyle name="Normal 3 9 3 3 3 2" xfId="38017" xr:uid="{8D95B5D7-CEA0-4A57-87FE-4BFE97E907DD}"/>
    <cellStyle name="Normal 3 9 3 3 4" xfId="17067" xr:uid="{00000000-0005-0000-0000-0000AB420000}"/>
    <cellStyle name="Normal 3 9 3 3 4 2" xfId="38018" xr:uid="{337DB91C-C740-4081-A2A6-9DC97A41F4AB}"/>
    <cellStyle name="Normal 3 9 3 3 5" xfId="38015" xr:uid="{D004414C-5875-4AFD-B6F9-2C788D20ED48}"/>
    <cellStyle name="Normal 3 9 3 4" xfId="17068" xr:uid="{00000000-0005-0000-0000-0000AC420000}"/>
    <cellStyle name="Normal 3 9 3 4 2" xfId="38019" xr:uid="{58BA6A5F-11AE-4114-BC36-A035173F85E6}"/>
    <cellStyle name="Normal 3 9 3 5" xfId="17069" xr:uid="{00000000-0005-0000-0000-0000AD420000}"/>
    <cellStyle name="Normal 3 9 3 5 2" xfId="38020" xr:uid="{2B2B6008-9751-4837-BBB5-8A5DBCED1C17}"/>
    <cellStyle name="Normal 3 9 3 6" xfId="17070" xr:uid="{00000000-0005-0000-0000-0000AE420000}"/>
    <cellStyle name="Normal 3 9 3 6 2" xfId="38021" xr:uid="{4DEA6A97-2972-4265-AA5A-5E016568F385}"/>
    <cellStyle name="Normal 3 9 3 7" xfId="38006" xr:uid="{21C942CF-5933-46EB-98E2-1479C1D18D2E}"/>
    <cellStyle name="Normal 3 9 4" xfId="17071" xr:uid="{00000000-0005-0000-0000-0000AF420000}"/>
    <cellStyle name="Normal 3 9 4 2" xfId="38022" xr:uid="{E8175BBF-C803-4797-B39D-DC76D9CFAB97}"/>
    <cellStyle name="Normal 3 9 5" xfId="17072" xr:uid="{00000000-0005-0000-0000-0000B0420000}"/>
    <cellStyle name="Normal 3 9 5 2" xfId="17073" xr:uid="{00000000-0005-0000-0000-0000B1420000}"/>
    <cellStyle name="Normal 3 9 5 2 2" xfId="17074" xr:uid="{00000000-0005-0000-0000-0000B2420000}"/>
    <cellStyle name="Normal 3 9 5 2 2 2" xfId="38025" xr:uid="{20258F4B-AD17-4964-B841-37B124512D28}"/>
    <cellStyle name="Normal 3 9 5 2 3" xfId="17075" xr:uid="{00000000-0005-0000-0000-0000B3420000}"/>
    <cellStyle name="Normal 3 9 5 2 3 2" xfId="38026" xr:uid="{DB99818F-EAA5-499B-B413-DAF763419E19}"/>
    <cellStyle name="Normal 3 9 5 2 4" xfId="17076" xr:uid="{00000000-0005-0000-0000-0000B4420000}"/>
    <cellStyle name="Normal 3 9 5 2 4 2" xfId="38027" xr:uid="{8D3FC731-BEDF-4330-A936-F2B874588791}"/>
    <cellStyle name="Normal 3 9 5 2 5" xfId="38024" xr:uid="{74D73A0E-BB9B-40FC-9110-37193D25BCE0}"/>
    <cellStyle name="Normal 3 9 5 3" xfId="17077" xr:uid="{00000000-0005-0000-0000-0000B5420000}"/>
    <cellStyle name="Normal 3 9 5 3 2" xfId="38028" xr:uid="{92A64F1A-B223-49F6-BDAE-14D48C13E3FB}"/>
    <cellStyle name="Normal 3 9 5 4" xfId="17078" xr:uid="{00000000-0005-0000-0000-0000B6420000}"/>
    <cellStyle name="Normal 3 9 5 4 2" xfId="38029" xr:uid="{C6CAF207-13FF-468C-AF8D-1F298830E301}"/>
    <cellStyle name="Normal 3 9 5 5" xfId="17079" xr:uid="{00000000-0005-0000-0000-0000B7420000}"/>
    <cellStyle name="Normal 3 9 5 5 2" xfId="38030" xr:uid="{0AD7555C-FD69-4AEB-877F-0FD0FC40E6B9}"/>
    <cellStyle name="Normal 3 9 5 6" xfId="38023" xr:uid="{0433F41C-3528-494C-BB5A-0CE92C75A33B}"/>
    <cellStyle name="Normal 3 9 6" xfId="17080" xr:uid="{00000000-0005-0000-0000-0000B8420000}"/>
    <cellStyle name="Normal 3 9 6 2" xfId="38031" xr:uid="{141C396E-B352-4EF0-AB1A-5B7168149C7C}"/>
    <cellStyle name="Normal 3 9 7" xfId="17081" xr:uid="{00000000-0005-0000-0000-0000B9420000}"/>
    <cellStyle name="Normal 3 9 7 2" xfId="38032" xr:uid="{38D103AF-C876-4F2F-99C6-E72C50CA9208}"/>
    <cellStyle name="Normal 3 9 8" xfId="17082" xr:uid="{00000000-0005-0000-0000-0000BA420000}"/>
    <cellStyle name="Normal 3 9 8 2" xfId="38033" xr:uid="{CA7572AA-3CD6-47C6-90A7-566DB9A2EC7D}"/>
    <cellStyle name="Normal 3 9 9" xfId="37988" xr:uid="{E67E9E50-FDFF-44C4-805F-5E98B3EA7311}"/>
    <cellStyle name="Normal 30" xfId="17083" xr:uid="{00000000-0005-0000-0000-0000BB420000}"/>
    <cellStyle name="Normal 30 10" xfId="17084" xr:uid="{00000000-0005-0000-0000-0000BC420000}"/>
    <cellStyle name="Normal 30 10 2" xfId="17085" xr:uid="{00000000-0005-0000-0000-0000BD420000}"/>
    <cellStyle name="Normal 30 10 2 2" xfId="38036" xr:uid="{F30348F1-7D06-4E70-95B1-37EBD8099B4E}"/>
    <cellStyle name="Normal 30 10 3" xfId="38035" xr:uid="{000AB388-DF38-4D05-B385-B6C31D397002}"/>
    <cellStyle name="Normal 30 11" xfId="17086" xr:uid="{00000000-0005-0000-0000-0000BE420000}"/>
    <cellStyle name="Normal 30 11 2" xfId="17087" xr:uid="{00000000-0005-0000-0000-0000BF420000}"/>
    <cellStyle name="Normal 30 11 2 2" xfId="38038" xr:uid="{90395600-E7E4-4135-BA2E-995D4AF8F233}"/>
    <cellStyle name="Normal 30 11 3" xfId="38037" xr:uid="{A20FF8C1-9ADC-48E2-8E25-38930A77039F}"/>
    <cellStyle name="Normal 30 12" xfId="17088" xr:uid="{00000000-0005-0000-0000-0000C0420000}"/>
    <cellStyle name="Normal 30 12 2" xfId="17089" xr:uid="{00000000-0005-0000-0000-0000C1420000}"/>
    <cellStyle name="Normal 30 12 2 2" xfId="38040" xr:uid="{ADB92510-5682-45DE-B7C7-6639E219FA1E}"/>
    <cellStyle name="Normal 30 12 3" xfId="38039" xr:uid="{9879846D-8F49-4DDD-80F6-B6D12A390820}"/>
    <cellStyle name="Normal 30 13" xfId="17090" xr:uid="{00000000-0005-0000-0000-0000C2420000}"/>
    <cellStyle name="Normal 30 13 2" xfId="17091" xr:uid="{00000000-0005-0000-0000-0000C3420000}"/>
    <cellStyle name="Normal 30 13 2 2" xfId="17092" xr:uid="{00000000-0005-0000-0000-0000C4420000}"/>
    <cellStyle name="Normal 30 13 2 2 2" xfId="38043" xr:uid="{822EBCD2-F67A-438B-8756-6D86D49003CA}"/>
    <cellStyle name="Normal 30 13 2 3" xfId="17093" xr:uid="{00000000-0005-0000-0000-0000C5420000}"/>
    <cellStyle name="Normal 30 13 2 3 2" xfId="38044" xr:uid="{BD876333-30AB-41D6-894C-88CB7AF6F386}"/>
    <cellStyle name="Normal 30 13 2 4" xfId="17094" xr:uid="{00000000-0005-0000-0000-0000C6420000}"/>
    <cellStyle name="Normal 30 13 2 4 2" xfId="38045" xr:uid="{A3E0BCCE-E406-488B-BC37-96BBFFD2C642}"/>
    <cellStyle name="Normal 30 13 2 5" xfId="38042" xr:uid="{AB9012F0-2640-478F-A86F-FB0F9509C24B}"/>
    <cellStyle name="Normal 30 13 3" xfId="17095" xr:uid="{00000000-0005-0000-0000-0000C7420000}"/>
    <cellStyle name="Normal 30 13 3 2" xfId="38046" xr:uid="{2C162F66-F6FE-4C28-B317-5454AE4981B9}"/>
    <cellStyle name="Normal 30 13 4" xfId="17096" xr:uid="{00000000-0005-0000-0000-0000C8420000}"/>
    <cellStyle name="Normal 30 13 4 2" xfId="38047" xr:uid="{692470D0-7C31-4B0A-ABE2-C0F71A4E25AE}"/>
    <cellStyle name="Normal 30 13 5" xfId="17097" xr:uid="{00000000-0005-0000-0000-0000C9420000}"/>
    <cellStyle name="Normal 30 13 5 2" xfId="38048" xr:uid="{0438706B-A429-4397-B74A-C9B4F74D3A49}"/>
    <cellStyle name="Normal 30 13 6" xfId="38041" xr:uid="{AD207D8A-B4C8-489F-AE64-B6FD607C2F50}"/>
    <cellStyle name="Normal 30 14" xfId="17098" xr:uid="{00000000-0005-0000-0000-0000CA420000}"/>
    <cellStyle name="Normal 30 14 2" xfId="17099" xr:uid="{00000000-0005-0000-0000-0000CB420000}"/>
    <cellStyle name="Normal 30 14 2 2" xfId="38050" xr:uid="{22CFB5B5-FC91-452F-B94B-E6A62879B3AC}"/>
    <cellStyle name="Normal 30 14 3" xfId="17100" xr:uid="{00000000-0005-0000-0000-0000CC420000}"/>
    <cellStyle name="Normal 30 14 3 2" xfId="38051" xr:uid="{D3F37407-9959-4103-B313-A39E2A5E621A}"/>
    <cellStyle name="Normal 30 14 4" xfId="17101" xr:uid="{00000000-0005-0000-0000-0000CD420000}"/>
    <cellStyle name="Normal 30 14 4 2" xfId="38052" xr:uid="{F9138349-8C5D-4307-8468-1224535C4681}"/>
    <cellStyle name="Normal 30 14 5" xfId="38049" xr:uid="{C70CED81-5FA8-426B-B7C2-A2638117D580}"/>
    <cellStyle name="Normal 30 15" xfId="17102" xr:uid="{00000000-0005-0000-0000-0000CE420000}"/>
    <cellStyle name="Normal 30 15 2" xfId="38053" xr:uid="{054D0AC5-4BA9-478B-8C30-6FD62F12E0F5}"/>
    <cellStyle name="Normal 30 16" xfId="17103" xr:uid="{00000000-0005-0000-0000-0000CF420000}"/>
    <cellStyle name="Normal 30 16 2" xfId="38054" xr:uid="{5DFA9337-5816-497F-8373-D91CF2557D8B}"/>
    <cellStyle name="Normal 30 17" xfId="17104" xr:uid="{00000000-0005-0000-0000-0000D0420000}"/>
    <cellStyle name="Normal 30 17 2" xfId="38055" xr:uid="{8F8D98A3-D849-4312-9F52-3B86E8D4D7FF}"/>
    <cellStyle name="Normal 30 18" xfId="38034" xr:uid="{09DCD855-6770-4BC3-92C1-3EED5D525030}"/>
    <cellStyle name="Normal 30 2" xfId="17105" xr:uid="{00000000-0005-0000-0000-0000D1420000}"/>
    <cellStyle name="Normal 30 2 2" xfId="17106" xr:uid="{00000000-0005-0000-0000-0000D2420000}"/>
    <cellStyle name="Normal 30 2 2 2" xfId="38057" xr:uid="{8ABCB8F4-9909-4EB0-A70E-6A97B3FC8582}"/>
    <cellStyle name="Normal 30 2 3" xfId="38056" xr:uid="{D29CA7D4-95C9-4490-834E-858C34B552FA}"/>
    <cellStyle name="Normal 30 3" xfId="17107" xr:uid="{00000000-0005-0000-0000-0000D3420000}"/>
    <cellStyle name="Normal 30 3 2" xfId="17108" xr:uid="{00000000-0005-0000-0000-0000D4420000}"/>
    <cellStyle name="Normal 30 3 2 2" xfId="38059" xr:uid="{4CD1E474-2019-4A49-B6A1-168EA2BC398B}"/>
    <cellStyle name="Normal 30 3 3" xfId="38058" xr:uid="{780786CC-C739-4BF8-80BB-AC2D8C1746D7}"/>
    <cellStyle name="Normal 30 4" xfId="17109" xr:uid="{00000000-0005-0000-0000-0000D5420000}"/>
    <cellStyle name="Normal 30 4 2" xfId="17110" xr:uid="{00000000-0005-0000-0000-0000D6420000}"/>
    <cellStyle name="Normal 30 4 2 2" xfId="38061" xr:uid="{D321F7FC-1B87-4D06-B9E3-DB466B483BFF}"/>
    <cellStyle name="Normal 30 4 3" xfId="38060" xr:uid="{A7F3C48A-E54F-4E9D-9E0F-C779E44E97E2}"/>
    <cellStyle name="Normal 30 5" xfId="17111" xr:uid="{00000000-0005-0000-0000-0000D7420000}"/>
    <cellStyle name="Normal 30 5 2" xfId="17112" xr:uid="{00000000-0005-0000-0000-0000D8420000}"/>
    <cellStyle name="Normal 30 5 2 2" xfId="38063" xr:uid="{EF57B9F2-E29E-480C-8B58-5BBADB8ACAC8}"/>
    <cellStyle name="Normal 30 5 3" xfId="38062" xr:uid="{89C6D50A-CEE0-49D0-9C27-D4130826D164}"/>
    <cellStyle name="Normal 30 6" xfId="17113" xr:uid="{00000000-0005-0000-0000-0000D9420000}"/>
    <cellStyle name="Normal 30 6 2" xfId="17114" xr:uid="{00000000-0005-0000-0000-0000DA420000}"/>
    <cellStyle name="Normal 30 6 2 2" xfId="38065" xr:uid="{FAC3FC40-336E-43C0-BD16-A8CDA46D571A}"/>
    <cellStyle name="Normal 30 6 3" xfId="38064" xr:uid="{E0190C08-75DF-4B80-A0CB-B3DD5A63BD87}"/>
    <cellStyle name="Normal 30 7" xfId="17115" xr:uid="{00000000-0005-0000-0000-0000DB420000}"/>
    <cellStyle name="Normal 30 7 2" xfId="17116" xr:uid="{00000000-0005-0000-0000-0000DC420000}"/>
    <cellStyle name="Normal 30 7 2 2" xfId="38067" xr:uid="{B5BCEDFD-14C2-4C6B-9309-430A313DF3BE}"/>
    <cellStyle name="Normal 30 7 3" xfId="38066" xr:uid="{C598BE9E-C343-4DDB-9D8C-23331DA3272E}"/>
    <cellStyle name="Normal 30 8" xfId="17117" xr:uid="{00000000-0005-0000-0000-0000DD420000}"/>
    <cellStyle name="Normal 30 8 2" xfId="17118" xr:uid="{00000000-0005-0000-0000-0000DE420000}"/>
    <cellStyle name="Normal 30 8 2 2" xfId="38069" xr:uid="{55EF290F-9F8C-4DBD-8F50-89F77E86387F}"/>
    <cellStyle name="Normal 30 8 3" xfId="38068" xr:uid="{0D1501C2-35A4-41CA-B9FC-A65811C6D8D2}"/>
    <cellStyle name="Normal 30 9" xfId="17119" xr:uid="{00000000-0005-0000-0000-0000DF420000}"/>
    <cellStyle name="Normal 30 9 2" xfId="17120" xr:uid="{00000000-0005-0000-0000-0000E0420000}"/>
    <cellStyle name="Normal 30 9 2 2" xfId="38071" xr:uid="{9D0466BA-CB53-4628-8062-A76AF0B3436A}"/>
    <cellStyle name="Normal 30 9 3" xfId="38070" xr:uid="{6C7515BA-310C-4DBB-BE63-04B5FFD58B19}"/>
    <cellStyle name="Normal 31" xfId="17121" xr:uid="{00000000-0005-0000-0000-0000E1420000}"/>
    <cellStyle name="Normal 31 2" xfId="17122" xr:uid="{00000000-0005-0000-0000-0000E2420000}"/>
    <cellStyle name="Normal 31 2 2" xfId="38073" xr:uid="{5B3E065F-4D2E-4A57-A9E6-31DF446A4891}"/>
    <cellStyle name="Normal 31 3" xfId="17123" xr:uid="{00000000-0005-0000-0000-0000E3420000}"/>
    <cellStyle name="Normal 31 3 2" xfId="17124" xr:uid="{00000000-0005-0000-0000-0000E4420000}"/>
    <cellStyle name="Normal 31 3 2 2" xfId="17125" xr:uid="{00000000-0005-0000-0000-0000E5420000}"/>
    <cellStyle name="Normal 31 3 2 2 2" xfId="17126" xr:uid="{00000000-0005-0000-0000-0000E6420000}"/>
    <cellStyle name="Normal 31 3 2 2 2 2" xfId="38077" xr:uid="{EFAB786B-EE4C-4388-8EF0-F361B0D27069}"/>
    <cellStyle name="Normal 31 3 2 2 3" xfId="17127" xr:uid="{00000000-0005-0000-0000-0000E7420000}"/>
    <cellStyle name="Normal 31 3 2 2 3 2" xfId="38078" xr:uid="{742349F8-E987-401E-86B3-FA364CC11979}"/>
    <cellStyle name="Normal 31 3 2 2 4" xfId="17128" xr:uid="{00000000-0005-0000-0000-0000E8420000}"/>
    <cellStyle name="Normal 31 3 2 2 4 2" xfId="38079" xr:uid="{41280E58-0F80-4247-9092-CFC6D0CB3B9B}"/>
    <cellStyle name="Normal 31 3 2 2 5" xfId="38076" xr:uid="{87DA2923-1B2A-4014-A333-AA376FAE5C2A}"/>
    <cellStyle name="Normal 31 3 2 3" xfId="17129" xr:uid="{00000000-0005-0000-0000-0000E9420000}"/>
    <cellStyle name="Normal 31 3 2 3 2" xfId="38080" xr:uid="{2007E9D5-06B9-4AEB-8597-36F1C4895D6D}"/>
    <cellStyle name="Normal 31 3 2 4" xfId="17130" xr:uid="{00000000-0005-0000-0000-0000EA420000}"/>
    <cellStyle name="Normal 31 3 2 4 2" xfId="38081" xr:uid="{B3FFAB68-5946-4A9F-A899-D44A5B8A70F8}"/>
    <cellStyle name="Normal 31 3 2 5" xfId="17131" xr:uid="{00000000-0005-0000-0000-0000EB420000}"/>
    <cellStyle name="Normal 31 3 2 5 2" xfId="38082" xr:uid="{10138883-61D4-48A6-A5A8-D67A7A881D43}"/>
    <cellStyle name="Normal 31 3 2 6" xfId="38075" xr:uid="{B6E7D94A-7F28-4265-A622-5A9F02736517}"/>
    <cellStyle name="Normal 31 3 3" xfId="17132" xr:uid="{00000000-0005-0000-0000-0000EC420000}"/>
    <cellStyle name="Normal 31 3 3 2" xfId="17133" xr:uid="{00000000-0005-0000-0000-0000ED420000}"/>
    <cellStyle name="Normal 31 3 3 2 2" xfId="38084" xr:uid="{A4F61AFC-5BF9-40B4-B47C-14AA48344BFC}"/>
    <cellStyle name="Normal 31 3 3 3" xfId="17134" xr:uid="{00000000-0005-0000-0000-0000EE420000}"/>
    <cellStyle name="Normal 31 3 3 3 2" xfId="38085" xr:uid="{49FD3B19-EA3C-458F-902B-872EC0D68571}"/>
    <cellStyle name="Normal 31 3 3 4" xfId="17135" xr:uid="{00000000-0005-0000-0000-0000EF420000}"/>
    <cellStyle name="Normal 31 3 3 4 2" xfId="38086" xr:uid="{562B5F38-173D-423A-BCA1-5FBF1FD4298B}"/>
    <cellStyle name="Normal 31 3 3 5" xfId="38083" xr:uid="{B1689BD1-52FD-48A7-9FDB-54ACFC5E3D3F}"/>
    <cellStyle name="Normal 31 3 4" xfId="17136" xr:uid="{00000000-0005-0000-0000-0000F0420000}"/>
    <cellStyle name="Normal 31 3 4 2" xfId="38087" xr:uid="{10517DFD-BE75-447E-B2FF-8B6918112589}"/>
    <cellStyle name="Normal 31 3 5" xfId="17137" xr:uid="{00000000-0005-0000-0000-0000F1420000}"/>
    <cellStyle name="Normal 31 3 5 2" xfId="38088" xr:uid="{2D8A8F70-1C31-4BF6-90A1-14BC9DB8F624}"/>
    <cellStyle name="Normal 31 3 6" xfId="17138" xr:uid="{00000000-0005-0000-0000-0000F2420000}"/>
    <cellStyle name="Normal 31 3 6 2" xfId="38089" xr:uid="{620781A1-D48B-4B42-9041-53FBFF54758D}"/>
    <cellStyle name="Normal 31 3 7" xfId="38074" xr:uid="{9B664512-7E78-40D6-88D4-A2D97216302C}"/>
    <cellStyle name="Normal 31 4" xfId="38072" xr:uid="{9A54CB09-97D5-440F-9665-A2E326BE6335}"/>
    <cellStyle name="Normal 32" xfId="17139" xr:uid="{00000000-0005-0000-0000-0000F3420000}"/>
    <cellStyle name="Normal 32 2" xfId="17140" xr:uid="{00000000-0005-0000-0000-0000F4420000}"/>
    <cellStyle name="Normal 32 2 2" xfId="38091" xr:uid="{F99CEEEB-D36C-45CA-8D40-5EA3245B17BD}"/>
    <cellStyle name="Normal 32 3" xfId="17141" xr:uid="{00000000-0005-0000-0000-0000F5420000}"/>
    <cellStyle name="Normal 32 3 2" xfId="17142" xr:uid="{00000000-0005-0000-0000-0000F6420000}"/>
    <cellStyle name="Normal 32 3 2 2" xfId="17143" xr:uid="{00000000-0005-0000-0000-0000F7420000}"/>
    <cellStyle name="Normal 32 3 2 2 2" xfId="17144" xr:uid="{00000000-0005-0000-0000-0000F8420000}"/>
    <cellStyle name="Normal 32 3 2 2 2 2" xfId="38095" xr:uid="{963A4ADD-9DCC-40BA-B029-E64E2555F27F}"/>
    <cellStyle name="Normal 32 3 2 2 3" xfId="17145" xr:uid="{00000000-0005-0000-0000-0000F9420000}"/>
    <cellStyle name="Normal 32 3 2 2 3 2" xfId="38096" xr:uid="{4E29F361-6E15-480B-AB95-8DE15D4ED576}"/>
    <cellStyle name="Normal 32 3 2 2 4" xfId="17146" xr:uid="{00000000-0005-0000-0000-0000FA420000}"/>
    <cellStyle name="Normal 32 3 2 2 4 2" xfId="38097" xr:uid="{E26E8493-63E0-4879-9776-CE853F5FDF8F}"/>
    <cellStyle name="Normal 32 3 2 2 5" xfId="38094" xr:uid="{5AB23452-7ADB-4D6C-AC30-6EEADA48AA4C}"/>
    <cellStyle name="Normal 32 3 2 3" xfId="17147" xr:uid="{00000000-0005-0000-0000-0000FB420000}"/>
    <cellStyle name="Normal 32 3 2 3 2" xfId="38098" xr:uid="{63F167F1-D089-4D8C-9489-2539DD8EB4F0}"/>
    <cellStyle name="Normal 32 3 2 4" xfId="17148" xr:uid="{00000000-0005-0000-0000-0000FC420000}"/>
    <cellStyle name="Normal 32 3 2 4 2" xfId="38099" xr:uid="{1DF2CD7D-74A3-48A2-9B78-5AAC665E309D}"/>
    <cellStyle name="Normal 32 3 2 5" xfId="17149" xr:uid="{00000000-0005-0000-0000-0000FD420000}"/>
    <cellStyle name="Normal 32 3 2 5 2" xfId="38100" xr:uid="{4A573ECF-0997-489B-B40C-C277DAF5D050}"/>
    <cellStyle name="Normal 32 3 2 6" xfId="38093" xr:uid="{8FFDAB97-0158-4F2C-A4E4-B34C3D989FE8}"/>
    <cellStyle name="Normal 32 3 3" xfId="17150" xr:uid="{00000000-0005-0000-0000-0000FE420000}"/>
    <cellStyle name="Normal 32 3 3 2" xfId="17151" xr:uid="{00000000-0005-0000-0000-0000FF420000}"/>
    <cellStyle name="Normal 32 3 3 2 2" xfId="38102" xr:uid="{752996F0-99F6-498D-9C97-0D1A745876FB}"/>
    <cellStyle name="Normal 32 3 3 3" xfId="17152" xr:uid="{00000000-0005-0000-0000-000000430000}"/>
    <cellStyle name="Normal 32 3 3 3 2" xfId="38103" xr:uid="{4894DD70-5369-43EF-AA31-19574EEA0815}"/>
    <cellStyle name="Normal 32 3 3 4" xfId="17153" xr:uid="{00000000-0005-0000-0000-000001430000}"/>
    <cellStyle name="Normal 32 3 3 4 2" xfId="38104" xr:uid="{2185A6CB-8AF4-4E43-BB50-F344F982A086}"/>
    <cellStyle name="Normal 32 3 3 5" xfId="38101" xr:uid="{36FD6F26-5387-4E73-8FB6-E8504C865A36}"/>
    <cellStyle name="Normal 32 3 4" xfId="17154" xr:uid="{00000000-0005-0000-0000-000002430000}"/>
    <cellStyle name="Normal 32 3 4 2" xfId="38105" xr:uid="{20877C2B-8DDE-4075-84FD-EE4ADAC72B5E}"/>
    <cellStyle name="Normal 32 3 5" xfId="17155" xr:uid="{00000000-0005-0000-0000-000003430000}"/>
    <cellStyle name="Normal 32 3 5 2" xfId="38106" xr:uid="{9D374292-EE5F-4264-BB3E-73A78CC2D6F8}"/>
    <cellStyle name="Normal 32 3 6" xfId="17156" xr:uid="{00000000-0005-0000-0000-000004430000}"/>
    <cellStyle name="Normal 32 3 6 2" xfId="38107" xr:uid="{5178F3D9-D0F9-4571-8B79-82E0C97A40FC}"/>
    <cellStyle name="Normal 32 3 7" xfId="38092" xr:uid="{867F6D21-0C47-44AC-9911-68E4B28CCB20}"/>
    <cellStyle name="Normal 32 4" xfId="38090" xr:uid="{73AB5023-9604-45DB-97F6-EFC8DA418E56}"/>
    <cellStyle name="Normal 33" xfId="17157" xr:uid="{00000000-0005-0000-0000-000005430000}"/>
    <cellStyle name="Normal 33 2" xfId="17158" xr:uid="{00000000-0005-0000-0000-000006430000}"/>
    <cellStyle name="Normal 33 2 2" xfId="38109" xr:uid="{963F87A6-B8F1-4B9D-AD61-0AE681CEF193}"/>
    <cellStyle name="Normal 33 3" xfId="17159" xr:uid="{00000000-0005-0000-0000-000007430000}"/>
    <cellStyle name="Normal 33 3 2" xfId="17160" xr:uid="{00000000-0005-0000-0000-000008430000}"/>
    <cellStyle name="Normal 33 3 2 2" xfId="17161" xr:uid="{00000000-0005-0000-0000-000009430000}"/>
    <cellStyle name="Normal 33 3 2 2 2" xfId="17162" xr:uid="{00000000-0005-0000-0000-00000A430000}"/>
    <cellStyle name="Normal 33 3 2 2 2 2" xfId="38113" xr:uid="{8E8F754A-8751-41ED-8360-DB470D4209D7}"/>
    <cellStyle name="Normal 33 3 2 2 3" xfId="17163" xr:uid="{00000000-0005-0000-0000-00000B430000}"/>
    <cellStyle name="Normal 33 3 2 2 3 2" xfId="38114" xr:uid="{9A32AD1B-E5D0-4624-9D53-4775AA1E29A8}"/>
    <cellStyle name="Normal 33 3 2 2 4" xfId="17164" xr:uid="{00000000-0005-0000-0000-00000C430000}"/>
    <cellStyle name="Normal 33 3 2 2 4 2" xfId="38115" xr:uid="{55D0A83B-0D00-428D-B6FF-84E29DEDB475}"/>
    <cellStyle name="Normal 33 3 2 2 5" xfId="38112" xr:uid="{0D286DCE-4C44-4B16-AB5E-305E829A4F38}"/>
    <cellStyle name="Normal 33 3 2 3" xfId="17165" xr:uid="{00000000-0005-0000-0000-00000D430000}"/>
    <cellStyle name="Normal 33 3 2 3 2" xfId="38116" xr:uid="{672A745C-C015-4655-9773-A6CEE2975D53}"/>
    <cellStyle name="Normal 33 3 2 4" xfId="17166" xr:uid="{00000000-0005-0000-0000-00000E430000}"/>
    <cellStyle name="Normal 33 3 2 4 2" xfId="38117" xr:uid="{B439CB36-0F9E-471C-A5BC-BB31775D062A}"/>
    <cellStyle name="Normal 33 3 2 5" xfId="17167" xr:uid="{00000000-0005-0000-0000-00000F430000}"/>
    <cellStyle name="Normal 33 3 2 5 2" xfId="38118" xr:uid="{3F3648A3-0D07-45D7-8785-C3907E945F2F}"/>
    <cellStyle name="Normal 33 3 2 6" xfId="38111" xr:uid="{A89DAE9F-5822-4384-98A6-C8BEF663DFCB}"/>
    <cellStyle name="Normal 33 3 3" xfId="17168" xr:uid="{00000000-0005-0000-0000-000010430000}"/>
    <cellStyle name="Normal 33 3 3 2" xfId="17169" xr:uid="{00000000-0005-0000-0000-000011430000}"/>
    <cellStyle name="Normal 33 3 3 2 2" xfId="38120" xr:uid="{AF1DA28B-5904-4D8D-BD6F-DBEF064DB170}"/>
    <cellStyle name="Normal 33 3 3 3" xfId="17170" xr:uid="{00000000-0005-0000-0000-000012430000}"/>
    <cellStyle name="Normal 33 3 3 3 2" xfId="38121" xr:uid="{07FD9933-1C8D-4022-BADF-94779CD42182}"/>
    <cellStyle name="Normal 33 3 3 4" xfId="17171" xr:uid="{00000000-0005-0000-0000-000013430000}"/>
    <cellStyle name="Normal 33 3 3 4 2" xfId="38122" xr:uid="{CA0CACF6-0F24-4BFD-80F5-7CECE2C47BC0}"/>
    <cellStyle name="Normal 33 3 3 5" xfId="38119" xr:uid="{52C72426-317F-4226-A33B-060ED801CA53}"/>
    <cellStyle name="Normal 33 3 4" xfId="17172" xr:uid="{00000000-0005-0000-0000-000014430000}"/>
    <cellStyle name="Normal 33 3 4 2" xfId="38123" xr:uid="{E56EF33C-987B-4008-9BFE-FFFCEFE8E6D4}"/>
    <cellStyle name="Normal 33 3 5" xfId="17173" xr:uid="{00000000-0005-0000-0000-000015430000}"/>
    <cellStyle name="Normal 33 3 5 2" xfId="38124" xr:uid="{0303DE12-5D12-4FE0-B9B4-374FCBACA482}"/>
    <cellStyle name="Normal 33 3 6" xfId="17174" xr:uid="{00000000-0005-0000-0000-000016430000}"/>
    <cellStyle name="Normal 33 3 6 2" xfId="38125" xr:uid="{5C26C7A7-FCB7-4505-899B-BBAE6D1F48A0}"/>
    <cellStyle name="Normal 33 3 7" xfId="38110" xr:uid="{BBE9A3ED-2F07-49AB-9889-EB2CFEE2303E}"/>
    <cellStyle name="Normal 33 4" xfId="38108" xr:uid="{43E4ED49-E835-413C-9281-770AC1A7B8D3}"/>
    <cellStyle name="Normal 34" xfId="17175" xr:uid="{00000000-0005-0000-0000-000017430000}"/>
    <cellStyle name="Normal 34 2" xfId="17176" xr:uid="{00000000-0005-0000-0000-000018430000}"/>
    <cellStyle name="Normal 34 2 2" xfId="17177" xr:uid="{00000000-0005-0000-0000-000019430000}"/>
    <cellStyle name="Normal 34 2 2 2" xfId="17178" xr:uid="{00000000-0005-0000-0000-00001A430000}"/>
    <cellStyle name="Normal 34 2 2 2 2" xfId="38129" xr:uid="{1F83AF4D-DB3E-4299-B062-1894C690D2D8}"/>
    <cellStyle name="Normal 34 2 2 3" xfId="17179" xr:uid="{00000000-0005-0000-0000-00001B430000}"/>
    <cellStyle name="Normal 34 2 2 3 2" xfId="38130" xr:uid="{5F9B3CB0-C370-4E18-9E99-55F5E5FBD72F}"/>
    <cellStyle name="Normal 34 2 2 4" xfId="17180" xr:uid="{00000000-0005-0000-0000-00001C430000}"/>
    <cellStyle name="Normal 34 2 2 4 2" xfId="38131" xr:uid="{7DA6FC70-6C84-4AA0-805A-3668CC35D178}"/>
    <cellStyle name="Normal 34 2 2 5" xfId="38128" xr:uid="{617F4E3E-62EC-45CF-BB4E-FC1B78136307}"/>
    <cellStyle name="Normal 34 2 3" xfId="17181" xr:uid="{00000000-0005-0000-0000-00001D430000}"/>
    <cellStyle name="Normal 34 2 3 2" xfId="38132" xr:uid="{99C52509-B78F-4682-9A00-B21E73C335E8}"/>
    <cellStyle name="Normal 34 2 4" xfId="17182" xr:uid="{00000000-0005-0000-0000-00001E430000}"/>
    <cellStyle name="Normal 34 2 4 2" xfId="38133" xr:uid="{FFE3C950-9ADD-4CA8-8AE4-DCC4C81D9FBF}"/>
    <cellStyle name="Normal 34 2 5" xfId="17183" xr:uid="{00000000-0005-0000-0000-00001F430000}"/>
    <cellStyle name="Normal 34 2 5 2" xfId="38134" xr:uid="{B273A9EF-BB78-41FC-B4B8-7F71778961B1}"/>
    <cellStyle name="Normal 34 2 6" xfId="38127" xr:uid="{C00A8625-8147-444F-BFC1-0916BF8E83A9}"/>
    <cellStyle name="Normal 34 3" xfId="17184" xr:uid="{00000000-0005-0000-0000-000020430000}"/>
    <cellStyle name="Normal 34 3 2" xfId="38135" xr:uid="{73685C3F-5FBA-4E99-8E76-85CA98B4B119}"/>
    <cellStyle name="Normal 34 4" xfId="17185" xr:uid="{00000000-0005-0000-0000-000021430000}"/>
    <cellStyle name="Normal 34 4 2" xfId="17186" xr:uid="{00000000-0005-0000-0000-000022430000}"/>
    <cellStyle name="Normal 34 4 2 2" xfId="38137" xr:uid="{9CE60D1F-7AA6-4AFB-8485-20506F0D74AC}"/>
    <cellStyle name="Normal 34 4 3" xfId="17187" xr:uid="{00000000-0005-0000-0000-000023430000}"/>
    <cellStyle name="Normal 34 4 3 2" xfId="38138" xr:uid="{E50D2699-2B68-4C4D-978F-76C18662FB41}"/>
    <cellStyle name="Normal 34 4 4" xfId="17188" xr:uid="{00000000-0005-0000-0000-000024430000}"/>
    <cellStyle name="Normal 34 4 4 2" xfId="38139" xr:uid="{13D57302-AA8C-49C8-9CE6-3CAC4328D9F5}"/>
    <cellStyle name="Normal 34 4 5" xfId="38136" xr:uid="{C177A47C-6A63-4193-95AA-622CC07F4049}"/>
    <cellStyle name="Normal 34 5" xfId="17189" xr:uid="{00000000-0005-0000-0000-000025430000}"/>
    <cellStyle name="Normal 34 5 2" xfId="38140" xr:uid="{D3E60E45-10EF-4AE5-BEC2-8F319E240D81}"/>
    <cellStyle name="Normal 34 6" xfId="17190" xr:uid="{00000000-0005-0000-0000-000026430000}"/>
    <cellStyle name="Normal 34 6 2" xfId="38141" xr:uid="{973465A4-9B05-4996-B2BE-A489162D6AE3}"/>
    <cellStyle name="Normal 34 7" xfId="17191" xr:uid="{00000000-0005-0000-0000-000027430000}"/>
    <cellStyle name="Normal 34 7 2" xfId="38142" xr:uid="{8BFFD2FA-8897-4698-BBE7-626CB3479D2E}"/>
    <cellStyle name="Normal 34 8" xfId="38126" xr:uid="{211C6946-C186-40AF-8F68-D973BAEF5961}"/>
    <cellStyle name="Normal 35" xfId="17192" xr:uid="{00000000-0005-0000-0000-000028430000}"/>
    <cellStyle name="Normal 35 2" xfId="17193" xr:uid="{00000000-0005-0000-0000-000029430000}"/>
    <cellStyle name="Normal 35 2 2" xfId="17194" xr:uid="{00000000-0005-0000-0000-00002A430000}"/>
    <cellStyle name="Normal 35 2 2 2" xfId="17195" xr:uid="{00000000-0005-0000-0000-00002B430000}"/>
    <cellStyle name="Normal 35 2 2 2 2" xfId="17196" xr:uid="{00000000-0005-0000-0000-00002C430000}"/>
    <cellStyle name="Normal 35 2 2 2 2 2" xfId="38147" xr:uid="{A9F4A62C-6137-4108-BBD5-1036C707A76F}"/>
    <cellStyle name="Normal 35 2 2 2 3" xfId="17197" xr:uid="{00000000-0005-0000-0000-00002D430000}"/>
    <cellStyle name="Normal 35 2 2 2 3 2" xfId="38148" xr:uid="{1BB07C59-ACE9-485B-BC3D-E1EE6A48F8CC}"/>
    <cellStyle name="Normal 35 2 2 2 4" xfId="17198" xr:uid="{00000000-0005-0000-0000-00002E430000}"/>
    <cellStyle name="Normal 35 2 2 2 4 2" xfId="38149" xr:uid="{5B901F90-0DBB-42AE-B3AA-270FAAD3ECE8}"/>
    <cellStyle name="Normal 35 2 2 2 5" xfId="38146" xr:uid="{4A1AD81F-1D48-4AE1-8D9A-81C0D8435890}"/>
    <cellStyle name="Normal 35 2 2 3" xfId="17199" xr:uid="{00000000-0005-0000-0000-00002F430000}"/>
    <cellStyle name="Normal 35 2 2 3 2" xfId="38150" xr:uid="{586B4D2F-E5ED-4225-895A-CCC6A8994E4F}"/>
    <cellStyle name="Normal 35 2 2 4" xfId="17200" xr:uid="{00000000-0005-0000-0000-000030430000}"/>
    <cellStyle name="Normal 35 2 2 4 2" xfId="38151" xr:uid="{1A47515F-CD72-432E-9C3C-C1D54AE5AAC3}"/>
    <cellStyle name="Normal 35 2 2 5" xfId="17201" xr:uid="{00000000-0005-0000-0000-000031430000}"/>
    <cellStyle name="Normal 35 2 2 5 2" xfId="38152" xr:uid="{A7D2E44D-B354-4DB2-B003-119986CD8F31}"/>
    <cellStyle name="Normal 35 2 2 6" xfId="38145" xr:uid="{1C405FAE-74E0-4F69-8087-5E800C840D0E}"/>
    <cellStyle name="Normal 35 2 3" xfId="17202" xr:uid="{00000000-0005-0000-0000-000032430000}"/>
    <cellStyle name="Normal 35 2 3 2" xfId="17203" xr:uid="{00000000-0005-0000-0000-000033430000}"/>
    <cellStyle name="Normal 35 2 3 2 2" xfId="38154" xr:uid="{EAF27D64-D866-4255-913A-733BD92459DA}"/>
    <cellStyle name="Normal 35 2 3 3" xfId="17204" xr:uid="{00000000-0005-0000-0000-000034430000}"/>
    <cellStyle name="Normal 35 2 3 3 2" xfId="38155" xr:uid="{4447F94A-1C13-4DD5-927B-36E66A712CE0}"/>
    <cellStyle name="Normal 35 2 3 4" xfId="17205" xr:uid="{00000000-0005-0000-0000-000035430000}"/>
    <cellStyle name="Normal 35 2 3 4 2" xfId="38156" xr:uid="{F430E769-7FC5-4E2A-9A55-D9329A9965BA}"/>
    <cellStyle name="Normal 35 2 3 5" xfId="38153" xr:uid="{BCED5DD3-CB48-469D-9B23-906FE20AD5FF}"/>
    <cellStyle name="Normal 35 2 4" xfId="17206" xr:uid="{00000000-0005-0000-0000-000036430000}"/>
    <cellStyle name="Normal 35 2 4 2" xfId="38157" xr:uid="{13090E22-D9FB-49E4-857D-6B03454702CC}"/>
    <cellStyle name="Normal 35 2 5" xfId="17207" xr:uid="{00000000-0005-0000-0000-000037430000}"/>
    <cellStyle name="Normal 35 2 5 2" xfId="38158" xr:uid="{44D83C30-9F48-42CA-9F45-20342CFF6CD9}"/>
    <cellStyle name="Normal 35 2 6" xfId="17208" xr:uid="{00000000-0005-0000-0000-000038430000}"/>
    <cellStyle name="Normal 35 2 6 2" xfId="38159" xr:uid="{53FF06AD-7C4D-47A2-9F86-D9F4D1E19E9D}"/>
    <cellStyle name="Normal 35 2 7" xfId="38144" xr:uid="{93166C0A-571E-419C-92C0-2919D43BDE69}"/>
    <cellStyle name="Normal 35 3" xfId="38143" xr:uid="{2D47B8C9-DE12-41C3-8297-4B46BE756299}"/>
    <cellStyle name="Normal 36" xfId="17209" xr:uid="{00000000-0005-0000-0000-000039430000}"/>
    <cellStyle name="Normal 36 2" xfId="17210" xr:uid="{00000000-0005-0000-0000-00003A430000}"/>
    <cellStyle name="Normal 36 2 2" xfId="17211" xr:uid="{00000000-0005-0000-0000-00003B430000}"/>
    <cellStyle name="Normal 36 2 2 2" xfId="17212" xr:uid="{00000000-0005-0000-0000-00003C430000}"/>
    <cellStyle name="Normal 36 2 2 2 2" xfId="38163" xr:uid="{8AE30291-707D-47C7-B6A9-B4CDBB85F978}"/>
    <cellStyle name="Normal 36 2 2 3" xfId="17213" xr:uid="{00000000-0005-0000-0000-00003D430000}"/>
    <cellStyle name="Normal 36 2 2 3 2" xfId="38164" xr:uid="{6E5EC967-30CB-4778-B281-1BF6972EEE50}"/>
    <cellStyle name="Normal 36 2 2 4" xfId="17214" xr:uid="{00000000-0005-0000-0000-00003E430000}"/>
    <cellStyle name="Normal 36 2 2 4 2" xfId="38165" xr:uid="{AA0B4B00-071F-496D-A36C-28DE6AB95BDF}"/>
    <cellStyle name="Normal 36 2 2 5" xfId="38162" xr:uid="{E3172727-4948-4E27-BCEA-9A056EDDCE0E}"/>
    <cellStyle name="Normal 36 2 3" xfId="17215" xr:uid="{00000000-0005-0000-0000-00003F430000}"/>
    <cellStyle name="Normal 36 2 3 2" xfId="38166" xr:uid="{41F2AB59-0579-4309-B341-C02DEB5FCA68}"/>
    <cellStyle name="Normal 36 2 4" xfId="17216" xr:uid="{00000000-0005-0000-0000-000040430000}"/>
    <cellStyle name="Normal 36 2 4 2" xfId="38167" xr:uid="{2B15F819-CDCD-48A2-BDCA-287A597B1CC0}"/>
    <cellStyle name="Normal 36 2 5" xfId="17217" xr:uid="{00000000-0005-0000-0000-000041430000}"/>
    <cellStyle name="Normal 36 2 5 2" xfId="38168" xr:uid="{C9E160B1-53DD-47C3-967A-3D7DFFEA4FB7}"/>
    <cellStyle name="Normal 36 2 6" xfId="38161" xr:uid="{A2B622FE-D177-4026-A0EB-44B4E8A0158C}"/>
    <cellStyle name="Normal 36 3" xfId="17218" xr:uid="{00000000-0005-0000-0000-000042430000}"/>
    <cellStyle name="Normal 36 3 2" xfId="38169" xr:uid="{136619E0-2B88-4EDC-B0CD-1C328072472E}"/>
    <cellStyle name="Normal 36 4" xfId="17219" xr:uid="{00000000-0005-0000-0000-000043430000}"/>
    <cellStyle name="Normal 36 4 2" xfId="17220" xr:uid="{00000000-0005-0000-0000-000044430000}"/>
    <cellStyle name="Normal 36 4 2 2" xfId="38171" xr:uid="{37E6C413-DA95-4263-AE62-F9112B18CF98}"/>
    <cellStyle name="Normal 36 4 3" xfId="17221" xr:uid="{00000000-0005-0000-0000-000045430000}"/>
    <cellStyle name="Normal 36 4 3 2" xfId="38172" xr:uid="{B62C279A-5F36-437A-A33F-150BFD976700}"/>
    <cellStyle name="Normal 36 4 4" xfId="17222" xr:uid="{00000000-0005-0000-0000-000046430000}"/>
    <cellStyle name="Normal 36 4 4 2" xfId="38173" xr:uid="{E485EDD6-8AD7-4899-895C-4A7523189081}"/>
    <cellStyle name="Normal 36 4 5" xfId="38170" xr:uid="{17E5ED54-108F-4223-8C9F-74666C82F0B6}"/>
    <cellStyle name="Normal 36 5" xfId="17223" xr:uid="{00000000-0005-0000-0000-000047430000}"/>
    <cellStyle name="Normal 36 5 2" xfId="38174" xr:uid="{CD812B3C-8F16-461F-8010-91BE5DA08C29}"/>
    <cellStyle name="Normal 36 6" xfId="17224" xr:uid="{00000000-0005-0000-0000-000048430000}"/>
    <cellStyle name="Normal 36 6 2" xfId="38175" xr:uid="{D635905A-6EB3-4711-8578-C61155907EA5}"/>
    <cellStyle name="Normal 36 7" xfId="17225" xr:uid="{00000000-0005-0000-0000-000049430000}"/>
    <cellStyle name="Normal 36 7 2" xfId="38176" xr:uid="{C4E6B44F-563B-4208-A91D-0B366FBF16A9}"/>
    <cellStyle name="Normal 36 8" xfId="38160" xr:uid="{C2159E24-A11D-4056-BB03-5618CEF50043}"/>
    <cellStyle name="Normal 37" xfId="17226" xr:uid="{00000000-0005-0000-0000-00004A430000}"/>
    <cellStyle name="Normal 37 2" xfId="17227" xr:uid="{00000000-0005-0000-0000-00004B430000}"/>
    <cellStyle name="Normal 37 2 2" xfId="38178" xr:uid="{581840C8-10DB-44F3-9205-0E8B06EA4ECF}"/>
    <cellStyle name="Normal 37 3" xfId="17228" xr:uid="{00000000-0005-0000-0000-00004C430000}"/>
    <cellStyle name="Normal 37 3 2" xfId="17229" xr:uid="{00000000-0005-0000-0000-00004D430000}"/>
    <cellStyle name="Normal 37 3 2 2" xfId="17230" xr:uid="{00000000-0005-0000-0000-00004E430000}"/>
    <cellStyle name="Normal 37 3 2 2 2" xfId="17231" xr:uid="{00000000-0005-0000-0000-00004F430000}"/>
    <cellStyle name="Normal 37 3 2 2 2 2" xfId="38182" xr:uid="{6632E228-4003-4E57-8210-FA837721B57C}"/>
    <cellStyle name="Normal 37 3 2 2 3" xfId="17232" xr:uid="{00000000-0005-0000-0000-000050430000}"/>
    <cellStyle name="Normal 37 3 2 2 3 2" xfId="38183" xr:uid="{B117077B-C3AA-46AD-BD0C-515DFC623D3A}"/>
    <cellStyle name="Normal 37 3 2 2 4" xfId="17233" xr:uid="{00000000-0005-0000-0000-000051430000}"/>
    <cellStyle name="Normal 37 3 2 2 4 2" xfId="38184" xr:uid="{31037614-D656-402B-8E9A-4D7FE96D7353}"/>
    <cellStyle name="Normal 37 3 2 2 5" xfId="38181" xr:uid="{B5BE965C-FD04-411A-8219-97A751D9DD50}"/>
    <cellStyle name="Normal 37 3 2 3" xfId="17234" xr:uid="{00000000-0005-0000-0000-000052430000}"/>
    <cellStyle name="Normal 37 3 2 3 2" xfId="38185" xr:uid="{41DCF049-A7AB-4B83-833F-C76C443067D3}"/>
    <cellStyle name="Normal 37 3 2 4" xfId="17235" xr:uid="{00000000-0005-0000-0000-000053430000}"/>
    <cellStyle name="Normal 37 3 2 4 2" xfId="38186" xr:uid="{EC654B8B-E8F0-4815-90F2-F5B9D2B81618}"/>
    <cellStyle name="Normal 37 3 2 5" xfId="17236" xr:uid="{00000000-0005-0000-0000-000054430000}"/>
    <cellStyle name="Normal 37 3 2 5 2" xfId="38187" xr:uid="{F312739E-0A9F-496F-B0E9-50F6BAE658C1}"/>
    <cellStyle name="Normal 37 3 2 6" xfId="38180" xr:uid="{46E6614E-6C6F-4F71-84E1-04875793CFC9}"/>
    <cellStyle name="Normal 37 3 3" xfId="17237" xr:uid="{00000000-0005-0000-0000-000055430000}"/>
    <cellStyle name="Normal 37 3 3 2" xfId="17238" xr:uid="{00000000-0005-0000-0000-000056430000}"/>
    <cellStyle name="Normal 37 3 3 2 2" xfId="38189" xr:uid="{807F82EC-8EB3-429D-8544-D82A903EFC01}"/>
    <cellStyle name="Normal 37 3 3 3" xfId="17239" xr:uid="{00000000-0005-0000-0000-000057430000}"/>
    <cellStyle name="Normal 37 3 3 3 2" xfId="38190" xr:uid="{B935726E-4662-47F6-ABEB-880E0CEC92FB}"/>
    <cellStyle name="Normal 37 3 3 4" xfId="17240" xr:uid="{00000000-0005-0000-0000-000058430000}"/>
    <cellStyle name="Normal 37 3 3 4 2" xfId="38191" xr:uid="{A988D96D-0B28-45A7-BAB8-46C9A9A56379}"/>
    <cellStyle name="Normal 37 3 3 5" xfId="38188" xr:uid="{FB92C59D-D909-41D9-8C6E-4F97C1947219}"/>
    <cellStyle name="Normal 37 3 4" xfId="17241" xr:uid="{00000000-0005-0000-0000-000059430000}"/>
    <cellStyle name="Normal 37 3 4 2" xfId="38192" xr:uid="{0CAF5F01-41DD-4266-826A-87DC1981D40B}"/>
    <cellStyle name="Normal 37 3 5" xfId="17242" xr:uid="{00000000-0005-0000-0000-00005A430000}"/>
    <cellStyle name="Normal 37 3 5 2" xfId="38193" xr:uid="{43548E99-A64F-4004-A500-EDD6B122D864}"/>
    <cellStyle name="Normal 37 3 6" xfId="17243" xr:uid="{00000000-0005-0000-0000-00005B430000}"/>
    <cellStyle name="Normal 37 3 6 2" xfId="38194" xr:uid="{4D055CCF-F0C8-4C72-AF8F-C43BFF4DE427}"/>
    <cellStyle name="Normal 37 3 7" xfId="38179" xr:uid="{A0F12E8B-738D-43E0-B983-0ED15F573D9C}"/>
    <cellStyle name="Normal 37 4" xfId="38177" xr:uid="{7BFCC573-7ACA-4C0F-97F2-7F41B7129EC5}"/>
    <cellStyle name="Normal 38" xfId="17244" xr:uid="{00000000-0005-0000-0000-00005C430000}"/>
    <cellStyle name="Normal 38 2" xfId="17245" xr:uid="{00000000-0005-0000-0000-00005D430000}"/>
    <cellStyle name="Normal 38 2 2" xfId="38196" xr:uid="{B3C61918-9BF7-4311-BC52-9BEC89B19CF6}"/>
    <cellStyle name="Normal 38 3" xfId="17246" xr:uid="{00000000-0005-0000-0000-00005E430000}"/>
    <cellStyle name="Normal 38 3 2" xfId="17247" xr:uid="{00000000-0005-0000-0000-00005F430000}"/>
    <cellStyle name="Normal 38 3 2 2" xfId="17248" xr:uid="{00000000-0005-0000-0000-000060430000}"/>
    <cellStyle name="Normal 38 3 2 2 2" xfId="17249" xr:uid="{00000000-0005-0000-0000-000061430000}"/>
    <cellStyle name="Normal 38 3 2 2 2 2" xfId="38200" xr:uid="{7E00985A-33B7-4B53-A8AF-B0DE950E02AB}"/>
    <cellStyle name="Normal 38 3 2 2 3" xfId="17250" xr:uid="{00000000-0005-0000-0000-000062430000}"/>
    <cellStyle name="Normal 38 3 2 2 3 2" xfId="38201" xr:uid="{B8B7CEC4-4BE5-4797-8B5B-C1B724D3F9AD}"/>
    <cellStyle name="Normal 38 3 2 2 4" xfId="17251" xr:uid="{00000000-0005-0000-0000-000063430000}"/>
    <cellStyle name="Normal 38 3 2 2 4 2" xfId="38202" xr:uid="{74BD86C6-B242-4E64-9E1C-4EE56B15DA72}"/>
    <cellStyle name="Normal 38 3 2 2 5" xfId="38199" xr:uid="{C27A7A52-EBC0-4A61-B5D9-FE8413A80F54}"/>
    <cellStyle name="Normal 38 3 2 3" xfId="17252" xr:uid="{00000000-0005-0000-0000-000064430000}"/>
    <cellStyle name="Normal 38 3 2 3 2" xfId="38203" xr:uid="{A8D88E60-9C5B-4BBC-9C37-927A2C178AF6}"/>
    <cellStyle name="Normal 38 3 2 4" xfId="17253" xr:uid="{00000000-0005-0000-0000-000065430000}"/>
    <cellStyle name="Normal 38 3 2 4 2" xfId="38204" xr:uid="{7883F578-66F3-44C9-97A2-33F7FEF8BD42}"/>
    <cellStyle name="Normal 38 3 2 5" xfId="17254" xr:uid="{00000000-0005-0000-0000-000066430000}"/>
    <cellStyle name="Normal 38 3 2 5 2" xfId="38205" xr:uid="{A4EBBB70-FBDA-4934-8356-4A89573EFBB7}"/>
    <cellStyle name="Normal 38 3 2 6" xfId="38198" xr:uid="{489960EA-F5F4-49DD-ABB8-54DCB2F9ABAF}"/>
    <cellStyle name="Normal 38 3 3" xfId="17255" xr:uid="{00000000-0005-0000-0000-000067430000}"/>
    <cellStyle name="Normal 38 3 3 2" xfId="17256" xr:uid="{00000000-0005-0000-0000-000068430000}"/>
    <cellStyle name="Normal 38 3 3 2 2" xfId="38207" xr:uid="{D53DDBBB-28A0-4FFA-821A-C2D0D740A26A}"/>
    <cellStyle name="Normal 38 3 3 3" xfId="17257" xr:uid="{00000000-0005-0000-0000-000069430000}"/>
    <cellStyle name="Normal 38 3 3 3 2" xfId="38208" xr:uid="{40310D82-CC62-4B12-96E3-C46FEB303230}"/>
    <cellStyle name="Normal 38 3 3 4" xfId="17258" xr:uid="{00000000-0005-0000-0000-00006A430000}"/>
    <cellStyle name="Normal 38 3 3 4 2" xfId="38209" xr:uid="{5208F070-CD33-474D-8558-0B36233B98B8}"/>
    <cellStyle name="Normal 38 3 3 5" xfId="38206" xr:uid="{4F27DE40-697C-4506-92CA-1030B99EF4B4}"/>
    <cellStyle name="Normal 38 3 4" xfId="17259" xr:uid="{00000000-0005-0000-0000-00006B430000}"/>
    <cellStyle name="Normal 38 3 4 2" xfId="38210" xr:uid="{B49B849C-46B5-4B58-AA88-147AD94731E9}"/>
    <cellStyle name="Normal 38 3 5" xfId="17260" xr:uid="{00000000-0005-0000-0000-00006C430000}"/>
    <cellStyle name="Normal 38 3 5 2" xfId="38211" xr:uid="{B97A34E5-0722-466B-9F54-59896801138B}"/>
    <cellStyle name="Normal 38 3 6" xfId="17261" xr:uid="{00000000-0005-0000-0000-00006D430000}"/>
    <cellStyle name="Normal 38 3 6 2" xfId="38212" xr:uid="{19F0A120-0E87-4C89-975C-878BBF7D54A8}"/>
    <cellStyle name="Normal 38 3 7" xfId="38197" xr:uid="{75695DC0-01FD-49A7-9D55-8B8EA60B15F1}"/>
    <cellStyle name="Normal 38 4" xfId="38195" xr:uid="{AAC753B9-FC05-42DE-B8FD-71A069421F2A}"/>
    <cellStyle name="Normal 39" xfId="17262" xr:uid="{00000000-0005-0000-0000-00006E430000}"/>
    <cellStyle name="Normal 39 2" xfId="17263" xr:uid="{00000000-0005-0000-0000-00006F430000}"/>
    <cellStyle name="Normal 39 2 2" xfId="38214" xr:uid="{52EC4CA0-5E5B-449C-8B74-C5DA357317A3}"/>
    <cellStyle name="Normal 39 3" xfId="17264" xr:uid="{00000000-0005-0000-0000-000070430000}"/>
    <cellStyle name="Normal 39 3 2" xfId="17265" xr:uid="{00000000-0005-0000-0000-000071430000}"/>
    <cellStyle name="Normal 39 3 2 2" xfId="17266" xr:uid="{00000000-0005-0000-0000-000072430000}"/>
    <cellStyle name="Normal 39 3 2 2 2" xfId="17267" xr:uid="{00000000-0005-0000-0000-000073430000}"/>
    <cellStyle name="Normal 39 3 2 2 2 2" xfId="38218" xr:uid="{087B82F1-267D-4760-8E92-44D505D030C2}"/>
    <cellStyle name="Normal 39 3 2 2 3" xfId="17268" xr:uid="{00000000-0005-0000-0000-000074430000}"/>
    <cellStyle name="Normal 39 3 2 2 3 2" xfId="38219" xr:uid="{47364A40-991B-4E4B-A330-25EB270EAF03}"/>
    <cellStyle name="Normal 39 3 2 2 4" xfId="17269" xr:uid="{00000000-0005-0000-0000-000075430000}"/>
    <cellStyle name="Normal 39 3 2 2 4 2" xfId="38220" xr:uid="{2054D31C-3BD3-4190-B0F9-09ADC2C09DF2}"/>
    <cellStyle name="Normal 39 3 2 2 5" xfId="38217" xr:uid="{3C4AE414-4881-4FAE-A028-30E2A7C9E751}"/>
    <cellStyle name="Normal 39 3 2 3" xfId="17270" xr:uid="{00000000-0005-0000-0000-000076430000}"/>
    <cellStyle name="Normal 39 3 2 3 2" xfId="38221" xr:uid="{CC95C84D-D65B-4911-84DF-1B1BF49B7065}"/>
    <cellStyle name="Normal 39 3 2 4" xfId="17271" xr:uid="{00000000-0005-0000-0000-000077430000}"/>
    <cellStyle name="Normal 39 3 2 4 2" xfId="38222" xr:uid="{8A7330EA-C23B-4BBB-B96D-7C929E92F484}"/>
    <cellStyle name="Normal 39 3 2 5" xfId="17272" xr:uid="{00000000-0005-0000-0000-000078430000}"/>
    <cellStyle name="Normal 39 3 2 5 2" xfId="38223" xr:uid="{B25A8A21-AB3E-4406-BA2E-37A43467B18F}"/>
    <cellStyle name="Normal 39 3 2 6" xfId="38216" xr:uid="{B35EB49F-56FA-4346-A8BE-026FCFB2B7BD}"/>
    <cellStyle name="Normal 39 3 3" xfId="17273" xr:uid="{00000000-0005-0000-0000-000079430000}"/>
    <cellStyle name="Normal 39 3 3 2" xfId="17274" xr:uid="{00000000-0005-0000-0000-00007A430000}"/>
    <cellStyle name="Normal 39 3 3 2 2" xfId="38225" xr:uid="{74BA509E-EC6D-4141-8983-FA57BB18677C}"/>
    <cellStyle name="Normal 39 3 3 3" xfId="17275" xr:uid="{00000000-0005-0000-0000-00007B430000}"/>
    <cellStyle name="Normal 39 3 3 3 2" xfId="38226" xr:uid="{90D0CA2C-C498-4D60-AE56-2127C9DA5DDC}"/>
    <cellStyle name="Normal 39 3 3 4" xfId="17276" xr:uid="{00000000-0005-0000-0000-00007C430000}"/>
    <cellStyle name="Normal 39 3 3 4 2" xfId="38227" xr:uid="{29CB158D-3A31-4A5F-97CB-BE9358A32551}"/>
    <cellStyle name="Normal 39 3 3 5" xfId="38224" xr:uid="{FB44F8AD-4D91-4DD2-8F70-3483FBE4C8F9}"/>
    <cellStyle name="Normal 39 3 4" xfId="17277" xr:uid="{00000000-0005-0000-0000-00007D430000}"/>
    <cellStyle name="Normal 39 3 4 2" xfId="38228" xr:uid="{046D6C2C-29FD-4684-A68F-F573F12ACCDA}"/>
    <cellStyle name="Normal 39 3 5" xfId="17278" xr:uid="{00000000-0005-0000-0000-00007E430000}"/>
    <cellStyle name="Normal 39 3 5 2" xfId="38229" xr:uid="{90864D30-E031-44CD-AFE0-0EF85E5DB7FF}"/>
    <cellStyle name="Normal 39 3 6" xfId="17279" xr:uid="{00000000-0005-0000-0000-00007F430000}"/>
    <cellStyle name="Normal 39 3 6 2" xfId="38230" xr:uid="{C9E6B526-42AF-4033-9870-575064BFF7A8}"/>
    <cellStyle name="Normal 39 3 7" xfId="38215" xr:uid="{22872E7B-4AEA-4CFC-BCA9-D51A910BD9E6}"/>
    <cellStyle name="Normal 39 4" xfId="38213" xr:uid="{25F391BC-24DC-4650-B36F-64D6F16AFAC0}"/>
    <cellStyle name="Normal 4" xfId="17280" xr:uid="{00000000-0005-0000-0000-000080430000}"/>
    <cellStyle name="Normal 4 10" xfId="17281" xr:uid="{00000000-0005-0000-0000-000081430000}"/>
    <cellStyle name="Normal 4 10 2" xfId="38231" xr:uid="{83E4FCAB-EF4C-47E5-87C2-44D5D7A1579C}"/>
    <cellStyle name="Normal 4 11" xfId="17282" xr:uid="{00000000-0005-0000-0000-000082430000}"/>
    <cellStyle name="Normal 4 11 2" xfId="38232" xr:uid="{F4CD0A0C-41C1-4F04-AF39-35BF2D4527C4}"/>
    <cellStyle name="Normal 4 12" xfId="17283" xr:uid="{00000000-0005-0000-0000-000083430000}"/>
    <cellStyle name="Normal 4 12 2" xfId="38233" xr:uid="{8CD3E37F-60CF-4157-92E0-6EE742349FA2}"/>
    <cellStyle name="Normal 4 13" xfId="17284" xr:uid="{00000000-0005-0000-0000-000084430000}"/>
    <cellStyle name="Normal 4 13 2" xfId="17285" xr:uid="{00000000-0005-0000-0000-000085430000}"/>
    <cellStyle name="Normal 4 13 2 2" xfId="38235" xr:uid="{5EEA02F6-B15D-4B32-97F7-16042595A1C5}"/>
    <cellStyle name="Normal 4 13 3" xfId="17286" xr:uid="{00000000-0005-0000-0000-000086430000}"/>
    <cellStyle name="Normal 4 13 3 2" xfId="38236" xr:uid="{6521B714-BE5B-436D-AEA4-217AC2721CFD}"/>
    <cellStyle name="Normal 4 13 4" xfId="17287" xr:uid="{00000000-0005-0000-0000-000087430000}"/>
    <cellStyle name="Normal 4 13 4 2" xfId="38237" xr:uid="{A3302E33-B105-431D-83DF-1C5516C6F9EF}"/>
    <cellStyle name="Normal 4 13 5" xfId="38234" xr:uid="{E596F004-DE70-4EC1-AD14-D663621EB634}"/>
    <cellStyle name="Normal 4 14" xfId="17288" xr:uid="{00000000-0005-0000-0000-000088430000}"/>
    <cellStyle name="Normal 4 14 2" xfId="17289" xr:uid="{00000000-0005-0000-0000-000089430000}"/>
    <cellStyle name="Normal 4 14 2 2" xfId="38239" xr:uid="{0EDA1802-5113-439B-B787-911685B9B5BE}"/>
    <cellStyle name="Normal 4 14 3" xfId="17290" xr:uid="{00000000-0005-0000-0000-00008A430000}"/>
    <cellStyle name="Normal 4 14 3 2" xfId="38240" xr:uid="{24A235AF-5BA0-42F9-B449-FB932A89FDD0}"/>
    <cellStyle name="Normal 4 14 4" xfId="38238" xr:uid="{12C3F474-F6A7-49A7-9280-A7344132448B}"/>
    <cellStyle name="Normal 4 15" xfId="17291" xr:uid="{00000000-0005-0000-0000-00008B430000}"/>
    <cellStyle name="Normal 4 16" xfId="20974" xr:uid="{86F8EE56-19BE-45B0-A4D9-81FFAF67EABD}"/>
    <cellStyle name="Normal 4 2" xfId="17292" xr:uid="{00000000-0005-0000-0000-00008C430000}"/>
    <cellStyle name="Normal 4 2 10" xfId="17293" xr:uid="{00000000-0005-0000-0000-00008D430000}"/>
    <cellStyle name="Normal 4 2 10 2" xfId="38242" xr:uid="{2684A969-1354-4EF4-AE2C-95813F2770AF}"/>
    <cellStyle name="Normal 4 2 11" xfId="17294" xr:uid="{00000000-0005-0000-0000-00008E430000}"/>
    <cellStyle name="Normal 4 2 11 2" xfId="17295" xr:uid="{00000000-0005-0000-0000-00008F430000}"/>
    <cellStyle name="Normal 4 2 11 2 2" xfId="17296" xr:uid="{00000000-0005-0000-0000-000090430000}"/>
    <cellStyle name="Normal 4 2 11 2 2 2" xfId="38245" xr:uid="{76F77AF4-0DC2-4F38-A8AE-9072A71079BB}"/>
    <cellStyle name="Normal 4 2 11 2 3" xfId="17297" xr:uid="{00000000-0005-0000-0000-000091430000}"/>
    <cellStyle name="Normal 4 2 11 2 3 2" xfId="38246" xr:uid="{2B6650B7-2657-4DAA-B304-83A89870BC78}"/>
    <cellStyle name="Normal 4 2 11 2 4" xfId="17298" xr:uid="{00000000-0005-0000-0000-000092430000}"/>
    <cellStyle name="Normal 4 2 11 2 4 2" xfId="38247" xr:uid="{D7239D20-FEA0-4331-9D41-6B9DDADB529A}"/>
    <cellStyle name="Normal 4 2 11 2 5" xfId="38244" xr:uid="{21DC1137-7144-4BDC-8CB2-317BEBE96600}"/>
    <cellStyle name="Normal 4 2 11 3" xfId="17299" xr:uid="{00000000-0005-0000-0000-000093430000}"/>
    <cellStyle name="Normal 4 2 11 3 2" xfId="38248" xr:uid="{494391F3-7B4D-4457-A488-E36890160E0C}"/>
    <cellStyle name="Normal 4 2 11 4" xfId="17300" xr:uid="{00000000-0005-0000-0000-000094430000}"/>
    <cellStyle name="Normal 4 2 11 4 2" xfId="38249" xr:uid="{9CEF4613-5B62-482D-9C36-2E3DB45F781E}"/>
    <cellStyle name="Normal 4 2 11 5" xfId="17301" xr:uid="{00000000-0005-0000-0000-000095430000}"/>
    <cellStyle name="Normal 4 2 11 5 2" xfId="38250" xr:uid="{0BE379E0-8AE9-425B-8EF3-AD5605D058D7}"/>
    <cellStyle name="Normal 4 2 11 6" xfId="38243" xr:uid="{D26BD1F0-69CB-42B2-A57B-CC09A1D3EFCA}"/>
    <cellStyle name="Normal 4 2 12" xfId="17302" xr:uid="{00000000-0005-0000-0000-000096430000}"/>
    <cellStyle name="Normal 4 2 12 2" xfId="38251" xr:uid="{16C59A4B-7DB4-4CDE-A0CB-4139C4FA05AA}"/>
    <cellStyle name="Normal 4 2 13" xfId="17303" xr:uid="{00000000-0005-0000-0000-000097430000}"/>
    <cellStyle name="Normal 4 2 13 2" xfId="38252" xr:uid="{FF1D2F1D-B782-4BC7-B312-B6BE79E00B8E}"/>
    <cellStyle name="Normal 4 2 14" xfId="17304" xr:uid="{00000000-0005-0000-0000-000098430000}"/>
    <cellStyle name="Normal 4 2 14 2" xfId="38253" xr:uid="{A40AFD67-BB02-477A-B590-2DDE79E9A833}"/>
    <cellStyle name="Normal 4 2 15" xfId="38241" xr:uid="{E10C08B2-8982-4923-89B6-9251C3300ECE}"/>
    <cellStyle name="Normal 4 2 2" xfId="17305" xr:uid="{00000000-0005-0000-0000-000099430000}"/>
    <cellStyle name="Normal 4 2 2 10" xfId="17306" xr:uid="{00000000-0005-0000-0000-00009A430000}"/>
    <cellStyle name="Normal 4 2 2 10 2" xfId="17307" xr:uid="{00000000-0005-0000-0000-00009B430000}"/>
    <cellStyle name="Normal 4 2 2 10 2 2" xfId="17308" xr:uid="{00000000-0005-0000-0000-00009C430000}"/>
    <cellStyle name="Normal 4 2 2 10 2 2 2" xfId="38257" xr:uid="{F97B2D96-6ADA-4527-9452-9273A3D1B604}"/>
    <cellStyle name="Normal 4 2 2 10 2 3" xfId="17309" xr:uid="{00000000-0005-0000-0000-00009D430000}"/>
    <cellStyle name="Normal 4 2 2 10 2 3 2" xfId="38258" xr:uid="{B058458C-41F8-4131-83F4-B49824108A3C}"/>
    <cellStyle name="Normal 4 2 2 10 2 4" xfId="17310" xr:uid="{00000000-0005-0000-0000-00009E430000}"/>
    <cellStyle name="Normal 4 2 2 10 2 4 2" xfId="38259" xr:uid="{73BEC3C8-B782-4BBC-AB46-2AA337E22702}"/>
    <cellStyle name="Normal 4 2 2 10 2 5" xfId="38256" xr:uid="{7A05E4B9-C007-431A-A467-DD8027EE15EE}"/>
    <cellStyle name="Normal 4 2 2 10 3" xfId="17311" xr:uid="{00000000-0005-0000-0000-00009F430000}"/>
    <cellStyle name="Normal 4 2 2 10 3 2" xfId="38260" xr:uid="{B22FC7F6-E465-4033-9151-93B0302D06CA}"/>
    <cellStyle name="Normal 4 2 2 10 4" xfId="17312" xr:uid="{00000000-0005-0000-0000-0000A0430000}"/>
    <cellStyle name="Normal 4 2 2 10 4 2" xfId="38261" xr:uid="{E00004D8-4FA9-4019-8D46-F99E734061A9}"/>
    <cellStyle name="Normal 4 2 2 10 5" xfId="17313" xr:uid="{00000000-0005-0000-0000-0000A1430000}"/>
    <cellStyle name="Normal 4 2 2 10 5 2" xfId="38262" xr:uid="{465E71C0-D7AD-465E-A7F4-D80BF30680E4}"/>
    <cellStyle name="Normal 4 2 2 10 6" xfId="38255" xr:uid="{9E54ABC6-F8BF-496A-8A67-D38C99402DD1}"/>
    <cellStyle name="Normal 4 2 2 11" xfId="17314" xr:uid="{00000000-0005-0000-0000-0000A2430000}"/>
    <cellStyle name="Normal 4 2 2 11 2" xfId="38263" xr:uid="{EE196CF0-BF2C-4A25-8F03-F466B572C013}"/>
    <cellStyle name="Normal 4 2 2 12" xfId="17315" xr:uid="{00000000-0005-0000-0000-0000A3430000}"/>
    <cellStyle name="Normal 4 2 2 12 2" xfId="38264" xr:uid="{A3C13088-1864-4B62-B3AB-089F45B6DF14}"/>
    <cellStyle name="Normal 4 2 2 13" xfId="17316" xr:uid="{00000000-0005-0000-0000-0000A4430000}"/>
    <cellStyle name="Normal 4 2 2 13 2" xfId="38265" xr:uid="{413C4F03-7717-4CE8-A62B-A136A33D1A70}"/>
    <cellStyle name="Normal 4 2 2 14" xfId="17317" xr:uid="{00000000-0005-0000-0000-0000A5430000}"/>
    <cellStyle name="Normal 4 2 2 14 2" xfId="38266" xr:uid="{97E8E802-DBF6-466C-808C-5DE8C560C5EE}"/>
    <cellStyle name="Normal 4 2 2 15" xfId="38254" xr:uid="{F959F875-B238-413C-80D1-A59DF0BA4FBA}"/>
    <cellStyle name="Normal 4 2 2 2" xfId="17318" xr:uid="{00000000-0005-0000-0000-0000A6430000}"/>
    <cellStyle name="Normal 4 2 2 2 10" xfId="38267" xr:uid="{F9BCEC4E-60A2-4EE7-AA05-0F447D1C0C13}"/>
    <cellStyle name="Normal 4 2 2 2 2" xfId="17319" xr:uid="{00000000-0005-0000-0000-0000A7430000}"/>
    <cellStyle name="Normal 4 2 2 2 2 2" xfId="17320" xr:uid="{00000000-0005-0000-0000-0000A8430000}"/>
    <cellStyle name="Normal 4 2 2 2 2 2 2" xfId="17321" xr:uid="{00000000-0005-0000-0000-0000A9430000}"/>
    <cellStyle name="Normal 4 2 2 2 2 2 2 2" xfId="17322" xr:uid="{00000000-0005-0000-0000-0000AA430000}"/>
    <cellStyle name="Normal 4 2 2 2 2 2 2 2 2" xfId="17323" xr:uid="{00000000-0005-0000-0000-0000AB430000}"/>
    <cellStyle name="Normal 4 2 2 2 2 2 2 2 2 2" xfId="38272" xr:uid="{8382C2DC-AAFA-428D-95BA-28A8B92B2089}"/>
    <cellStyle name="Normal 4 2 2 2 2 2 2 2 3" xfId="17324" xr:uid="{00000000-0005-0000-0000-0000AC430000}"/>
    <cellStyle name="Normal 4 2 2 2 2 2 2 2 3 2" xfId="38273" xr:uid="{44B649C6-8BB3-4E6B-A076-3E8D0E0D2D60}"/>
    <cellStyle name="Normal 4 2 2 2 2 2 2 2 4" xfId="17325" xr:uid="{00000000-0005-0000-0000-0000AD430000}"/>
    <cellStyle name="Normal 4 2 2 2 2 2 2 2 4 2" xfId="38274" xr:uid="{EA84B4CB-AAE4-4F98-B184-FDD6DB5586F9}"/>
    <cellStyle name="Normal 4 2 2 2 2 2 2 2 5" xfId="38271" xr:uid="{52D6774B-AFC8-4FF0-8820-137B0D4495BC}"/>
    <cellStyle name="Normal 4 2 2 2 2 2 2 3" xfId="17326" xr:uid="{00000000-0005-0000-0000-0000AE430000}"/>
    <cellStyle name="Normal 4 2 2 2 2 2 2 3 2" xfId="38275" xr:uid="{42553661-6458-4AAF-B297-FCD3355254E0}"/>
    <cellStyle name="Normal 4 2 2 2 2 2 2 4" xfId="17327" xr:uid="{00000000-0005-0000-0000-0000AF430000}"/>
    <cellStyle name="Normal 4 2 2 2 2 2 2 4 2" xfId="38276" xr:uid="{951C52EC-3F72-4785-BD30-F366D8AEFB80}"/>
    <cellStyle name="Normal 4 2 2 2 2 2 2 5" xfId="17328" xr:uid="{00000000-0005-0000-0000-0000B0430000}"/>
    <cellStyle name="Normal 4 2 2 2 2 2 2 5 2" xfId="38277" xr:uid="{B60A0EF0-5280-4A63-AAD3-6F7AC8C1C735}"/>
    <cellStyle name="Normal 4 2 2 2 2 2 2 6" xfId="38270" xr:uid="{1A934468-165C-4C41-AE87-08008A007479}"/>
    <cellStyle name="Normal 4 2 2 2 2 2 3" xfId="17329" xr:uid="{00000000-0005-0000-0000-0000B1430000}"/>
    <cellStyle name="Normal 4 2 2 2 2 2 3 2" xfId="17330" xr:uid="{00000000-0005-0000-0000-0000B2430000}"/>
    <cellStyle name="Normal 4 2 2 2 2 2 3 2 2" xfId="38279" xr:uid="{AD8AF071-477E-437F-9C25-38998C5C9F51}"/>
    <cellStyle name="Normal 4 2 2 2 2 2 3 3" xfId="17331" xr:uid="{00000000-0005-0000-0000-0000B3430000}"/>
    <cellStyle name="Normal 4 2 2 2 2 2 3 3 2" xfId="38280" xr:uid="{67B15731-857C-4209-8030-F0AB8D3969A4}"/>
    <cellStyle name="Normal 4 2 2 2 2 2 3 4" xfId="17332" xr:uid="{00000000-0005-0000-0000-0000B4430000}"/>
    <cellStyle name="Normal 4 2 2 2 2 2 3 4 2" xfId="38281" xr:uid="{A87CD664-B8E6-41AA-A790-C36AFC640CFD}"/>
    <cellStyle name="Normal 4 2 2 2 2 2 3 5" xfId="38278" xr:uid="{7E2BA0A8-B6C7-4E79-A74A-566D420160DF}"/>
    <cellStyle name="Normal 4 2 2 2 2 2 4" xfId="17333" xr:uid="{00000000-0005-0000-0000-0000B5430000}"/>
    <cellStyle name="Normal 4 2 2 2 2 2 4 2" xfId="38282" xr:uid="{95DE0825-09BF-4E62-9441-69ABD82B790C}"/>
    <cellStyle name="Normal 4 2 2 2 2 2 5" xfId="17334" xr:uid="{00000000-0005-0000-0000-0000B6430000}"/>
    <cellStyle name="Normal 4 2 2 2 2 2 5 2" xfId="38283" xr:uid="{7425A1D2-387E-4A8A-BF65-E2472FF2326D}"/>
    <cellStyle name="Normal 4 2 2 2 2 2 6" xfId="17335" xr:uid="{00000000-0005-0000-0000-0000B7430000}"/>
    <cellStyle name="Normal 4 2 2 2 2 2 6 2" xfId="38284" xr:uid="{C12347B0-E57B-4F85-9B5E-0D9E5DC817BE}"/>
    <cellStyle name="Normal 4 2 2 2 2 2 7" xfId="38269" xr:uid="{BC528CBA-FE4C-4DB0-A223-313203929659}"/>
    <cellStyle name="Normal 4 2 2 2 2 3" xfId="17336" xr:uid="{00000000-0005-0000-0000-0000B8430000}"/>
    <cellStyle name="Normal 4 2 2 2 2 3 2" xfId="17337" xr:uid="{00000000-0005-0000-0000-0000B9430000}"/>
    <cellStyle name="Normal 4 2 2 2 2 3 2 2" xfId="17338" xr:uid="{00000000-0005-0000-0000-0000BA430000}"/>
    <cellStyle name="Normal 4 2 2 2 2 3 2 2 2" xfId="17339" xr:uid="{00000000-0005-0000-0000-0000BB430000}"/>
    <cellStyle name="Normal 4 2 2 2 2 3 2 2 2 2" xfId="38288" xr:uid="{E87E93F4-B4F9-488B-9AB6-F9A7A4813EC7}"/>
    <cellStyle name="Normal 4 2 2 2 2 3 2 2 3" xfId="17340" xr:uid="{00000000-0005-0000-0000-0000BC430000}"/>
    <cellStyle name="Normal 4 2 2 2 2 3 2 2 3 2" xfId="38289" xr:uid="{2B8281BC-6A52-4316-85ED-66C8202C6C91}"/>
    <cellStyle name="Normal 4 2 2 2 2 3 2 2 4" xfId="17341" xr:uid="{00000000-0005-0000-0000-0000BD430000}"/>
    <cellStyle name="Normal 4 2 2 2 2 3 2 2 4 2" xfId="38290" xr:uid="{D819164F-C290-49FC-B69A-A52354E372E6}"/>
    <cellStyle name="Normal 4 2 2 2 2 3 2 2 5" xfId="38287" xr:uid="{254770F9-CDD5-4FDD-B10E-AECA43DD747C}"/>
    <cellStyle name="Normal 4 2 2 2 2 3 2 3" xfId="17342" xr:uid="{00000000-0005-0000-0000-0000BE430000}"/>
    <cellStyle name="Normal 4 2 2 2 2 3 2 3 2" xfId="38291" xr:uid="{8D9D2788-4EB2-4CEC-9FFF-2A285ADB91BB}"/>
    <cellStyle name="Normal 4 2 2 2 2 3 2 4" xfId="17343" xr:uid="{00000000-0005-0000-0000-0000BF430000}"/>
    <cellStyle name="Normal 4 2 2 2 2 3 2 4 2" xfId="38292" xr:uid="{B2FFA871-8037-451D-9677-D955A8866572}"/>
    <cellStyle name="Normal 4 2 2 2 2 3 2 5" xfId="17344" xr:uid="{00000000-0005-0000-0000-0000C0430000}"/>
    <cellStyle name="Normal 4 2 2 2 2 3 2 5 2" xfId="38293" xr:uid="{970D1777-E340-4FD2-83C2-56D3000E649F}"/>
    <cellStyle name="Normal 4 2 2 2 2 3 2 6" xfId="38286" xr:uid="{ADB0DBA4-2535-4C9E-88C2-E033EBB0DF99}"/>
    <cellStyle name="Normal 4 2 2 2 2 3 3" xfId="17345" xr:uid="{00000000-0005-0000-0000-0000C1430000}"/>
    <cellStyle name="Normal 4 2 2 2 2 3 3 2" xfId="17346" xr:uid="{00000000-0005-0000-0000-0000C2430000}"/>
    <cellStyle name="Normal 4 2 2 2 2 3 3 2 2" xfId="38295" xr:uid="{6A293557-B329-4143-968B-E652C281CD0F}"/>
    <cellStyle name="Normal 4 2 2 2 2 3 3 3" xfId="17347" xr:uid="{00000000-0005-0000-0000-0000C3430000}"/>
    <cellStyle name="Normal 4 2 2 2 2 3 3 3 2" xfId="38296" xr:uid="{FD611923-EFA5-4A0C-B969-88EEC1EC1D88}"/>
    <cellStyle name="Normal 4 2 2 2 2 3 3 4" xfId="17348" xr:uid="{00000000-0005-0000-0000-0000C4430000}"/>
    <cellStyle name="Normal 4 2 2 2 2 3 3 4 2" xfId="38297" xr:uid="{99D45D37-1EF6-469D-861B-965985F0CE1C}"/>
    <cellStyle name="Normal 4 2 2 2 2 3 3 5" xfId="38294" xr:uid="{E8A08CD2-BEE0-4A40-BF1B-E9FF0CF84C96}"/>
    <cellStyle name="Normal 4 2 2 2 2 3 4" xfId="17349" xr:uid="{00000000-0005-0000-0000-0000C5430000}"/>
    <cellStyle name="Normal 4 2 2 2 2 3 4 2" xfId="38298" xr:uid="{214ED2F9-C10D-4F81-9581-D18785EC0DCD}"/>
    <cellStyle name="Normal 4 2 2 2 2 3 5" xfId="17350" xr:uid="{00000000-0005-0000-0000-0000C6430000}"/>
    <cellStyle name="Normal 4 2 2 2 2 3 5 2" xfId="38299" xr:uid="{4D5F4CCC-459E-4D7E-882B-3C8B56282A9D}"/>
    <cellStyle name="Normal 4 2 2 2 2 3 6" xfId="17351" xr:uid="{00000000-0005-0000-0000-0000C7430000}"/>
    <cellStyle name="Normal 4 2 2 2 2 3 6 2" xfId="38300" xr:uid="{89D99F18-134C-46A9-A297-32143A26678C}"/>
    <cellStyle name="Normal 4 2 2 2 2 3 7" xfId="38285" xr:uid="{D75EE5F6-2547-43F0-B404-49159C229AFB}"/>
    <cellStyle name="Normal 4 2 2 2 2 4" xfId="17352" xr:uid="{00000000-0005-0000-0000-0000C8430000}"/>
    <cellStyle name="Normal 4 2 2 2 2 4 2" xfId="17353" xr:uid="{00000000-0005-0000-0000-0000C9430000}"/>
    <cellStyle name="Normal 4 2 2 2 2 4 2 2" xfId="17354" xr:uid="{00000000-0005-0000-0000-0000CA430000}"/>
    <cellStyle name="Normal 4 2 2 2 2 4 2 2 2" xfId="38303" xr:uid="{2DEC1E6B-DD05-4068-BFE9-A6F5F2ED40FE}"/>
    <cellStyle name="Normal 4 2 2 2 2 4 2 3" xfId="17355" xr:uid="{00000000-0005-0000-0000-0000CB430000}"/>
    <cellStyle name="Normal 4 2 2 2 2 4 2 3 2" xfId="38304" xr:uid="{8E840193-5B7F-4F5D-B834-A3969122B1BD}"/>
    <cellStyle name="Normal 4 2 2 2 2 4 2 4" xfId="17356" xr:uid="{00000000-0005-0000-0000-0000CC430000}"/>
    <cellStyle name="Normal 4 2 2 2 2 4 2 4 2" xfId="38305" xr:uid="{E96A9BAA-4B16-4BFB-818A-FAA823C9ECEC}"/>
    <cellStyle name="Normal 4 2 2 2 2 4 2 5" xfId="38302" xr:uid="{66F27EE1-03B6-45E1-9585-B973EF8A684D}"/>
    <cellStyle name="Normal 4 2 2 2 2 4 3" xfId="17357" xr:uid="{00000000-0005-0000-0000-0000CD430000}"/>
    <cellStyle name="Normal 4 2 2 2 2 4 3 2" xfId="38306" xr:uid="{2648AA10-0D22-4F00-A001-BCCAB9D17AF6}"/>
    <cellStyle name="Normal 4 2 2 2 2 4 4" xfId="17358" xr:uid="{00000000-0005-0000-0000-0000CE430000}"/>
    <cellStyle name="Normal 4 2 2 2 2 4 4 2" xfId="38307" xr:uid="{877D467B-739E-40FD-B8B3-C182E6E593DB}"/>
    <cellStyle name="Normal 4 2 2 2 2 4 5" xfId="17359" xr:uid="{00000000-0005-0000-0000-0000CF430000}"/>
    <cellStyle name="Normal 4 2 2 2 2 4 5 2" xfId="38308" xr:uid="{6F707197-55A0-4D81-9CEE-2D3503FAEFD5}"/>
    <cellStyle name="Normal 4 2 2 2 2 4 6" xfId="38301" xr:uid="{C2FF60F8-37BF-450A-82F8-938A609141F5}"/>
    <cellStyle name="Normal 4 2 2 2 2 5" xfId="17360" xr:uid="{00000000-0005-0000-0000-0000D0430000}"/>
    <cellStyle name="Normal 4 2 2 2 2 5 2" xfId="17361" xr:uid="{00000000-0005-0000-0000-0000D1430000}"/>
    <cellStyle name="Normal 4 2 2 2 2 5 2 2" xfId="38310" xr:uid="{D6ED17D8-2949-4FD1-A620-D9BAEEC639A1}"/>
    <cellStyle name="Normal 4 2 2 2 2 5 3" xfId="17362" xr:uid="{00000000-0005-0000-0000-0000D2430000}"/>
    <cellStyle name="Normal 4 2 2 2 2 5 3 2" xfId="38311" xr:uid="{74127BA8-0272-444B-B3BF-CBF93300CE05}"/>
    <cellStyle name="Normal 4 2 2 2 2 5 4" xfId="17363" xr:uid="{00000000-0005-0000-0000-0000D3430000}"/>
    <cellStyle name="Normal 4 2 2 2 2 5 4 2" xfId="38312" xr:uid="{D73C38D8-4511-4925-80CF-E2B02B8AE541}"/>
    <cellStyle name="Normal 4 2 2 2 2 5 5" xfId="38309" xr:uid="{203485BF-85AC-4FEB-BC0A-3B471572D150}"/>
    <cellStyle name="Normal 4 2 2 2 2 6" xfId="17364" xr:uid="{00000000-0005-0000-0000-0000D4430000}"/>
    <cellStyle name="Normal 4 2 2 2 2 6 2" xfId="38313" xr:uid="{C41BE8F7-35E1-4C9A-AD74-602AB407310B}"/>
    <cellStyle name="Normal 4 2 2 2 2 7" xfId="17365" xr:uid="{00000000-0005-0000-0000-0000D5430000}"/>
    <cellStyle name="Normal 4 2 2 2 2 7 2" xfId="38314" xr:uid="{1951E592-F691-48D6-B561-174193D09C62}"/>
    <cellStyle name="Normal 4 2 2 2 2 8" xfId="17366" xr:uid="{00000000-0005-0000-0000-0000D6430000}"/>
    <cellStyle name="Normal 4 2 2 2 2 8 2" xfId="38315" xr:uid="{D7A843CE-1CC7-4584-BA91-E1E5FD8B6837}"/>
    <cellStyle name="Normal 4 2 2 2 2 9" xfId="38268" xr:uid="{B842DBFC-2105-464E-A934-0AFB38FAD0E8}"/>
    <cellStyle name="Normal 4 2 2 2 3" xfId="17367" xr:uid="{00000000-0005-0000-0000-0000D7430000}"/>
    <cellStyle name="Normal 4 2 2 2 3 2" xfId="17368" xr:uid="{00000000-0005-0000-0000-0000D8430000}"/>
    <cellStyle name="Normal 4 2 2 2 3 2 2" xfId="17369" xr:uid="{00000000-0005-0000-0000-0000D9430000}"/>
    <cellStyle name="Normal 4 2 2 2 3 2 2 2" xfId="17370" xr:uid="{00000000-0005-0000-0000-0000DA430000}"/>
    <cellStyle name="Normal 4 2 2 2 3 2 2 2 2" xfId="38319" xr:uid="{25A0B932-724D-4E25-AC14-F7E74E649C85}"/>
    <cellStyle name="Normal 4 2 2 2 3 2 2 3" xfId="17371" xr:uid="{00000000-0005-0000-0000-0000DB430000}"/>
    <cellStyle name="Normal 4 2 2 2 3 2 2 3 2" xfId="38320" xr:uid="{50621F4A-F0C1-400A-AF91-08108614ED21}"/>
    <cellStyle name="Normal 4 2 2 2 3 2 2 4" xfId="17372" xr:uid="{00000000-0005-0000-0000-0000DC430000}"/>
    <cellStyle name="Normal 4 2 2 2 3 2 2 4 2" xfId="38321" xr:uid="{8513278D-DF4A-4577-8210-D49B89C9E1BC}"/>
    <cellStyle name="Normal 4 2 2 2 3 2 2 5" xfId="38318" xr:uid="{59DFFB52-B47F-471F-A195-30926C9C648F}"/>
    <cellStyle name="Normal 4 2 2 2 3 2 3" xfId="17373" xr:uid="{00000000-0005-0000-0000-0000DD430000}"/>
    <cellStyle name="Normal 4 2 2 2 3 2 3 2" xfId="38322" xr:uid="{7D11367D-E007-4782-A6CF-DFDD55ED35F1}"/>
    <cellStyle name="Normal 4 2 2 2 3 2 4" xfId="17374" xr:uid="{00000000-0005-0000-0000-0000DE430000}"/>
    <cellStyle name="Normal 4 2 2 2 3 2 4 2" xfId="38323" xr:uid="{CE87E32B-3C73-4683-9B68-D5D372BDA425}"/>
    <cellStyle name="Normal 4 2 2 2 3 2 5" xfId="17375" xr:uid="{00000000-0005-0000-0000-0000DF430000}"/>
    <cellStyle name="Normal 4 2 2 2 3 2 5 2" xfId="38324" xr:uid="{1B0F0575-36F5-41BE-8454-D8E686DD18DE}"/>
    <cellStyle name="Normal 4 2 2 2 3 2 6" xfId="38317" xr:uid="{9395FAF0-640C-4583-B374-8AFE80A4B4BB}"/>
    <cellStyle name="Normal 4 2 2 2 3 3" xfId="17376" xr:uid="{00000000-0005-0000-0000-0000E0430000}"/>
    <cellStyle name="Normal 4 2 2 2 3 3 2" xfId="17377" xr:uid="{00000000-0005-0000-0000-0000E1430000}"/>
    <cellStyle name="Normal 4 2 2 2 3 3 2 2" xfId="38326" xr:uid="{62AD6984-E203-4EFD-B836-778DB8909BD5}"/>
    <cellStyle name="Normal 4 2 2 2 3 3 3" xfId="17378" xr:uid="{00000000-0005-0000-0000-0000E2430000}"/>
    <cellStyle name="Normal 4 2 2 2 3 3 3 2" xfId="38327" xr:uid="{207C4DD0-AD1F-4859-A49F-D20BF1614860}"/>
    <cellStyle name="Normal 4 2 2 2 3 3 4" xfId="17379" xr:uid="{00000000-0005-0000-0000-0000E3430000}"/>
    <cellStyle name="Normal 4 2 2 2 3 3 4 2" xfId="38328" xr:uid="{4C3AEBA1-F10E-44B6-966E-1CA29F1D109A}"/>
    <cellStyle name="Normal 4 2 2 2 3 3 5" xfId="38325" xr:uid="{26D0A8AA-927C-48B3-9AD3-9E786AD20DD9}"/>
    <cellStyle name="Normal 4 2 2 2 3 4" xfId="17380" xr:uid="{00000000-0005-0000-0000-0000E4430000}"/>
    <cellStyle name="Normal 4 2 2 2 3 4 2" xfId="38329" xr:uid="{57571FC1-0FD0-4693-AA51-35793E200CE6}"/>
    <cellStyle name="Normal 4 2 2 2 3 5" xfId="17381" xr:uid="{00000000-0005-0000-0000-0000E5430000}"/>
    <cellStyle name="Normal 4 2 2 2 3 5 2" xfId="38330" xr:uid="{52469150-CABD-47E7-9A97-D0E3CF7238A1}"/>
    <cellStyle name="Normal 4 2 2 2 3 6" xfId="17382" xr:uid="{00000000-0005-0000-0000-0000E6430000}"/>
    <cellStyle name="Normal 4 2 2 2 3 6 2" xfId="38331" xr:uid="{114BC306-8569-48E3-BCE4-08A99F682E80}"/>
    <cellStyle name="Normal 4 2 2 2 3 7" xfId="38316" xr:uid="{30B9026C-F112-427D-97AE-04ABA18C3281}"/>
    <cellStyle name="Normal 4 2 2 2 4" xfId="17383" xr:uid="{00000000-0005-0000-0000-0000E7430000}"/>
    <cellStyle name="Normal 4 2 2 2 4 2" xfId="17384" xr:uid="{00000000-0005-0000-0000-0000E8430000}"/>
    <cellStyle name="Normal 4 2 2 2 4 2 2" xfId="17385" xr:uid="{00000000-0005-0000-0000-0000E9430000}"/>
    <cellStyle name="Normal 4 2 2 2 4 2 2 2" xfId="17386" xr:uid="{00000000-0005-0000-0000-0000EA430000}"/>
    <cellStyle name="Normal 4 2 2 2 4 2 2 2 2" xfId="38335" xr:uid="{CEB04593-4CFA-47E8-972D-486F2CCF4992}"/>
    <cellStyle name="Normal 4 2 2 2 4 2 2 3" xfId="17387" xr:uid="{00000000-0005-0000-0000-0000EB430000}"/>
    <cellStyle name="Normal 4 2 2 2 4 2 2 3 2" xfId="38336" xr:uid="{837E6E58-5089-487F-A78D-AD7789052AC1}"/>
    <cellStyle name="Normal 4 2 2 2 4 2 2 4" xfId="17388" xr:uid="{00000000-0005-0000-0000-0000EC430000}"/>
    <cellStyle name="Normal 4 2 2 2 4 2 2 4 2" xfId="38337" xr:uid="{9833D4AE-E341-4C8D-A830-ECF88B99DA13}"/>
    <cellStyle name="Normal 4 2 2 2 4 2 2 5" xfId="38334" xr:uid="{49B6638D-3FB9-4CF3-AB37-76464DB37D70}"/>
    <cellStyle name="Normal 4 2 2 2 4 2 3" xfId="17389" xr:uid="{00000000-0005-0000-0000-0000ED430000}"/>
    <cellStyle name="Normal 4 2 2 2 4 2 3 2" xfId="38338" xr:uid="{C8D13611-D37B-41E7-B876-7CBAEC312D32}"/>
    <cellStyle name="Normal 4 2 2 2 4 2 4" xfId="17390" xr:uid="{00000000-0005-0000-0000-0000EE430000}"/>
    <cellStyle name="Normal 4 2 2 2 4 2 4 2" xfId="38339" xr:uid="{F406E36B-2180-4CAB-A73F-F7F21172961D}"/>
    <cellStyle name="Normal 4 2 2 2 4 2 5" xfId="17391" xr:uid="{00000000-0005-0000-0000-0000EF430000}"/>
    <cellStyle name="Normal 4 2 2 2 4 2 5 2" xfId="38340" xr:uid="{9B9FB9CF-DF74-4658-A0C6-F7363D12508D}"/>
    <cellStyle name="Normal 4 2 2 2 4 2 6" xfId="38333" xr:uid="{2949AE70-DC5E-4DBF-9D9C-47E214C54440}"/>
    <cellStyle name="Normal 4 2 2 2 4 3" xfId="17392" xr:uid="{00000000-0005-0000-0000-0000F0430000}"/>
    <cellStyle name="Normal 4 2 2 2 4 3 2" xfId="17393" xr:uid="{00000000-0005-0000-0000-0000F1430000}"/>
    <cellStyle name="Normal 4 2 2 2 4 3 2 2" xfId="38342" xr:uid="{58172685-13A6-4348-B2C4-73D623E5AA38}"/>
    <cellStyle name="Normal 4 2 2 2 4 3 3" xfId="17394" xr:uid="{00000000-0005-0000-0000-0000F2430000}"/>
    <cellStyle name="Normal 4 2 2 2 4 3 3 2" xfId="38343" xr:uid="{905D6456-A91A-491B-8C22-3637ADAC27DD}"/>
    <cellStyle name="Normal 4 2 2 2 4 3 4" xfId="17395" xr:uid="{00000000-0005-0000-0000-0000F3430000}"/>
    <cellStyle name="Normal 4 2 2 2 4 3 4 2" xfId="38344" xr:uid="{C4C8E636-5861-425D-A818-E42C937889D5}"/>
    <cellStyle name="Normal 4 2 2 2 4 3 5" xfId="38341" xr:uid="{F42414DA-63C3-44CA-BC0F-666DC566AE9E}"/>
    <cellStyle name="Normal 4 2 2 2 4 4" xfId="17396" xr:uid="{00000000-0005-0000-0000-0000F4430000}"/>
    <cellStyle name="Normal 4 2 2 2 4 4 2" xfId="38345" xr:uid="{3C2C0A82-FD9A-4BD8-BFD6-819DFAB73DEE}"/>
    <cellStyle name="Normal 4 2 2 2 4 5" xfId="17397" xr:uid="{00000000-0005-0000-0000-0000F5430000}"/>
    <cellStyle name="Normal 4 2 2 2 4 5 2" xfId="38346" xr:uid="{306E6216-0051-4D55-9A31-2501305B6920}"/>
    <cellStyle name="Normal 4 2 2 2 4 6" xfId="17398" xr:uid="{00000000-0005-0000-0000-0000F6430000}"/>
    <cellStyle name="Normal 4 2 2 2 4 6 2" xfId="38347" xr:uid="{F507D527-71BB-463A-8D61-84AFA700D73F}"/>
    <cellStyle name="Normal 4 2 2 2 4 7" xfId="38332" xr:uid="{B84CBF28-2CAE-4176-8791-704156988F7E}"/>
    <cellStyle name="Normal 4 2 2 2 5" xfId="17399" xr:uid="{00000000-0005-0000-0000-0000F7430000}"/>
    <cellStyle name="Normal 4 2 2 2 5 2" xfId="17400" xr:uid="{00000000-0005-0000-0000-0000F8430000}"/>
    <cellStyle name="Normal 4 2 2 2 5 2 2" xfId="17401" xr:uid="{00000000-0005-0000-0000-0000F9430000}"/>
    <cellStyle name="Normal 4 2 2 2 5 2 2 2" xfId="38350" xr:uid="{E0234A7C-682F-434C-AFDA-32D680C07A8C}"/>
    <cellStyle name="Normal 4 2 2 2 5 2 3" xfId="17402" xr:uid="{00000000-0005-0000-0000-0000FA430000}"/>
    <cellStyle name="Normal 4 2 2 2 5 2 3 2" xfId="38351" xr:uid="{7731D198-10B5-45E0-A4D7-E48E0CE3843F}"/>
    <cellStyle name="Normal 4 2 2 2 5 2 4" xfId="17403" xr:uid="{00000000-0005-0000-0000-0000FB430000}"/>
    <cellStyle name="Normal 4 2 2 2 5 2 4 2" xfId="38352" xr:uid="{D9B8945B-E0E2-49B0-8538-25697508DAD3}"/>
    <cellStyle name="Normal 4 2 2 2 5 2 5" xfId="38349" xr:uid="{2326EF60-7C57-41A2-B77F-2325ABDF9062}"/>
    <cellStyle name="Normal 4 2 2 2 5 3" xfId="17404" xr:uid="{00000000-0005-0000-0000-0000FC430000}"/>
    <cellStyle name="Normal 4 2 2 2 5 3 2" xfId="38353" xr:uid="{5E19A347-B552-427B-A44B-3E1F96C33E17}"/>
    <cellStyle name="Normal 4 2 2 2 5 4" xfId="17405" xr:uid="{00000000-0005-0000-0000-0000FD430000}"/>
    <cellStyle name="Normal 4 2 2 2 5 4 2" xfId="38354" xr:uid="{36D03E0A-25C8-43F9-8B1F-B1667827029E}"/>
    <cellStyle name="Normal 4 2 2 2 5 5" xfId="17406" xr:uid="{00000000-0005-0000-0000-0000FE430000}"/>
    <cellStyle name="Normal 4 2 2 2 5 5 2" xfId="38355" xr:uid="{CB295227-84E8-4639-AEDB-ED39169167D6}"/>
    <cellStyle name="Normal 4 2 2 2 5 6" xfId="38348" xr:uid="{95831C1F-AB4F-485F-A483-714BCDA29C11}"/>
    <cellStyle name="Normal 4 2 2 2 6" xfId="17407" xr:uid="{00000000-0005-0000-0000-0000FF430000}"/>
    <cellStyle name="Normal 4 2 2 2 6 2" xfId="17408" xr:uid="{00000000-0005-0000-0000-000000440000}"/>
    <cellStyle name="Normal 4 2 2 2 6 2 2" xfId="38357" xr:uid="{32758620-E1BE-4B1C-AEA0-DDCCD2C049E3}"/>
    <cellStyle name="Normal 4 2 2 2 6 3" xfId="17409" xr:uid="{00000000-0005-0000-0000-000001440000}"/>
    <cellStyle name="Normal 4 2 2 2 6 3 2" xfId="38358" xr:uid="{DFBA59A8-18FD-45FB-9C85-510830414B4D}"/>
    <cellStyle name="Normal 4 2 2 2 6 4" xfId="17410" xr:uid="{00000000-0005-0000-0000-000002440000}"/>
    <cellStyle name="Normal 4 2 2 2 6 4 2" xfId="38359" xr:uid="{7EB35FA6-FC63-4D73-8072-BA8F96DC3162}"/>
    <cellStyle name="Normal 4 2 2 2 6 5" xfId="38356" xr:uid="{E74D4579-ACE3-4C46-9D41-06B6D3D53324}"/>
    <cellStyle name="Normal 4 2 2 2 7" xfId="17411" xr:uid="{00000000-0005-0000-0000-000003440000}"/>
    <cellStyle name="Normal 4 2 2 2 7 2" xfId="38360" xr:uid="{DBE80FB6-91A8-410D-BE54-CBFBBEB265BE}"/>
    <cellStyle name="Normal 4 2 2 2 8" xfId="17412" xr:uid="{00000000-0005-0000-0000-000004440000}"/>
    <cellStyle name="Normal 4 2 2 2 8 2" xfId="38361" xr:uid="{80F5E6BF-8A79-4227-9EAE-960A92766D4D}"/>
    <cellStyle name="Normal 4 2 2 2 9" xfId="17413" xr:uid="{00000000-0005-0000-0000-000005440000}"/>
    <cellStyle name="Normal 4 2 2 2 9 2" xfId="38362" xr:uid="{CE22E53C-54B6-44B9-BE9A-F4D301D5A438}"/>
    <cellStyle name="Normal 4 2 2 3" xfId="17414" xr:uid="{00000000-0005-0000-0000-000006440000}"/>
    <cellStyle name="Normal 4 2 2 3 10" xfId="38363" xr:uid="{A1226B6E-B98D-4A2F-A28A-017D5DDE2DD8}"/>
    <cellStyle name="Normal 4 2 2 3 2" xfId="17415" xr:uid="{00000000-0005-0000-0000-000007440000}"/>
    <cellStyle name="Normal 4 2 2 3 2 2" xfId="17416" xr:uid="{00000000-0005-0000-0000-000008440000}"/>
    <cellStyle name="Normal 4 2 2 3 2 2 2" xfId="17417" xr:uid="{00000000-0005-0000-0000-000009440000}"/>
    <cellStyle name="Normal 4 2 2 3 2 2 2 2" xfId="17418" xr:uid="{00000000-0005-0000-0000-00000A440000}"/>
    <cellStyle name="Normal 4 2 2 3 2 2 2 2 2" xfId="17419" xr:uid="{00000000-0005-0000-0000-00000B440000}"/>
    <cellStyle name="Normal 4 2 2 3 2 2 2 2 2 2" xfId="38368" xr:uid="{09BC7B1D-BED7-4E55-94CC-FA433BCCE999}"/>
    <cellStyle name="Normal 4 2 2 3 2 2 2 2 3" xfId="17420" xr:uid="{00000000-0005-0000-0000-00000C440000}"/>
    <cellStyle name="Normal 4 2 2 3 2 2 2 2 3 2" xfId="38369" xr:uid="{CFDBD119-853E-405A-A739-44BBD35DD7FE}"/>
    <cellStyle name="Normal 4 2 2 3 2 2 2 2 4" xfId="17421" xr:uid="{00000000-0005-0000-0000-00000D440000}"/>
    <cellStyle name="Normal 4 2 2 3 2 2 2 2 4 2" xfId="38370" xr:uid="{C18E3781-6EEA-4E7F-9FF7-EB5309403A8C}"/>
    <cellStyle name="Normal 4 2 2 3 2 2 2 2 5" xfId="38367" xr:uid="{F60974D9-34D0-414C-ADA3-14C33B85161B}"/>
    <cellStyle name="Normal 4 2 2 3 2 2 2 3" xfId="17422" xr:uid="{00000000-0005-0000-0000-00000E440000}"/>
    <cellStyle name="Normal 4 2 2 3 2 2 2 3 2" xfId="38371" xr:uid="{360329AF-A2C2-420E-AC2F-D8888DA8BD10}"/>
    <cellStyle name="Normal 4 2 2 3 2 2 2 4" xfId="17423" xr:uid="{00000000-0005-0000-0000-00000F440000}"/>
    <cellStyle name="Normal 4 2 2 3 2 2 2 4 2" xfId="38372" xr:uid="{3133D9DE-CC6F-47C3-940F-C30357F3912D}"/>
    <cellStyle name="Normal 4 2 2 3 2 2 2 5" xfId="17424" xr:uid="{00000000-0005-0000-0000-000010440000}"/>
    <cellStyle name="Normal 4 2 2 3 2 2 2 5 2" xfId="38373" xr:uid="{541BE530-0ECD-4A8D-963C-7C8A3F5F4736}"/>
    <cellStyle name="Normal 4 2 2 3 2 2 2 6" xfId="38366" xr:uid="{E1410CA4-EAEC-4D05-872B-5E3CDD69E5DC}"/>
    <cellStyle name="Normal 4 2 2 3 2 2 3" xfId="17425" xr:uid="{00000000-0005-0000-0000-000011440000}"/>
    <cellStyle name="Normal 4 2 2 3 2 2 3 2" xfId="17426" xr:uid="{00000000-0005-0000-0000-000012440000}"/>
    <cellStyle name="Normal 4 2 2 3 2 2 3 2 2" xfId="38375" xr:uid="{24283BD2-0D7F-4736-89CD-595DEAEEE646}"/>
    <cellStyle name="Normal 4 2 2 3 2 2 3 3" xfId="17427" xr:uid="{00000000-0005-0000-0000-000013440000}"/>
    <cellStyle name="Normal 4 2 2 3 2 2 3 3 2" xfId="38376" xr:uid="{A6CE661F-6A47-4FE0-98BA-749FBEF78537}"/>
    <cellStyle name="Normal 4 2 2 3 2 2 3 4" xfId="17428" xr:uid="{00000000-0005-0000-0000-000014440000}"/>
    <cellStyle name="Normal 4 2 2 3 2 2 3 4 2" xfId="38377" xr:uid="{C76F2363-183C-4E87-9BDC-1A7B7506C384}"/>
    <cellStyle name="Normal 4 2 2 3 2 2 3 5" xfId="38374" xr:uid="{4A05690A-1B47-489D-AE83-0FF0D285D548}"/>
    <cellStyle name="Normal 4 2 2 3 2 2 4" xfId="17429" xr:uid="{00000000-0005-0000-0000-000015440000}"/>
    <cellStyle name="Normal 4 2 2 3 2 2 4 2" xfId="38378" xr:uid="{DEC52423-E7C9-4419-B34E-C7F5FEE77890}"/>
    <cellStyle name="Normal 4 2 2 3 2 2 5" xfId="17430" xr:uid="{00000000-0005-0000-0000-000016440000}"/>
    <cellStyle name="Normal 4 2 2 3 2 2 5 2" xfId="38379" xr:uid="{D1AAE4C3-E124-43BB-B647-C4816DB84FFC}"/>
    <cellStyle name="Normal 4 2 2 3 2 2 6" xfId="17431" xr:uid="{00000000-0005-0000-0000-000017440000}"/>
    <cellStyle name="Normal 4 2 2 3 2 2 6 2" xfId="38380" xr:uid="{65115A65-16E9-4E3E-8A03-1B8561CA1D4F}"/>
    <cellStyle name="Normal 4 2 2 3 2 2 7" xfId="38365" xr:uid="{F3392242-8AAB-4C39-8D7C-BFF6524FE56F}"/>
    <cellStyle name="Normal 4 2 2 3 2 3" xfId="17432" xr:uid="{00000000-0005-0000-0000-000018440000}"/>
    <cellStyle name="Normal 4 2 2 3 2 3 2" xfId="17433" xr:uid="{00000000-0005-0000-0000-000019440000}"/>
    <cellStyle name="Normal 4 2 2 3 2 3 2 2" xfId="17434" xr:uid="{00000000-0005-0000-0000-00001A440000}"/>
    <cellStyle name="Normal 4 2 2 3 2 3 2 2 2" xfId="17435" xr:uid="{00000000-0005-0000-0000-00001B440000}"/>
    <cellStyle name="Normal 4 2 2 3 2 3 2 2 2 2" xfId="38384" xr:uid="{D39F1A72-EE19-490A-AC24-7D7C3A799A46}"/>
    <cellStyle name="Normal 4 2 2 3 2 3 2 2 3" xfId="17436" xr:uid="{00000000-0005-0000-0000-00001C440000}"/>
    <cellStyle name="Normal 4 2 2 3 2 3 2 2 3 2" xfId="38385" xr:uid="{CE8C3AAC-A103-4DD3-8BD9-0CF2D1A9C008}"/>
    <cellStyle name="Normal 4 2 2 3 2 3 2 2 4" xfId="17437" xr:uid="{00000000-0005-0000-0000-00001D440000}"/>
    <cellStyle name="Normal 4 2 2 3 2 3 2 2 4 2" xfId="38386" xr:uid="{9DB90005-B2B8-4B54-BF91-8409E75A0680}"/>
    <cellStyle name="Normal 4 2 2 3 2 3 2 2 5" xfId="38383" xr:uid="{116ADBC1-1C41-4BF3-BF4F-29FDF009CC3D}"/>
    <cellStyle name="Normal 4 2 2 3 2 3 2 3" xfId="17438" xr:uid="{00000000-0005-0000-0000-00001E440000}"/>
    <cellStyle name="Normal 4 2 2 3 2 3 2 3 2" xfId="38387" xr:uid="{B282D988-42DF-461A-8817-7C54B9CA50A4}"/>
    <cellStyle name="Normal 4 2 2 3 2 3 2 4" xfId="17439" xr:uid="{00000000-0005-0000-0000-00001F440000}"/>
    <cellStyle name="Normal 4 2 2 3 2 3 2 4 2" xfId="38388" xr:uid="{15BEE42A-CD9D-4B3B-92CF-5B2FBB9CD728}"/>
    <cellStyle name="Normal 4 2 2 3 2 3 2 5" xfId="17440" xr:uid="{00000000-0005-0000-0000-000020440000}"/>
    <cellStyle name="Normal 4 2 2 3 2 3 2 5 2" xfId="38389" xr:uid="{BE7A1BC0-6E30-41D3-A2A0-239F00F43ABF}"/>
    <cellStyle name="Normal 4 2 2 3 2 3 2 6" xfId="38382" xr:uid="{872C0559-2A8F-4044-AEDF-D6E13A42691A}"/>
    <cellStyle name="Normal 4 2 2 3 2 3 3" xfId="17441" xr:uid="{00000000-0005-0000-0000-000021440000}"/>
    <cellStyle name="Normal 4 2 2 3 2 3 3 2" xfId="17442" xr:uid="{00000000-0005-0000-0000-000022440000}"/>
    <cellStyle name="Normal 4 2 2 3 2 3 3 2 2" xfId="38391" xr:uid="{6F184B0B-3DEA-485D-AD2F-09601F4B5731}"/>
    <cellStyle name="Normal 4 2 2 3 2 3 3 3" xfId="17443" xr:uid="{00000000-0005-0000-0000-000023440000}"/>
    <cellStyle name="Normal 4 2 2 3 2 3 3 3 2" xfId="38392" xr:uid="{E64FA075-1AA3-4073-8207-9958CC91033A}"/>
    <cellStyle name="Normal 4 2 2 3 2 3 3 4" xfId="17444" xr:uid="{00000000-0005-0000-0000-000024440000}"/>
    <cellStyle name="Normal 4 2 2 3 2 3 3 4 2" xfId="38393" xr:uid="{E5292FC6-473C-4353-8E52-ED1D59AB1AE1}"/>
    <cellStyle name="Normal 4 2 2 3 2 3 3 5" xfId="38390" xr:uid="{B9E10E49-EABF-45C7-A8A8-9EE8DFEB0907}"/>
    <cellStyle name="Normal 4 2 2 3 2 3 4" xfId="17445" xr:uid="{00000000-0005-0000-0000-000025440000}"/>
    <cellStyle name="Normal 4 2 2 3 2 3 4 2" xfId="38394" xr:uid="{C3871382-00A9-4352-AE2E-CE41613EFFA9}"/>
    <cellStyle name="Normal 4 2 2 3 2 3 5" xfId="17446" xr:uid="{00000000-0005-0000-0000-000026440000}"/>
    <cellStyle name="Normal 4 2 2 3 2 3 5 2" xfId="38395" xr:uid="{3C6FB52E-4B7A-4D10-80CE-53632AA3AD4D}"/>
    <cellStyle name="Normal 4 2 2 3 2 3 6" xfId="17447" xr:uid="{00000000-0005-0000-0000-000027440000}"/>
    <cellStyle name="Normal 4 2 2 3 2 3 6 2" xfId="38396" xr:uid="{FF40D770-229F-4751-909D-134A0B5CAD93}"/>
    <cellStyle name="Normal 4 2 2 3 2 3 7" xfId="38381" xr:uid="{A6D7112B-4788-4DB2-B450-F67F322FC74C}"/>
    <cellStyle name="Normal 4 2 2 3 2 4" xfId="17448" xr:uid="{00000000-0005-0000-0000-000028440000}"/>
    <cellStyle name="Normal 4 2 2 3 2 4 2" xfId="17449" xr:uid="{00000000-0005-0000-0000-000029440000}"/>
    <cellStyle name="Normal 4 2 2 3 2 4 2 2" xfId="17450" xr:uid="{00000000-0005-0000-0000-00002A440000}"/>
    <cellStyle name="Normal 4 2 2 3 2 4 2 2 2" xfId="38399" xr:uid="{F4197DCA-1B78-4875-BABA-84F60C2052CD}"/>
    <cellStyle name="Normal 4 2 2 3 2 4 2 3" xfId="17451" xr:uid="{00000000-0005-0000-0000-00002B440000}"/>
    <cellStyle name="Normal 4 2 2 3 2 4 2 3 2" xfId="38400" xr:uid="{9A198C40-2FD3-405D-9C06-FB59E681EB4D}"/>
    <cellStyle name="Normal 4 2 2 3 2 4 2 4" xfId="17452" xr:uid="{00000000-0005-0000-0000-00002C440000}"/>
    <cellStyle name="Normal 4 2 2 3 2 4 2 4 2" xfId="38401" xr:uid="{CB489160-5074-4C8D-8953-B3A240BB82EC}"/>
    <cellStyle name="Normal 4 2 2 3 2 4 2 5" xfId="38398" xr:uid="{519921C5-20D8-4E76-9DA1-07A936828A46}"/>
    <cellStyle name="Normal 4 2 2 3 2 4 3" xfId="17453" xr:uid="{00000000-0005-0000-0000-00002D440000}"/>
    <cellStyle name="Normal 4 2 2 3 2 4 3 2" xfId="38402" xr:uid="{2477580E-E10A-4672-BA77-2AB9DAEDF2F0}"/>
    <cellStyle name="Normal 4 2 2 3 2 4 4" xfId="17454" xr:uid="{00000000-0005-0000-0000-00002E440000}"/>
    <cellStyle name="Normal 4 2 2 3 2 4 4 2" xfId="38403" xr:uid="{4D743CC3-2907-4751-9860-AE26C1FBCF35}"/>
    <cellStyle name="Normal 4 2 2 3 2 4 5" xfId="17455" xr:uid="{00000000-0005-0000-0000-00002F440000}"/>
    <cellStyle name="Normal 4 2 2 3 2 4 5 2" xfId="38404" xr:uid="{A7ECFD1B-DDAE-4A72-BBDB-D1FAD9BE9F0F}"/>
    <cellStyle name="Normal 4 2 2 3 2 4 6" xfId="38397" xr:uid="{C8D6A4EA-437F-4BAA-B942-E5BF5C8926D6}"/>
    <cellStyle name="Normal 4 2 2 3 2 5" xfId="17456" xr:uid="{00000000-0005-0000-0000-000030440000}"/>
    <cellStyle name="Normal 4 2 2 3 2 5 2" xfId="17457" xr:uid="{00000000-0005-0000-0000-000031440000}"/>
    <cellStyle name="Normal 4 2 2 3 2 5 2 2" xfId="38406" xr:uid="{6097D916-7967-43AC-A25B-252328CD1B3F}"/>
    <cellStyle name="Normal 4 2 2 3 2 5 3" xfId="17458" xr:uid="{00000000-0005-0000-0000-000032440000}"/>
    <cellStyle name="Normal 4 2 2 3 2 5 3 2" xfId="38407" xr:uid="{56360B18-762A-48B9-A406-D16561448E68}"/>
    <cellStyle name="Normal 4 2 2 3 2 5 4" xfId="17459" xr:uid="{00000000-0005-0000-0000-000033440000}"/>
    <cellStyle name="Normal 4 2 2 3 2 5 4 2" xfId="38408" xr:uid="{F7109E91-F986-4992-A6F6-30F3BE388238}"/>
    <cellStyle name="Normal 4 2 2 3 2 5 5" xfId="38405" xr:uid="{321EDB7A-FD37-4335-AB38-3518D8F9070F}"/>
    <cellStyle name="Normal 4 2 2 3 2 6" xfId="17460" xr:uid="{00000000-0005-0000-0000-000034440000}"/>
    <cellStyle name="Normal 4 2 2 3 2 6 2" xfId="38409" xr:uid="{1831A074-DC17-4F0E-800E-6946D34755CB}"/>
    <cellStyle name="Normal 4 2 2 3 2 7" xfId="17461" xr:uid="{00000000-0005-0000-0000-000035440000}"/>
    <cellStyle name="Normal 4 2 2 3 2 7 2" xfId="38410" xr:uid="{9D401F1B-0F71-4B3A-A433-44090E9051DF}"/>
    <cellStyle name="Normal 4 2 2 3 2 8" xfId="17462" xr:uid="{00000000-0005-0000-0000-000036440000}"/>
    <cellStyle name="Normal 4 2 2 3 2 8 2" xfId="38411" xr:uid="{B05424BD-9E4B-47E6-A0B6-3B9ADB640777}"/>
    <cellStyle name="Normal 4 2 2 3 2 9" xfId="38364" xr:uid="{56403CA9-5DB0-4628-ADA9-5D30D39E95C8}"/>
    <cellStyle name="Normal 4 2 2 3 3" xfId="17463" xr:uid="{00000000-0005-0000-0000-000037440000}"/>
    <cellStyle name="Normal 4 2 2 3 3 2" xfId="17464" xr:uid="{00000000-0005-0000-0000-000038440000}"/>
    <cellStyle name="Normal 4 2 2 3 3 2 2" xfId="17465" xr:uid="{00000000-0005-0000-0000-000039440000}"/>
    <cellStyle name="Normal 4 2 2 3 3 2 2 2" xfId="17466" xr:uid="{00000000-0005-0000-0000-00003A440000}"/>
    <cellStyle name="Normal 4 2 2 3 3 2 2 2 2" xfId="38415" xr:uid="{5D47888F-566B-4ECB-A5A7-F17154411F25}"/>
    <cellStyle name="Normal 4 2 2 3 3 2 2 3" xfId="17467" xr:uid="{00000000-0005-0000-0000-00003B440000}"/>
    <cellStyle name="Normal 4 2 2 3 3 2 2 3 2" xfId="38416" xr:uid="{2AD3422C-01E3-474F-B25C-F31F9D6FE0EB}"/>
    <cellStyle name="Normal 4 2 2 3 3 2 2 4" xfId="17468" xr:uid="{00000000-0005-0000-0000-00003C440000}"/>
    <cellStyle name="Normal 4 2 2 3 3 2 2 4 2" xfId="38417" xr:uid="{149A4131-F42D-42E6-AD11-C019C8536164}"/>
    <cellStyle name="Normal 4 2 2 3 3 2 2 5" xfId="38414" xr:uid="{0C8B5CA1-9861-4D7A-9AD0-71C7ABDCA0C6}"/>
    <cellStyle name="Normal 4 2 2 3 3 2 3" xfId="17469" xr:uid="{00000000-0005-0000-0000-00003D440000}"/>
    <cellStyle name="Normal 4 2 2 3 3 2 3 2" xfId="38418" xr:uid="{968C46E1-0DCE-49EC-8BAE-EB00DE726665}"/>
    <cellStyle name="Normal 4 2 2 3 3 2 4" xfId="17470" xr:uid="{00000000-0005-0000-0000-00003E440000}"/>
    <cellStyle name="Normal 4 2 2 3 3 2 4 2" xfId="38419" xr:uid="{B6B08096-C3D4-4669-A8F4-A460FF84676B}"/>
    <cellStyle name="Normal 4 2 2 3 3 2 5" xfId="17471" xr:uid="{00000000-0005-0000-0000-00003F440000}"/>
    <cellStyle name="Normal 4 2 2 3 3 2 5 2" xfId="38420" xr:uid="{86FA0455-3F53-45D0-92CA-D6A8F35B93E4}"/>
    <cellStyle name="Normal 4 2 2 3 3 2 6" xfId="38413" xr:uid="{FF26792C-EC3C-4440-BF7E-C689E057371D}"/>
    <cellStyle name="Normal 4 2 2 3 3 3" xfId="17472" xr:uid="{00000000-0005-0000-0000-000040440000}"/>
    <cellStyle name="Normal 4 2 2 3 3 3 2" xfId="17473" xr:uid="{00000000-0005-0000-0000-000041440000}"/>
    <cellStyle name="Normal 4 2 2 3 3 3 2 2" xfId="38422" xr:uid="{17968AA5-FB06-464A-9814-BA8C0034E4E7}"/>
    <cellStyle name="Normal 4 2 2 3 3 3 3" xfId="17474" xr:uid="{00000000-0005-0000-0000-000042440000}"/>
    <cellStyle name="Normal 4 2 2 3 3 3 3 2" xfId="38423" xr:uid="{27958819-7907-4C78-98E3-3F72E597DEF1}"/>
    <cellStyle name="Normal 4 2 2 3 3 3 4" xfId="17475" xr:uid="{00000000-0005-0000-0000-000043440000}"/>
    <cellStyle name="Normal 4 2 2 3 3 3 4 2" xfId="38424" xr:uid="{BC73AF17-7DB7-48C8-8CB7-21D303645032}"/>
    <cellStyle name="Normal 4 2 2 3 3 3 5" xfId="38421" xr:uid="{D83F01A5-C0A5-48FA-9944-3CE8D9D6668B}"/>
    <cellStyle name="Normal 4 2 2 3 3 4" xfId="17476" xr:uid="{00000000-0005-0000-0000-000044440000}"/>
    <cellStyle name="Normal 4 2 2 3 3 4 2" xfId="38425" xr:uid="{6EDF0AD7-FCEF-4344-ACFC-D1EFA8C320A3}"/>
    <cellStyle name="Normal 4 2 2 3 3 5" xfId="17477" xr:uid="{00000000-0005-0000-0000-000045440000}"/>
    <cellStyle name="Normal 4 2 2 3 3 5 2" xfId="38426" xr:uid="{D494FB9E-530C-4375-835C-047C88E7A1EE}"/>
    <cellStyle name="Normal 4 2 2 3 3 6" xfId="17478" xr:uid="{00000000-0005-0000-0000-000046440000}"/>
    <cellStyle name="Normal 4 2 2 3 3 6 2" xfId="38427" xr:uid="{CC351721-1B47-4AED-8BB4-C1B4F63D7634}"/>
    <cellStyle name="Normal 4 2 2 3 3 7" xfId="38412" xr:uid="{CCD405B9-E137-4DC5-BA50-8AE97D34F8FB}"/>
    <cellStyle name="Normal 4 2 2 3 4" xfId="17479" xr:uid="{00000000-0005-0000-0000-000047440000}"/>
    <cellStyle name="Normal 4 2 2 3 4 2" xfId="17480" xr:uid="{00000000-0005-0000-0000-000048440000}"/>
    <cellStyle name="Normal 4 2 2 3 4 2 2" xfId="17481" xr:uid="{00000000-0005-0000-0000-000049440000}"/>
    <cellStyle name="Normal 4 2 2 3 4 2 2 2" xfId="17482" xr:uid="{00000000-0005-0000-0000-00004A440000}"/>
    <cellStyle name="Normal 4 2 2 3 4 2 2 2 2" xfId="38431" xr:uid="{F17EB496-3995-4E9C-A707-0545AAA82C93}"/>
    <cellStyle name="Normal 4 2 2 3 4 2 2 3" xfId="17483" xr:uid="{00000000-0005-0000-0000-00004B440000}"/>
    <cellStyle name="Normal 4 2 2 3 4 2 2 3 2" xfId="38432" xr:uid="{C64292B8-C610-4FB4-8239-8AF5E6C243C4}"/>
    <cellStyle name="Normal 4 2 2 3 4 2 2 4" xfId="17484" xr:uid="{00000000-0005-0000-0000-00004C440000}"/>
    <cellStyle name="Normal 4 2 2 3 4 2 2 4 2" xfId="38433" xr:uid="{EEB02691-6269-4A07-9999-99D6376DE78A}"/>
    <cellStyle name="Normal 4 2 2 3 4 2 2 5" xfId="38430" xr:uid="{B03E20AE-256D-497C-B7B0-21ABF85A6FB6}"/>
    <cellStyle name="Normal 4 2 2 3 4 2 3" xfId="17485" xr:uid="{00000000-0005-0000-0000-00004D440000}"/>
    <cellStyle name="Normal 4 2 2 3 4 2 3 2" xfId="38434" xr:uid="{070C3019-FA5A-4348-94B2-87B57E896414}"/>
    <cellStyle name="Normal 4 2 2 3 4 2 4" xfId="17486" xr:uid="{00000000-0005-0000-0000-00004E440000}"/>
    <cellStyle name="Normal 4 2 2 3 4 2 4 2" xfId="38435" xr:uid="{0552DFA2-515F-4B70-8CA4-DCA19EDF20E9}"/>
    <cellStyle name="Normal 4 2 2 3 4 2 5" xfId="17487" xr:uid="{00000000-0005-0000-0000-00004F440000}"/>
    <cellStyle name="Normal 4 2 2 3 4 2 5 2" xfId="38436" xr:uid="{DF291420-9D65-4840-839B-F0F835DE945C}"/>
    <cellStyle name="Normal 4 2 2 3 4 2 6" xfId="38429" xr:uid="{992E4C47-268A-4E9A-A876-B64E91F73C4C}"/>
    <cellStyle name="Normal 4 2 2 3 4 3" xfId="17488" xr:uid="{00000000-0005-0000-0000-000050440000}"/>
    <cellStyle name="Normal 4 2 2 3 4 3 2" xfId="17489" xr:uid="{00000000-0005-0000-0000-000051440000}"/>
    <cellStyle name="Normal 4 2 2 3 4 3 2 2" xfId="38438" xr:uid="{0D96F910-F5F8-4C2A-BF49-03CDDCFD2413}"/>
    <cellStyle name="Normal 4 2 2 3 4 3 3" xfId="17490" xr:uid="{00000000-0005-0000-0000-000052440000}"/>
    <cellStyle name="Normal 4 2 2 3 4 3 3 2" xfId="38439" xr:uid="{E14749CA-6C91-4769-90BF-7DBB7EE9978D}"/>
    <cellStyle name="Normal 4 2 2 3 4 3 4" xfId="17491" xr:uid="{00000000-0005-0000-0000-000053440000}"/>
    <cellStyle name="Normal 4 2 2 3 4 3 4 2" xfId="38440" xr:uid="{FC8C46F5-4A0E-4909-B7E2-13686E05B6C5}"/>
    <cellStyle name="Normal 4 2 2 3 4 3 5" xfId="38437" xr:uid="{DB77FF07-9BDB-45D2-8F8B-9B3CD2F86F6A}"/>
    <cellStyle name="Normal 4 2 2 3 4 4" xfId="17492" xr:uid="{00000000-0005-0000-0000-000054440000}"/>
    <cellStyle name="Normal 4 2 2 3 4 4 2" xfId="38441" xr:uid="{A6655158-6503-4A3B-872D-582FEF5483F2}"/>
    <cellStyle name="Normal 4 2 2 3 4 5" xfId="17493" xr:uid="{00000000-0005-0000-0000-000055440000}"/>
    <cellStyle name="Normal 4 2 2 3 4 5 2" xfId="38442" xr:uid="{1C2614A2-699E-4888-BDB0-1703441E1AE6}"/>
    <cellStyle name="Normal 4 2 2 3 4 6" xfId="17494" xr:uid="{00000000-0005-0000-0000-000056440000}"/>
    <cellStyle name="Normal 4 2 2 3 4 6 2" xfId="38443" xr:uid="{DE50ACB1-8DC6-4244-81FF-3BC17D265E51}"/>
    <cellStyle name="Normal 4 2 2 3 4 7" xfId="38428" xr:uid="{604CD461-6E26-42BE-B015-ECBF64CED13E}"/>
    <cellStyle name="Normal 4 2 2 3 5" xfId="17495" xr:uid="{00000000-0005-0000-0000-000057440000}"/>
    <cellStyle name="Normal 4 2 2 3 5 2" xfId="17496" xr:uid="{00000000-0005-0000-0000-000058440000}"/>
    <cellStyle name="Normal 4 2 2 3 5 2 2" xfId="17497" xr:uid="{00000000-0005-0000-0000-000059440000}"/>
    <cellStyle name="Normal 4 2 2 3 5 2 2 2" xfId="38446" xr:uid="{9B8E21D2-6CF3-47B0-9CDB-FC73FD6DB22C}"/>
    <cellStyle name="Normal 4 2 2 3 5 2 3" xfId="17498" xr:uid="{00000000-0005-0000-0000-00005A440000}"/>
    <cellStyle name="Normal 4 2 2 3 5 2 3 2" xfId="38447" xr:uid="{4C94CD32-D56E-407F-8D30-603AB6429A4B}"/>
    <cellStyle name="Normal 4 2 2 3 5 2 4" xfId="17499" xr:uid="{00000000-0005-0000-0000-00005B440000}"/>
    <cellStyle name="Normal 4 2 2 3 5 2 4 2" xfId="38448" xr:uid="{315818A3-77E1-40F6-9F71-AABDB0F861F5}"/>
    <cellStyle name="Normal 4 2 2 3 5 2 5" xfId="38445" xr:uid="{B7637566-3B43-4C16-9967-6F8990939101}"/>
    <cellStyle name="Normal 4 2 2 3 5 3" xfId="17500" xr:uid="{00000000-0005-0000-0000-00005C440000}"/>
    <cellStyle name="Normal 4 2 2 3 5 3 2" xfId="38449" xr:uid="{4734B4E3-A6B2-41C7-97E7-F1C209490A73}"/>
    <cellStyle name="Normal 4 2 2 3 5 4" xfId="17501" xr:uid="{00000000-0005-0000-0000-00005D440000}"/>
    <cellStyle name="Normal 4 2 2 3 5 4 2" xfId="38450" xr:uid="{8263D3B2-81CC-46D4-8B6B-8A246742503A}"/>
    <cellStyle name="Normal 4 2 2 3 5 5" xfId="17502" xr:uid="{00000000-0005-0000-0000-00005E440000}"/>
    <cellStyle name="Normal 4 2 2 3 5 5 2" xfId="38451" xr:uid="{FF6920C6-EDD6-46FA-A545-DB79BCB61AE2}"/>
    <cellStyle name="Normal 4 2 2 3 5 6" xfId="38444" xr:uid="{EC1817DD-470E-432C-9F90-001AC3A3E623}"/>
    <cellStyle name="Normal 4 2 2 3 6" xfId="17503" xr:uid="{00000000-0005-0000-0000-00005F440000}"/>
    <cellStyle name="Normal 4 2 2 3 6 2" xfId="17504" xr:uid="{00000000-0005-0000-0000-000060440000}"/>
    <cellStyle name="Normal 4 2 2 3 6 2 2" xfId="38453" xr:uid="{77373C9B-7B2A-4E40-8BCE-7932B74E548A}"/>
    <cellStyle name="Normal 4 2 2 3 6 3" xfId="17505" xr:uid="{00000000-0005-0000-0000-000061440000}"/>
    <cellStyle name="Normal 4 2 2 3 6 3 2" xfId="38454" xr:uid="{A5E45056-5609-4BBB-958F-F96C5D1542E6}"/>
    <cellStyle name="Normal 4 2 2 3 6 4" xfId="17506" xr:uid="{00000000-0005-0000-0000-000062440000}"/>
    <cellStyle name="Normal 4 2 2 3 6 4 2" xfId="38455" xr:uid="{90DE97D9-15B2-403F-A763-A37AC5E73686}"/>
    <cellStyle name="Normal 4 2 2 3 6 5" xfId="38452" xr:uid="{C95DE72E-0D8E-47B5-ACFC-23D9B6A6EBD1}"/>
    <cellStyle name="Normal 4 2 2 3 7" xfId="17507" xr:uid="{00000000-0005-0000-0000-000063440000}"/>
    <cellStyle name="Normal 4 2 2 3 7 2" xfId="38456" xr:uid="{F54DF6CA-DCC7-43F5-9940-E323DC340205}"/>
    <cellStyle name="Normal 4 2 2 3 8" xfId="17508" xr:uid="{00000000-0005-0000-0000-000064440000}"/>
    <cellStyle name="Normal 4 2 2 3 8 2" xfId="38457" xr:uid="{AD04FDF8-A63D-4C46-9E21-C145FADCDB88}"/>
    <cellStyle name="Normal 4 2 2 3 9" xfId="17509" xr:uid="{00000000-0005-0000-0000-000065440000}"/>
    <cellStyle name="Normal 4 2 2 3 9 2" xfId="38458" xr:uid="{9C8392C7-E2C9-4B31-8B32-83763537ADB7}"/>
    <cellStyle name="Normal 4 2 2 4" xfId="17510" xr:uid="{00000000-0005-0000-0000-000066440000}"/>
    <cellStyle name="Normal 4 2 2 4 10" xfId="38459" xr:uid="{ECE62593-8E6C-4616-B8DA-9DC6896216AD}"/>
    <cellStyle name="Normal 4 2 2 4 2" xfId="17511" xr:uid="{00000000-0005-0000-0000-000067440000}"/>
    <cellStyle name="Normal 4 2 2 4 2 2" xfId="17512" xr:uid="{00000000-0005-0000-0000-000068440000}"/>
    <cellStyle name="Normal 4 2 2 4 2 2 2" xfId="17513" xr:uid="{00000000-0005-0000-0000-000069440000}"/>
    <cellStyle name="Normal 4 2 2 4 2 2 2 2" xfId="17514" xr:uid="{00000000-0005-0000-0000-00006A440000}"/>
    <cellStyle name="Normal 4 2 2 4 2 2 2 2 2" xfId="17515" xr:uid="{00000000-0005-0000-0000-00006B440000}"/>
    <cellStyle name="Normal 4 2 2 4 2 2 2 2 2 2" xfId="38464" xr:uid="{26854FE2-5794-4B42-B095-E168409036DE}"/>
    <cellStyle name="Normal 4 2 2 4 2 2 2 2 3" xfId="17516" xr:uid="{00000000-0005-0000-0000-00006C440000}"/>
    <cellStyle name="Normal 4 2 2 4 2 2 2 2 3 2" xfId="38465" xr:uid="{A46F08BF-277F-400B-ABDF-C4D10A3A8B96}"/>
    <cellStyle name="Normal 4 2 2 4 2 2 2 2 4" xfId="17517" xr:uid="{00000000-0005-0000-0000-00006D440000}"/>
    <cellStyle name="Normal 4 2 2 4 2 2 2 2 4 2" xfId="38466" xr:uid="{98F1487D-CCB8-41D8-8C77-E2C6B79B2818}"/>
    <cellStyle name="Normal 4 2 2 4 2 2 2 2 5" xfId="38463" xr:uid="{625BB19B-1DA0-4AF7-A2CB-4D03375B3EC5}"/>
    <cellStyle name="Normal 4 2 2 4 2 2 2 3" xfId="17518" xr:uid="{00000000-0005-0000-0000-00006E440000}"/>
    <cellStyle name="Normal 4 2 2 4 2 2 2 3 2" xfId="38467" xr:uid="{3D44BA0E-2575-4B14-9098-31EC8AA03F21}"/>
    <cellStyle name="Normal 4 2 2 4 2 2 2 4" xfId="17519" xr:uid="{00000000-0005-0000-0000-00006F440000}"/>
    <cellStyle name="Normal 4 2 2 4 2 2 2 4 2" xfId="38468" xr:uid="{8E9D602A-12DC-48FC-AB9D-52D39E26D051}"/>
    <cellStyle name="Normal 4 2 2 4 2 2 2 5" xfId="17520" xr:uid="{00000000-0005-0000-0000-000070440000}"/>
    <cellStyle name="Normal 4 2 2 4 2 2 2 5 2" xfId="38469" xr:uid="{55D289BC-5B58-4780-9AED-3AA2840703CC}"/>
    <cellStyle name="Normal 4 2 2 4 2 2 2 6" xfId="38462" xr:uid="{7F89D616-0082-466C-972C-7DFAAD4D3A22}"/>
    <cellStyle name="Normal 4 2 2 4 2 2 3" xfId="17521" xr:uid="{00000000-0005-0000-0000-000071440000}"/>
    <cellStyle name="Normal 4 2 2 4 2 2 3 2" xfId="17522" xr:uid="{00000000-0005-0000-0000-000072440000}"/>
    <cellStyle name="Normal 4 2 2 4 2 2 3 2 2" xfId="38471" xr:uid="{0E717CBD-D74D-445C-82E5-62A2D25C52FA}"/>
    <cellStyle name="Normal 4 2 2 4 2 2 3 3" xfId="17523" xr:uid="{00000000-0005-0000-0000-000073440000}"/>
    <cellStyle name="Normal 4 2 2 4 2 2 3 3 2" xfId="38472" xr:uid="{27A037F0-7120-4718-A039-1C7D19E2C010}"/>
    <cellStyle name="Normal 4 2 2 4 2 2 3 4" xfId="17524" xr:uid="{00000000-0005-0000-0000-000074440000}"/>
    <cellStyle name="Normal 4 2 2 4 2 2 3 4 2" xfId="38473" xr:uid="{1343BEB3-2F08-4463-846C-4820956AE6C2}"/>
    <cellStyle name="Normal 4 2 2 4 2 2 3 5" xfId="38470" xr:uid="{9B1429C9-8E93-43DE-96E3-75EA61716398}"/>
    <cellStyle name="Normal 4 2 2 4 2 2 4" xfId="17525" xr:uid="{00000000-0005-0000-0000-000075440000}"/>
    <cellStyle name="Normal 4 2 2 4 2 2 4 2" xfId="38474" xr:uid="{A6FA9342-F90C-4DE2-BE64-B245BF9A1093}"/>
    <cellStyle name="Normal 4 2 2 4 2 2 5" xfId="17526" xr:uid="{00000000-0005-0000-0000-000076440000}"/>
    <cellStyle name="Normal 4 2 2 4 2 2 5 2" xfId="38475" xr:uid="{44BC39B8-47C1-425E-8910-CF3AB8B2C5AA}"/>
    <cellStyle name="Normal 4 2 2 4 2 2 6" xfId="17527" xr:uid="{00000000-0005-0000-0000-000077440000}"/>
    <cellStyle name="Normal 4 2 2 4 2 2 6 2" xfId="38476" xr:uid="{04E43264-91EC-4218-8677-66C76979062C}"/>
    <cellStyle name="Normal 4 2 2 4 2 2 7" xfId="38461" xr:uid="{FE2A832F-1674-44F5-9EA0-F48C2F56EDC0}"/>
    <cellStyle name="Normal 4 2 2 4 2 3" xfId="17528" xr:uid="{00000000-0005-0000-0000-000078440000}"/>
    <cellStyle name="Normal 4 2 2 4 2 3 2" xfId="17529" xr:uid="{00000000-0005-0000-0000-000079440000}"/>
    <cellStyle name="Normal 4 2 2 4 2 3 2 2" xfId="17530" xr:uid="{00000000-0005-0000-0000-00007A440000}"/>
    <cellStyle name="Normal 4 2 2 4 2 3 2 2 2" xfId="17531" xr:uid="{00000000-0005-0000-0000-00007B440000}"/>
    <cellStyle name="Normal 4 2 2 4 2 3 2 2 2 2" xfId="38480" xr:uid="{6C858C82-A7FA-41DC-A3E0-480B8A242302}"/>
    <cellStyle name="Normal 4 2 2 4 2 3 2 2 3" xfId="17532" xr:uid="{00000000-0005-0000-0000-00007C440000}"/>
    <cellStyle name="Normal 4 2 2 4 2 3 2 2 3 2" xfId="38481" xr:uid="{A6DD9B03-6192-4B23-AEC0-0836A7D5CD6E}"/>
    <cellStyle name="Normal 4 2 2 4 2 3 2 2 4" xfId="17533" xr:uid="{00000000-0005-0000-0000-00007D440000}"/>
    <cellStyle name="Normal 4 2 2 4 2 3 2 2 4 2" xfId="38482" xr:uid="{3FE88209-7C0D-427F-8171-A30F275FA274}"/>
    <cellStyle name="Normal 4 2 2 4 2 3 2 2 5" xfId="38479" xr:uid="{E28DE18E-0030-4CF6-B199-9AE1D467D7A3}"/>
    <cellStyle name="Normal 4 2 2 4 2 3 2 3" xfId="17534" xr:uid="{00000000-0005-0000-0000-00007E440000}"/>
    <cellStyle name="Normal 4 2 2 4 2 3 2 3 2" xfId="38483" xr:uid="{85B0DCD2-F350-4B8E-B767-FCB80784C3F2}"/>
    <cellStyle name="Normal 4 2 2 4 2 3 2 4" xfId="17535" xr:uid="{00000000-0005-0000-0000-00007F440000}"/>
    <cellStyle name="Normal 4 2 2 4 2 3 2 4 2" xfId="38484" xr:uid="{A14E97C1-C02E-420B-B230-A2AB731E7139}"/>
    <cellStyle name="Normal 4 2 2 4 2 3 2 5" xfId="17536" xr:uid="{00000000-0005-0000-0000-000080440000}"/>
    <cellStyle name="Normal 4 2 2 4 2 3 2 5 2" xfId="38485" xr:uid="{2A8072C3-FB74-40E5-A757-9E8B2703916D}"/>
    <cellStyle name="Normal 4 2 2 4 2 3 2 6" xfId="38478" xr:uid="{E9EC4539-E17B-4740-91B8-A9AF3B2464AA}"/>
    <cellStyle name="Normal 4 2 2 4 2 3 3" xfId="17537" xr:uid="{00000000-0005-0000-0000-000081440000}"/>
    <cellStyle name="Normal 4 2 2 4 2 3 3 2" xfId="17538" xr:uid="{00000000-0005-0000-0000-000082440000}"/>
    <cellStyle name="Normal 4 2 2 4 2 3 3 2 2" xfId="38487" xr:uid="{D781D7FF-0221-4B6C-BD3F-A225B9331708}"/>
    <cellStyle name="Normal 4 2 2 4 2 3 3 3" xfId="17539" xr:uid="{00000000-0005-0000-0000-000083440000}"/>
    <cellStyle name="Normal 4 2 2 4 2 3 3 3 2" xfId="38488" xr:uid="{9BBE1B88-7F00-4D1B-9291-CD8465D1806B}"/>
    <cellStyle name="Normal 4 2 2 4 2 3 3 4" xfId="17540" xr:uid="{00000000-0005-0000-0000-000084440000}"/>
    <cellStyle name="Normal 4 2 2 4 2 3 3 4 2" xfId="38489" xr:uid="{F05A4DB5-879C-45D3-AE4D-F5A7F304B43C}"/>
    <cellStyle name="Normal 4 2 2 4 2 3 3 5" xfId="38486" xr:uid="{7D069CB2-3717-44E9-8E57-60A91DCEC9C0}"/>
    <cellStyle name="Normal 4 2 2 4 2 3 4" xfId="17541" xr:uid="{00000000-0005-0000-0000-000085440000}"/>
    <cellStyle name="Normal 4 2 2 4 2 3 4 2" xfId="38490" xr:uid="{5A0FEED2-072F-40AC-93AC-07EF1B250950}"/>
    <cellStyle name="Normal 4 2 2 4 2 3 5" xfId="17542" xr:uid="{00000000-0005-0000-0000-000086440000}"/>
    <cellStyle name="Normal 4 2 2 4 2 3 5 2" xfId="38491" xr:uid="{B2605571-A7A5-4934-BA78-87139F145B87}"/>
    <cellStyle name="Normal 4 2 2 4 2 3 6" xfId="17543" xr:uid="{00000000-0005-0000-0000-000087440000}"/>
    <cellStyle name="Normal 4 2 2 4 2 3 6 2" xfId="38492" xr:uid="{0BA428F7-24ED-4173-A30D-01A9B75C0B2B}"/>
    <cellStyle name="Normal 4 2 2 4 2 3 7" xfId="38477" xr:uid="{2459EC20-10BE-4849-B9EE-AF52AB04E772}"/>
    <cellStyle name="Normal 4 2 2 4 2 4" xfId="17544" xr:uid="{00000000-0005-0000-0000-000088440000}"/>
    <cellStyle name="Normal 4 2 2 4 2 4 2" xfId="17545" xr:uid="{00000000-0005-0000-0000-000089440000}"/>
    <cellStyle name="Normal 4 2 2 4 2 4 2 2" xfId="17546" xr:uid="{00000000-0005-0000-0000-00008A440000}"/>
    <cellStyle name="Normal 4 2 2 4 2 4 2 2 2" xfId="38495" xr:uid="{4A3A4D94-34A3-4B07-A82E-D011EA14617A}"/>
    <cellStyle name="Normal 4 2 2 4 2 4 2 3" xfId="17547" xr:uid="{00000000-0005-0000-0000-00008B440000}"/>
    <cellStyle name="Normal 4 2 2 4 2 4 2 3 2" xfId="38496" xr:uid="{1FBF8235-EA2D-477A-84A0-4DEACE4412A9}"/>
    <cellStyle name="Normal 4 2 2 4 2 4 2 4" xfId="17548" xr:uid="{00000000-0005-0000-0000-00008C440000}"/>
    <cellStyle name="Normal 4 2 2 4 2 4 2 4 2" xfId="38497" xr:uid="{CB5EDFDB-A3C0-4936-A855-6D5D8201058C}"/>
    <cellStyle name="Normal 4 2 2 4 2 4 2 5" xfId="38494" xr:uid="{F3616072-5F7C-4903-AB01-4ADBE9382433}"/>
    <cellStyle name="Normal 4 2 2 4 2 4 3" xfId="17549" xr:uid="{00000000-0005-0000-0000-00008D440000}"/>
    <cellStyle name="Normal 4 2 2 4 2 4 3 2" xfId="38498" xr:uid="{1CAFFB45-D48C-49B7-A746-58DAACBF4446}"/>
    <cellStyle name="Normal 4 2 2 4 2 4 4" xfId="17550" xr:uid="{00000000-0005-0000-0000-00008E440000}"/>
    <cellStyle name="Normal 4 2 2 4 2 4 4 2" xfId="38499" xr:uid="{14F4C05E-A97E-46B3-B15B-0AFDE1355444}"/>
    <cellStyle name="Normal 4 2 2 4 2 4 5" xfId="17551" xr:uid="{00000000-0005-0000-0000-00008F440000}"/>
    <cellStyle name="Normal 4 2 2 4 2 4 5 2" xfId="38500" xr:uid="{13975B83-933C-4270-A9C7-61F3EE0F22D7}"/>
    <cellStyle name="Normal 4 2 2 4 2 4 6" xfId="38493" xr:uid="{BEBA5E0B-7044-4EDD-A0C3-C92622D987DB}"/>
    <cellStyle name="Normal 4 2 2 4 2 5" xfId="17552" xr:uid="{00000000-0005-0000-0000-000090440000}"/>
    <cellStyle name="Normal 4 2 2 4 2 5 2" xfId="17553" xr:uid="{00000000-0005-0000-0000-000091440000}"/>
    <cellStyle name="Normal 4 2 2 4 2 5 2 2" xfId="38502" xr:uid="{0F90A236-81AC-44C1-BE6E-094E6AD99F3C}"/>
    <cellStyle name="Normal 4 2 2 4 2 5 3" xfId="17554" xr:uid="{00000000-0005-0000-0000-000092440000}"/>
    <cellStyle name="Normal 4 2 2 4 2 5 3 2" xfId="38503" xr:uid="{840D37AE-9A99-47BF-AD74-2818FC6C22FD}"/>
    <cellStyle name="Normal 4 2 2 4 2 5 4" xfId="17555" xr:uid="{00000000-0005-0000-0000-000093440000}"/>
    <cellStyle name="Normal 4 2 2 4 2 5 4 2" xfId="38504" xr:uid="{0CA8C157-996E-41E9-B72A-DEADD4DF5E10}"/>
    <cellStyle name="Normal 4 2 2 4 2 5 5" xfId="38501" xr:uid="{427B6777-34A9-44AD-AEC0-7D1D5D98E5BF}"/>
    <cellStyle name="Normal 4 2 2 4 2 6" xfId="17556" xr:uid="{00000000-0005-0000-0000-000094440000}"/>
    <cellStyle name="Normal 4 2 2 4 2 6 2" xfId="38505" xr:uid="{CEBABAD1-6316-45BE-8358-294C74AE2530}"/>
    <cellStyle name="Normal 4 2 2 4 2 7" xfId="17557" xr:uid="{00000000-0005-0000-0000-000095440000}"/>
    <cellStyle name="Normal 4 2 2 4 2 7 2" xfId="38506" xr:uid="{42AB1397-37D9-44AA-AC04-F4A975800F08}"/>
    <cellStyle name="Normal 4 2 2 4 2 8" xfId="17558" xr:uid="{00000000-0005-0000-0000-000096440000}"/>
    <cellStyle name="Normal 4 2 2 4 2 8 2" xfId="38507" xr:uid="{98C42E61-AFFE-44CA-AFC3-B5848359F538}"/>
    <cellStyle name="Normal 4 2 2 4 2 9" xfId="38460" xr:uid="{FE84A830-AA57-4D48-9549-5FB39DC42B8D}"/>
    <cellStyle name="Normal 4 2 2 4 3" xfId="17559" xr:uid="{00000000-0005-0000-0000-000097440000}"/>
    <cellStyle name="Normal 4 2 2 4 3 2" xfId="17560" xr:uid="{00000000-0005-0000-0000-000098440000}"/>
    <cellStyle name="Normal 4 2 2 4 3 2 2" xfId="17561" xr:uid="{00000000-0005-0000-0000-000099440000}"/>
    <cellStyle name="Normal 4 2 2 4 3 2 2 2" xfId="17562" xr:uid="{00000000-0005-0000-0000-00009A440000}"/>
    <cellStyle name="Normal 4 2 2 4 3 2 2 2 2" xfId="38511" xr:uid="{4F9CAA02-DFF4-4F88-A183-383BCB9D6B36}"/>
    <cellStyle name="Normal 4 2 2 4 3 2 2 3" xfId="17563" xr:uid="{00000000-0005-0000-0000-00009B440000}"/>
    <cellStyle name="Normal 4 2 2 4 3 2 2 3 2" xfId="38512" xr:uid="{2DEBA520-F020-47EB-A2AC-DDF1722D7A97}"/>
    <cellStyle name="Normal 4 2 2 4 3 2 2 4" xfId="17564" xr:uid="{00000000-0005-0000-0000-00009C440000}"/>
    <cellStyle name="Normal 4 2 2 4 3 2 2 4 2" xfId="38513" xr:uid="{985CDA7D-DB5A-4227-BEC5-1C91C554EE73}"/>
    <cellStyle name="Normal 4 2 2 4 3 2 2 5" xfId="38510" xr:uid="{A97D0295-56A7-4D4D-A1D7-0288D196F42A}"/>
    <cellStyle name="Normal 4 2 2 4 3 2 3" xfId="17565" xr:uid="{00000000-0005-0000-0000-00009D440000}"/>
    <cellStyle name="Normal 4 2 2 4 3 2 3 2" xfId="38514" xr:uid="{6C4937CB-2B26-42D0-9B49-02852D41B4CC}"/>
    <cellStyle name="Normal 4 2 2 4 3 2 4" xfId="17566" xr:uid="{00000000-0005-0000-0000-00009E440000}"/>
    <cellStyle name="Normal 4 2 2 4 3 2 4 2" xfId="38515" xr:uid="{4DCED1B2-08DA-44E0-AE7F-699651E9C210}"/>
    <cellStyle name="Normal 4 2 2 4 3 2 5" xfId="17567" xr:uid="{00000000-0005-0000-0000-00009F440000}"/>
    <cellStyle name="Normal 4 2 2 4 3 2 5 2" xfId="38516" xr:uid="{865922EF-8FD7-4C9C-BB87-CD67DFF04AC9}"/>
    <cellStyle name="Normal 4 2 2 4 3 2 6" xfId="38509" xr:uid="{3D231829-2C33-44A9-9E59-27DC07D62A97}"/>
    <cellStyle name="Normal 4 2 2 4 3 3" xfId="17568" xr:uid="{00000000-0005-0000-0000-0000A0440000}"/>
    <cellStyle name="Normal 4 2 2 4 3 3 2" xfId="17569" xr:uid="{00000000-0005-0000-0000-0000A1440000}"/>
    <cellStyle name="Normal 4 2 2 4 3 3 2 2" xfId="38518" xr:uid="{1996FAB7-913A-4842-A23A-11F553B35D5A}"/>
    <cellStyle name="Normal 4 2 2 4 3 3 3" xfId="17570" xr:uid="{00000000-0005-0000-0000-0000A2440000}"/>
    <cellStyle name="Normal 4 2 2 4 3 3 3 2" xfId="38519" xr:uid="{1A8F9C2E-3670-43BE-B16D-B337446F2F03}"/>
    <cellStyle name="Normal 4 2 2 4 3 3 4" xfId="17571" xr:uid="{00000000-0005-0000-0000-0000A3440000}"/>
    <cellStyle name="Normal 4 2 2 4 3 3 4 2" xfId="38520" xr:uid="{0EA31046-7969-4AB0-A171-AF69C57EE588}"/>
    <cellStyle name="Normal 4 2 2 4 3 3 5" xfId="38517" xr:uid="{D89DDA18-706A-48F2-9B90-1E542B0781C7}"/>
    <cellStyle name="Normal 4 2 2 4 3 4" xfId="17572" xr:uid="{00000000-0005-0000-0000-0000A4440000}"/>
    <cellStyle name="Normal 4 2 2 4 3 4 2" xfId="38521" xr:uid="{01F5CD16-9B6F-4096-AA3D-94747492B432}"/>
    <cellStyle name="Normal 4 2 2 4 3 5" xfId="17573" xr:uid="{00000000-0005-0000-0000-0000A5440000}"/>
    <cellStyle name="Normal 4 2 2 4 3 5 2" xfId="38522" xr:uid="{A6A0BF2E-F31C-4EF2-9EFE-256664134904}"/>
    <cellStyle name="Normal 4 2 2 4 3 6" xfId="17574" xr:uid="{00000000-0005-0000-0000-0000A6440000}"/>
    <cellStyle name="Normal 4 2 2 4 3 6 2" xfId="38523" xr:uid="{618194E6-C845-4149-A917-1A464D43CBB4}"/>
    <cellStyle name="Normal 4 2 2 4 3 7" xfId="38508" xr:uid="{0F7F8656-7D13-4BB4-B7EC-956E2EADB9AC}"/>
    <cellStyle name="Normal 4 2 2 4 4" xfId="17575" xr:uid="{00000000-0005-0000-0000-0000A7440000}"/>
    <cellStyle name="Normal 4 2 2 4 4 2" xfId="17576" xr:uid="{00000000-0005-0000-0000-0000A8440000}"/>
    <cellStyle name="Normal 4 2 2 4 4 2 2" xfId="17577" xr:uid="{00000000-0005-0000-0000-0000A9440000}"/>
    <cellStyle name="Normal 4 2 2 4 4 2 2 2" xfId="17578" xr:uid="{00000000-0005-0000-0000-0000AA440000}"/>
    <cellStyle name="Normal 4 2 2 4 4 2 2 2 2" xfId="38527" xr:uid="{C81B7F2F-64F0-41C0-8822-C966BF959951}"/>
    <cellStyle name="Normal 4 2 2 4 4 2 2 3" xfId="17579" xr:uid="{00000000-0005-0000-0000-0000AB440000}"/>
    <cellStyle name="Normal 4 2 2 4 4 2 2 3 2" xfId="38528" xr:uid="{E2D9CDC2-6F3D-4A9B-8DAD-2AC3C343E943}"/>
    <cellStyle name="Normal 4 2 2 4 4 2 2 4" xfId="17580" xr:uid="{00000000-0005-0000-0000-0000AC440000}"/>
    <cellStyle name="Normal 4 2 2 4 4 2 2 4 2" xfId="38529" xr:uid="{03A92867-AB0E-4125-AA09-FAEF471A7D11}"/>
    <cellStyle name="Normal 4 2 2 4 4 2 2 5" xfId="38526" xr:uid="{33FD6A8B-666D-4FB5-BDBE-70346E033A65}"/>
    <cellStyle name="Normal 4 2 2 4 4 2 3" xfId="17581" xr:uid="{00000000-0005-0000-0000-0000AD440000}"/>
    <cellStyle name="Normal 4 2 2 4 4 2 3 2" xfId="38530" xr:uid="{DA864716-F884-4F39-8ED6-90D218353134}"/>
    <cellStyle name="Normal 4 2 2 4 4 2 4" xfId="17582" xr:uid="{00000000-0005-0000-0000-0000AE440000}"/>
    <cellStyle name="Normal 4 2 2 4 4 2 4 2" xfId="38531" xr:uid="{8B965168-09FD-4DB3-AAC4-681A8538DBBC}"/>
    <cellStyle name="Normal 4 2 2 4 4 2 5" xfId="17583" xr:uid="{00000000-0005-0000-0000-0000AF440000}"/>
    <cellStyle name="Normal 4 2 2 4 4 2 5 2" xfId="38532" xr:uid="{2D43B04D-11AD-47CC-B48D-A61FA76D6C57}"/>
    <cellStyle name="Normal 4 2 2 4 4 2 6" xfId="38525" xr:uid="{D7AB9EC4-9E99-4B2F-9B70-D81EAF37A2A0}"/>
    <cellStyle name="Normal 4 2 2 4 4 3" xfId="17584" xr:uid="{00000000-0005-0000-0000-0000B0440000}"/>
    <cellStyle name="Normal 4 2 2 4 4 3 2" xfId="17585" xr:uid="{00000000-0005-0000-0000-0000B1440000}"/>
    <cellStyle name="Normal 4 2 2 4 4 3 2 2" xfId="38534" xr:uid="{1D05979C-F672-481D-A7B2-C3B0AED9D97D}"/>
    <cellStyle name="Normal 4 2 2 4 4 3 3" xfId="17586" xr:uid="{00000000-0005-0000-0000-0000B2440000}"/>
    <cellStyle name="Normal 4 2 2 4 4 3 3 2" xfId="38535" xr:uid="{A10B4EB8-8DC5-4287-A067-8ADA4F0A5A48}"/>
    <cellStyle name="Normal 4 2 2 4 4 3 4" xfId="17587" xr:uid="{00000000-0005-0000-0000-0000B3440000}"/>
    <cellStyle name="Normal 4 2 2 4 4 3 4 2" xfId="38536" xr:uid="{0164F3FF-4699-46B5-8A3A-6E4FF1DB6511}"/>
    <cellStyle name="Normal 4 2 2 4 4 3 5" xfId="38533" xr:uid="{0DBB8418-F7A9-471B-A12A-60E451A93B6A}"/>
    <cellStyle name="Normal 4 2 2 4 4 4" xfId="17588" xr:uid="{00000000-0005-0000-0000-0000B4440000}"/>
    <cellStyle name="Normal 4 2 2 4 4 4 2" xfId="38537" xr:uid="{FB282D2E-4176-40D2-974A-667EDEEB4B2E}"/>
    <cellStyle name="Normal 4 2 2 4 4 5" xfId="17589" xr:uid="{00000000-0005-0000-0000-0000B5440000}"/>
    <cellStyle name="Normal 4 2 2 4 4 5 2" xfId="38538" xr:uid="{7A413993-04DC-4E91-ABC5-6936DA482356}"/>
    <cellStyle name="Normal 4 2 2 4 4 6" xfId="17590" xr:uid="{00000000-0005-0000-0000-0000B6440000}"/>
    <cellStyle name="Normal 4 2 2 4 4 6 2" xfId="38539" xr:uid="{546D757A-C699-498B-95BA-DF6558682433}"/>
    <cellStyle name="Normal 4 2 2 4 4 7" xfId="38524" xr:uid="{0BDBF53E-864C-42EF-8A51-E1638AD8B483}"/>
    <cellStyle name="Normal 4 2 2 4 5" xfId="17591" xr:uid="{00000000-0005-0000-0000-0000B7440000}"/>
    <cellStyle name="Normal 4 2 2 4 5 2" xfId="17592" xr:uid="{00000000-0005-0000-0000-0000B8440000}"/>
    <cellStyle name="Normal 4 2 2 4 5 2 2" xfId="17593" xr:uid="{00000000-0005-0000-0000-0000B9440000}"/>
    <cellStyle name="Normal 4 2 2 4 5 2 2 2" xfId="38542" xr:uid="{38FFC698-A450-4B87-B953-116F8F88AD25}"/>
    <cellStyle name="Normal 4 2 2 4 5 2 3" xfId="17594" xr:uid="{00000000-0005-0000-0000-0000BA440000}"/>
    <cellStyle name="Normal 4 2 2 4 5 2 3 2" xfId="38543" xr:uid="{2E300E95-3F0C-4CC2-AC42-949FE3AE898A}"/>
    <cellStyle name="Normal 4 2 2 4 5 2 4" xfId="17595" xr:uid="{00000000-0005-0000-0000-0000BB440000}"/>
    <cellStyle name="Normal 4 2 2 4 5 2 4 2" xfId="38544" xr:uid="{9EF619BD-5F49-449C-A4F8-3E0676F046D1}"/>
    <cellStyle name="Normal 4 2 2 4 5 2 5" xfId="38541" xr:uid="{EF473C18-A457-4F94-9745-4B96814CB2FE}"/>
    <cellStyle name="Normal 4 2 2 4 5 3" xfId="17596" xr:uid="{00000000-0005-0000-0000-0000BC440000}"/>
    <cellStyle name="Normal 4 2 2 4 5 3 2" xfId="38545" xr:uid="{086056A7-2A06-46AF-8368-F0C67B5A4042}"/>
    <cellStyle name="Normal 4 2 2 4 5 4" xfId="17597" xr:uid="{00000000-0005-0000-0000-0000BD440000}"/>
    <cellStyle name="Normal 4 2 2 4 5 4 2" xfId="38546" xr:uid="{418A8699-7C05-49A3-9C75-EA6349A0E135}"/>
    <cellStyle name="Normal 4 2 2 4 5 5" xfId="17598" xr:uid="{00000000-0005-0000-0000-0000BE440000}"/>
    <cellStyle name="Normal 4 2 2 4 5 5 2" xfId="38547" xr:uid="{377B251B-0065-4145-A83C-C6CC8B65C92E}"/>
    <cellStyle name="Normal 4 2 2 4 5 6" xfId="38540" xr:uid="{7633DC5D-6F6F-4E49-B449-4179A3A83726}"/>
    <cellStyle name="Normal 4 2 2 4 6" xfId="17599" xr:uid="{00000000-0005-0000-0000-0000BF440000}"/>
    <cellStyle name="Normal 4 2 2 4 6 2" xfId="17600" xr:uid="{00000000-0005-0000-0000-0000C0440000}"/>
    <cellStyle name="Normal 4 2 2 4 6 2 2" xfId="38549" xr:uid="{F83A5EF8-BFD6-454F-895D-2B0729E60D46}"/>
    <cellStyle name="Normal 4 2 2 4 6 3" xfId="17601" xr:uid="{00000000-0005-0000-0000-0000C1440000}"/>
    <cellStyle name="Normal 4 2 2 4 6 3 2" xfId="38550" xr:uid="{29DDBA8F-A86D-4347-B249-86FCDC0359A4}"/>
    <cellStyle name="Normal 4 2 2 4 6 4" xfId="17602" xr:uid="{00000000-0005-0000-0000-0000C2440000}"/>
    <cellStyle name="Normal 4 2 2 4 6 4 2" xfId="38551" xr:uid="{B25E34A8-5DB9-42CF-8D35-19ADA19A3D2C}"/>
    <cellStyle name="Normal 4 2 2 4 6 5" xfId="38548" xr:uid="{D8EC70B2-7ABD-4C38-A6BC-A85511E2C321}"/>
    <cellStyle name="Normal 4 2 2 4 7" xfId="17603" xr:uid="{00000000-0005-0000-0000-0000C3440000}"/>
    <cellStyle name="Normal 4 2 2 4 7 2" xfId="38552" xr:uid="{5E2038C3-CB55-4242-9334-2FE2F99B57AC}"/>
    <cellStyle name="Normal 4 2 2 4 8" xfId="17604" xr:uid="{00000000-0005-0000-0000-0000C4440000}"/>
    <cellStyle name="Normal 4 2 2 4 8 2" xfId="38553" xr:uid="{2D91DEF9-5418-47F8-B7B1-04847CCC8AB4}"/>
    <cellStyle name="Normal 4 2 2 4 9" xfId="17605" xr:uid="{00000000-0005-0000-0000-0000C5440000}"/>
    <cellStyle name="Normal 4 2 2 4 9 2" xfId="38554" xr:uid="{FD576F70-A780-41A7-B1B3-BDAA77343DD0}"/>
    <cellStyle name="Normal 4 2 2 5" xfId="17606" xr:uid="{00000000-0005-0000-0000-0000C6440000}"/>
    <cellStyle name="Normal 4 2 2 5 2" xfId="17607" xr:uid="{00000000-0005-0000-0000-0000C7440000}"/>
    <cellStyle name="Normal 4 2 2 5 2 2" xfId="17608" xr:uid="{00000000-0005-0000-0000-0000C8440000}"/>
    <cellStyle name="Normal 4 2 2 5 2 2 2" xfId="17609" xr:uid="{00000000-0005-0000-0000-0000C9440000}"/>
    <cellStyle name="Normal 4 2 2 5 2 2 2 2" xfId="17610" xr:uid="{00000000-0005-0000-0000-0000CA440000}"/>
    <cellStyle name="Normal 4 2 2 5 2 2 2 2 2" xfId="38559" xr:uid="{7C693738-D090-4FB6-8EFD-D8C2DA1286AA}"/>
    <cellStyle name="Normal 4 2 2 5 2 2 2 3" xfId="17611" xr:uid="{00000000-0005-0000-0000-0000CB440000}"/>
    <cellStyle name="Normal 4 2 2 5 2 2 2 3 2" xfId="38560" xr:uid="{4F9D2CC2-8876-45AB-871B-61F5DE5FFCCC}"/>
    <cellStyle name="Normal 4 2 2 5 2 2 2 4" xfId="17612" xr:uid="{00000000-0005-0000-0000-0000CC440000}"/>
    <cellStyle name="Normal 4 2 2 5 2 2 2 4 2" xfId="38561" xr:uid="{75D11630-6EA5-46C4-ADFE-7C5C40FDC524}"/>
    <cellStyle name="Normal 4 2 2 5 2 2 2 5" xfId="38558" xr:uid="{64BC77F4-3AD6-4A83-B8C7-AC893BFEF154}"/>
    <cellStyle name="Normal 4 2 2 5 2 2 3" xfId="17613" xr:uid="{00000000-0005-0000-0000-0000CD440000}"/>
    <cellStyle name="Normal 4 2 2 5 2 2 3 2" xfId="38562" xr:uid="{C54CBA9B-DDC8-43B6-8755-6A30C04816A2}"/>
    <cellStyle name="Normal 4 2 2 5 2 2 4" xfId="17614" xr:uid="{00000000-0005-0000-0000-0000CE440000}"/>
    <cellStyle name="Normal 4 2 2 5 2 2 4 2" xfId="38563" xr:uid="{DD3803CD-C40D-44ED-B36C-AA1F617100C8}"/>
    <cellStyle name="Normal 4 2 2 5 2 2 5" xfId="17615" xr:uid="{00000000-0005-0000-0000-0000CF440000}"/>
    <cellStyle name="Normal 4 2 2 5 2 2 5 2" xfId="38564" xr:uid="{6BCB235F-3180-443F-8A37-8E69B82BF7CA}"/>
    <cellStyle name="Normal 4 2 2 5 2 2 6" xfId="38557" xr:uid="{643DEDA6-7318-4D12-A740-5EBC2EB3934E}"/>
    <cellStyle name="Normal 4 2 2 5 2 3" xfId="17616" xr:uid="{00000000-0005-0000-0000-0000D0440000}"/>
    <cellStyle name="Normal 4 2 2 5 2 3 2" xfId="17617" xr:uid="{00000000-0005-0000-0000-0000D1440000}"/>
    <cellStyle name="Normal 4 2 2 5 2 3 2 2" xfId="38566" xr:uid="{BC4BCB2A-3455-4394-A4D3-17F1F9D8CCDD}"/>
    <cellStyle name="Normal 4 2 2 5 2 3 3" xfId="17618" xr:uid="{00000000-0005-0000-0000-0000D2440000}"/>
    <cellStyle name="Normal 4 2 2 5 2 3 3 2" xfId="38567" xr:uid="{2EC1C6B7-5CCF-4281-A176-F3C79193A679}"/>
    <cellStyle name="Normal 4 2 2 5 2 3 4" xfId="17619" xr:uid="{00000000-0005-0000-0000-0000D3440000}"/>
    <cellStyle name="Normal 4 2 2 5 2 3 4 2" xfId="38568" xr:uid="{4AF3CB28-1C59-4701-96E8-35CC3233E7A6}"/>
    <cellStyle name="Normal 4 2 2 5 2 3 5" xfId="38565" xr:uid="{8268164B-AC93-46E3-8209-3D7FD4E13DF3}"/>
    <cellStyle name="Normal 4 2 2 5 2 4" xfId="17620" xr:uid="{00000000-0005-0000-0000-0000D4440000}"/>
    <cellStyle name="Normal 4 2 2 5 2 4 2" xfId="38569" xr:uid="{66083B8A-1B25-4A9D-B25B-A7C5A198F52C}"/>
    <cellStyle name="Normal 4 2 2 5 2 5" xfId="17621" xr:uid="{00000000-0005-0000-0000-0000D5440000}"/>
    <cellStyle name="Normal 4 2 2 5 2 5 2" xfId="38570" xr:uid="{0128A133-CEDB-43B6-BF23-C6434CBE4A55}"/>
    <cellStyle name="Normal 4 2 2 5 2 6" xfId="17622" xr:uid="{00000000-0005-0000-0000-0000D6440000}"/>
    <cellStyle name="Normal 4 2 2 5 2 6 2" xfId="38571" xr:uid="{7996C46D-D942-45EC-BC51-77E93438117D}"/>
    <cellStyle name="Normal 4 2 2 5 2 7" xfId="38556" xr:uid="{94E94238-8497-4078-8180-9169A2623163}"/>
    <cellStyle name="Normal 4 2 2 5 3" xfId="17623" xr:uid="{00000000-0005-0000-0000-0000D7440000}"/>
    <cellStyle name="Normal 4 2 2 5 3 2" xfId="17624" xr:uid="{00000000-0005-0000-0000-0000D8440000}"/>
    <cellStyle name="Normal 4 2 2 5 3 2 2" xfId="17625" xr:uid="{00000000-0005-0000-0000-0000D9440000}"/>
    <cellStyle name="Normal 4 2 2 5 3 2 2 2" xfId="17626" xr:uid="{00000000-0005-0000-0000-0000DA440000}"/>
    <cellStyle name="Normal 4 2 2 5 3 2 2 2 2" xfId="38575" xr:uid="{34C8B1C9-FB83-4B62-8ACF-61D13AC41473}"/>
    <cellStyle name="Normal 4 2 2 5 3 2 2 3" xfId="17627" xr:uid="{00000000-0005-0000-0000-0000DB440000}"/>
    <cellStyle name="Normal 4 2 2 5 3 2 2 3 2" xfId="38576" xr:uid="{785DF4EE-E4FA-462C-BADC-91D1702A0876}"/>
    <cellStyle name="Normal 4 2 2 5 3 2 2 4" xfId="17628" xr:uid="{00000000-0005-0000-0000-0000DC440000}"/>
    <cellStyle name="Normal 4 2 2 5 3 2 2 4 2" xfId="38577" xr:uid="{8DA303A5-CE02-4D2C-A767-DB3E559FBAC5}"/>
    <cellStyle name="Normal 4 2 2 5 3 2 2 5" xfId="38574" xr:uid="{F56C0EF4-9BCF-4306-B54D-61FFD40D0749}"/>
    <cellStyle name="Normal 4 2 2 5 3 2 3" xfId="17629" xr:uid="{00000000-0005-0000-0000-0000DD440000}"/>
    <cellStyle name="Normal 4 2 2 5 3 2 3 2" xfId="38578" xr:uid="{81F53132-C6C1-40B3-9A4D-C11455F6C7DB}"/>
    <cellStyle name="Normal 4 2 2 5 3 2 4" xfId="17630" xr:uid="{00000000-0005-0000-0000-0000DE440000}"/>
    <cellStyle name="Normal 4 2 2 5 3 2 4 2" xfId="38579" xr:uid="{F21959BB-78D3-4C34-8ECA-659900BF2F80}"/>
    <cellStyle name="Normal 4 2 2 5 3 2 5" xfId="17631" xr:uid="{00000000-0005-0000-0000-0000DF440000}"/>
    <cellStyle name="Normal 4 2 2 5 3 2 5 2" xfId="38580" xr:uid="{2E4C7F53-5486-4DF8-9E49-ED4CAC406A96}"/>
    <cellStyle name="Normal 4 2 2 5 3 2 6" xfId="38573" xr:uid="{7E41BD02-35CD-4CB5-8D39-032EE05E343B}"/>
    <cellStyle name="Normal 4 2 2 5 3 3" xfId="17632" xr:uid="{00000000-0005-0000-0000-0000E0440000}"/>
    <cellStyle name="Normal 4 2 2 5 3 3 2" xfId="17633" xr:uid="{00000000-0005-0000-0000-0000E1440000}"/>
    <cellStyle name="Normal 4 2 2 5 3 3 2 2" xfId="38582" xr:uid="{D8B0AEAB-C5DB-4E3A-A169-BA4E93B27F64}"/>
    <cellStyle name="Normal 4 2 2 5 3 3 3" xfId="17634" xr:uid="{00000000-0005-0000-0000-0000E2440000}"/>
    <cellStyle name="Normal 4 2 2 5 3 3 3 2" xfId="38583" xr:uid="{98B652C5-8AA0-4A7B-805C-85927A20E251}"/>
    <cellStyle name="Normal 4 2 2 5 3 3 4" xfId="17635" xr:uid="{00000000-0005-0000-0000-0000E3440000}"/>
    <cellStyle name="Normal 4 2 2 5 3 3 4 2" xfId="38584" xr:uid="{07F4959A-3ED6-4B6E-99E3-2CA1EDC05733}"/>
    <cellStyle name="Normal 4 2 2 5 3 3 5" xfId="38581" xr:uid="{E6B90790-1856-472B-BB2A-EACA60B1A671}"/>
    <cellStyle name="Normal 4 2 2 5 3 4" xfId="17636" xr:uid="{00000000-0005-0000-0000-0000E4440000}"/>
    <cellStyle name="Normal 4 2 2 5 3 4 2" xfId="38585" xr:uid="{E6BFB745-62EE-42A3-9E9E-4DEEAA22AD40}"/>
    <cellStyle name="Normal 4 2 2 5 3 5" xfId="17637" xr:uid="{00000000-0005-0000-0000-0000E5440000}"/>
    <cellStyle name="Normal 4 2 2 5 3 5 2" xfId="38586" xr:uid="{F6EFF70C-ADEA-4F6D-8763-9AB583CB76EC}"/>
    <cellStyle name="Normal 4 2 2 5 3 6" xfId="17638" xr:uid="{00000000-0005-0000-0000-0000E6440000}"/>
    <cellStyle name="Normal 4 2 2 5 3 6 2" xfId="38587" xr:uid="{8231A9E2-86C4-4E0A-BF20-A732B2CA862D}"/>
    <cellStyle name="Normal 4 2 2 5 3 7" xfId="38572" xr:uid="{E2F6AA05-327C-4DA5-95F4-9892CF78F732}"/>
    <cellStyle name="Normal 4 2 2 5 4" xfId="17639" xr:uid="{00000000-0005-0000-0000-0000E7440000}"/>
    <cellStyle name="Normal 4 2 2 5 4 2" xfId="17640" xr:uid="{00000000-0005-0000-0000-0000E8440000}"/>
    <cellStyle name="Normal 4 2 2 5 4 2 2" xfId="17641" xr:uid="{00000000-0005-0000-0000-0000E9440000}"/>
    <cellStyle name="Normal 4 2 2 5 4 2 2 2" xfId="38590" xr:uid="{E32365E3-5090-4D00-AB3C-A26DF7AA39F7}"/>
    <cellStyle name="Normal 4 2 2 5 4 2 3" xfId="17642" xr:uid="{00000000-0005-0000-0000-0000EA440000}"/>
    <cellStyle name="Normal 4 2 2 5 4 2 3 2" xfId="38591" xr:uid="{64B4AAF1-B1F7-4BEE-915E-D4C9727BDCBF}"/>
    <cellStyle name="Normal 4 2 2 5 4 2 4" xfId="17643" xr:uid="{00000000-0005-0000-0000-0000EB440000}"/>
    <cellStyle name="Normal 4 2 2 5 4 2 4 2" xfId="38592" xr:uid="{E852C8EB-A560-458F-9294-86312FBF00D6}"/>
    <cellStyle name="Normal 4 2 2 5 4 2 5" xfId="38589" xr:uid="{2239A03F-8562-4CA5-8C65-46AC8513945B}"/>
    <cellStyle name="Normal 4 2 2 5 4 3" xfId="17644" xr:uid="{00000000-0005-0000-0000-0000EC440000}"/>
    <cellStyle name="Normal 4 2 2 5 4 3 2" xfId="38593" xr:uid="{059D8C35-E1B6-40F9-8659-4CCE128A79FF}"/>
    <cellStyle name="Normal 4 2 2 5 4 4" xfId="17645" xr:uid="{00000000-0005-0000-0000-0000ED440000}"/>
    <cellStyle name="Normal 4 2 2 5 4 4 2" xfId="38594" xr:uid="{1486C300-08F2-45AD-B62E-92F3803D2185}"/>
    <cellStyle name="Normal 4 2 2 5 4 5" xfId="17646" xr:uid="{00000000-0005-0000-0000-0000EE440000}"/>
    <cellStyle name="Normal 4 2 2 5 4 5 2" xfId="38595" xr:uid="{23F5B258-577B-45E5-925C-C9F5199E3156}"/>
    <cellStyle name="Normal 4 2 2 5 4 6" xfId="38588" xr:uid="{5D0B3389-DD25-42BD-8467-15DD77E6FCC7}"/>
    <cellStyle name="Normal 4 2 2 5 5" xfId="17647" xr:uid="{00000000-0005-0000-0000-0000EF440000}"/>
    <cellStyle name="Normal 4 2 2 5 5 2" xfId="17648" xr:uid="{00000000-0005-0000-0000-0000F0440000}"/>
    <cellStyle name="Normal 4 2 2 5 5 2 2" xfId="38597" xr:uid="{64B863AD-081B-4BC7-81E8-63CE848400C2}"/>
    <cellStyle name="Normal 4 2 2 5 5 3" xfId="17649" xr:uid="{00000000-0005-0000-0000-0000F1440000}"/>
    <cellStyle name="Normal 4 2 2 5 5 3 2" xfId="38598" xr:uid="{019A951E-B3E5-4350-99A5-A277E9CD8F61}"/>
    <cellStyle name="Normal 4 2 2 5 5 4" xfId="17650" xr:uid="{00000000-0005-0000-0000-0000F2440000}"/>
    <cellStyle name="Normal 4 2 2 5 5 4 2" xfId="38599" xr:uid="{1E35CA33-9559-40D5-9823-E3EF6E4161FF}"/>
    <cellStyle name="Normal 4 2 2 5 5 5" xfId="38596" xr:uid="{3BFE6A3C-4732-4624-B1E3-886767B5EE0B}"/>
    <cellStyle name="Normal 4 2 2 5 6" xfId="17651" xr:uid="{00000000-0005-0000-0000-0000F3440000}"/>
    <cellStyle name="Normal 4 2 2 5 6 2" xfId="38600" xr:uid="{258F13EB-6662-4945-B2C1-38B4933E1D7F}"/>
    <cellStyle name="Normal 4 2 2 5 7" xfId="17652" xr:uid="{00000000-0005-0000-0000-0000F4440000}"/>
    <cellStyle name="Normal 4 2 2 5 7 2" xfId="38601" xr:uid="{32A2FB43-9AAD-4531-98EE-58E1A76B24A3}"/>
    <cellStyle name="Normal 4 2 2 5 8" xfId="17653" xr:uid="{00000000-0005-0000-0000-0000F5440000}"/>
    <cellStyle name="Normal 4 2 2 5 8 2" xfId="38602" xr:uid="{A054108D-865F-4887-956C-0DFCEEB0F994}"/>
    <cellStyle name="Normal 4 2 2 5 9" xfId="38555" xr:uid="{C37378A6-B6A0-4AAA-8C3C-5CCD08B7A03F}"/>
    <cellStyle name="Normal 4 2 2 6" xfId="17654" xr:uid="{00000000-0005-0000-0000-0000F6440000}"/>
    <cellStyle name="Normal 4 2 2 6 2" xfId="17655" xr:uid="{00000000-0005-0000-0000-0000F7440000}"/>
    <cellStyle name="Normal 4 2 2 6 2 2" xfId="17656" xr:uid="{00000000-0005-0000-0000-0000F8440000}"/>
    <cellStyle name="Normal 4 2 2 6 2 2 2" xfId="17657" xr:uid="{00000000-0005-0000-0000-0000F9440000}"/>
    <cellStyle name="Normal 4 2 2 6 2 2 2 2" xfId="17658" xr:uid="{00000000-0005-0000-0000-0000FA440000}"/>
    <cellStyle name="Normal 4 2 2 6 2 2 2 2 2" xfId="38607" xr:uid="{85194B98-8A08-4077-BCB7-FB1EDE2591DC}"/>
    <cellStyle name="Normal 4 2 2 6 2 2 2 3" xfId="17659" xr:uid="{00000000-0005-0000-0000-0000FB440000}"/>
    <cellStyle name="Normal 4 2 2 6 2 2 2 3 2" xfId="38608" xr:uid="{C9AAA406-AE42-4A75-9A7E-4F1790048BA8}"/>
    <cellStyle name="Normal 4 2 2 6 2 2 2 4" xfId="17660" xr:uid="{00000000-0005-0000-0000-0000FC440000}"/>
    <cellStyle name="Normal 4 2 2 6 2 2 2 4 2" xfId="38609" xr:uid="{BAB8350F-6701-475B-B3B2-C94911CB7F18}"/>
    <cellStyle name="Normal 4 2 2 6 2 2 2 5" xfId="38606" xr:uid="{EAC06C1A-731C-459A-AE41-1D79989BAFBE}"/>
    <cellStyle name="Normal 4 2 2 6 2 2 3" xfId="17661" xr:uid="{00000000-0005-0000-0000-0000FD440000}"/>
    <cellStyle name="Normal 4 2 2 6 2 2 3 2" xfId="38610" xr:uid="{C7F484D9-36D5-476B-845F-295316163645}"/>
    <cellStyle name="Normal 4 2 2 6 2 2 4" xfId="17662" xr:uid="{00000000-0005-0000-0000-0000FE440000}"/>
    <cellStyle name="Normal 4 2 2 6 2 2 4 2" xfId="38611" xr:uid="{8066834D-A48A-408F-AF40-093D230C937C}"/>
    <cellStyle name="Normal 4 2 2 6 2 2 5" xfId="17663" xr:uid="{00000000-0005-0000-0000-0000FF440000}"/>
    <cellStyle name="Normal 4 2 2 6 2 2 5 2" xfId="38612" xr:uid="{453E08F7-F16E-4977-9D2C-C250ED654EBF}"/>
    <cellStyle name="Normal 4 2 2 6 2 2 6" xfId="38605" xr:uid="{7AA2ECAF-78D4-4E73-9C71-B93A6451DF39}"/>
    <cellStyle name="Normal 4 2 2 6 2 3" xfId="17664" xr:uid="{00000000-0005-0000-0000-000000450000}"/>
    <cellStyle name="Normal 4 2 2 6 2 3 2" xfId="17665" xr:uid="{00000000-0005-0000-0000-000001450000}"/>
    <cellStyle name="Normal 4 2 2 6 2 3 2 2" xfId="38614" xr:uid="{55F40E2F-B8D0-4B9B-B06D-1FAF41DDD4AF}"/>
    <cellStyle name="Normal 4 2 2 6 2 3 3" xfId="17666" xr:uid="{00000000-0005-0000-0000-000002450000}"/>
    <cellStyle name="Normal 4 2 2 6 2 3 3 2" xfId="38615" xr:uid="{5ACACD01-D0A3-4178-BF97-D9C470BB17EC}"/>
    <cellStyle name="Normal 4 2 2 6 2 3 4" xfId="17667" xr:uid="{00000000-0005-0000-0000-000003450000}"/>
    <cellStyle name="Normal 4 2 2 6 2 3 4 2" xfId="38616" xr:uid="{4346E27A-FC1D-4758-9AB1-118818DA6129}"/>
    <cellStyle name="Normal 4 2 2 6 2 3 5" xfId="38613" xr:uid="{4904CF7D-6E24-442F-86D5-3BAC459FC234}"/>
    <cellStyle name="Normal 4 2 2 6 2 4" xfId="17668" xr:uid="{00000000-0005-0000-0000-000004450000}"/>
    <cellStyle name="Normal 4 2 2 6 2 4 2" xfId="38617" xr:uid="{5A71E01C-54F3-4BB2-8AA7-40EC9020CD2D}"/>
    <cellStyle name="Normal 4 2 2 6 2 5" xfId="17669" xr:uid="{00000000-0005-0000-0000-000005450000}"/>
    <cellStyle name="Normal 4 2 2 6 2 5 2" xfId="38618" xr:uid="{690F84F6-1C88-434B-A9F2-49795DBEC5F6}"/>
    <cellStyle name="Normal 4 2 2 6 2 6" xfId="17670" xr:uid="{00000000-0005-0000-0000-000006450000}"/>
    <cellStyle name="Normal 4 2 2 6 2 6 2" xfId="38619" xr:uid="{D121BA9B-62E5-4124-AB25-862F052E2E3D}"/>
    <cellStyle name="Normal 4 2 2 6 2 7" xfId="38604" xr:uid="{66DBCAF3-DEB8-4835-8782-9C455F669296}"/>
    <cellStyle name="Normal 4 2 2 6 3" xfId="17671" xr:uid="{00000000-0005-0000-0000-000007450000}"/>
    <cellStyle name="Normal 4 2 2 6 3 2" xfId="17672" xr:uid="{00000000-0005-0000-0000-000008450000}"/>
    <cellStyle name="Normal 4 2 2 6 3 2 2" xfId="17673" xr:uid="{00000000-0005-0000-0000-000009450000}"/>
    <cellStyle name="Normal 4 2 2 6 3 2 2 2" xfId="17674" xr:uid="{00000000-0005-0000-0000-00000A450000}"/>
    <cellStyle name="Normal 4 2 2 6 3 2 2 2 2" xfId="38623" xr:uid="{39F5C0FA-E292-4BDC-B185-9161B4241A8F}"/>
    <cellStyle name="Normal 4 2 2 6 3 2 2 3" xfId="17675" xr:uid="{00000000-0005-0000-0000-00000B450000}"/>
    <cellStyle name="Normal 4 2 2 6 3 2 2 3 2" xfId="38624" xr:uid="{B6791D29-BF59-4201-8528-DCC67851A652}"/>
    <cellStyle name="Normal 4 2 2 6 3 2 2 4" xfId="17676" xr:uid="{00000000-0005-0000-0000-00000C450000}"/>
    <cellStyle name="Normal 4 2 2 6 3 2 2 4 2" xfId="38625" xr:uid="{CB194456-D6A3-4CC0-AD41-BC44E9DA844F}"/>
    <cellStyle name="Normal 4 2 2 6 3 2 2 5" xfId="38622" xr:uid="{54C7EA89-D99B-4E01-8CA5-B3068D010785}"/>
    <cellStyle name="Normal 4 2 2 6 3 2 3" xfId="17677" xr:uid="{00000000-0005-0000-0000-00000D450000}"/>
    <cellStyle name="Normal 4 2 2 6 3 2 3 2" xfId="38626" xr:uid="{0EAD1EFC-E26F-459C-A20A-5AFCB334C976}"/>
    <cellStyle name="Normal 4 2 2 6 3 2 4" xfId="17678" xr:uid="{00000000-0005-0000-0000-00000E450000}"/>
    <cellStyle name="Normal 4 2 2 6 3 2 4 2" xfId="38627" xr:uid="{6C50B061-2AD6-475F-81FF-C8ECA3492DF6}"/>
    <cellStyle name="Normal 4 2 2 6 3 2 5" xfId="17679" xr:uid="{00000000-0005-0000-0000-00000F450000}"/>
    <cellStyle name="Normal 4 2 2 6 3 2 5 2" xfId="38628" xr:uid="{51AFD07D-98C2-4232-AF47-0DD8A3B91DBF}"/>
    <cellStyle name="Normal 4 2 2 6 3 2 6" xfId="38621" xr:uid="{23FC84A9-3006-48E1-847A-174106826F01}"/>
    <cellStyle name="Normal 4 2 2 6 3 3" xfId="17680" xr:uid="{00000000-0005-0000-0000-000010450000}"/>
    <cellStyle name="Normal 4 2 2 6 3 3 2" xfId="17681" xr:uid="{00000000-0005-0000-0000-000011450000}"/>
    <cellStyle name="Normal 4 2 2 6 3 3 2 2" xfId="38630" xr:uid="{D3FC2882-7F57-462F-B04D-878FB37E084F}"/>
    <cellStyle name="Normal 4 2 2 6 3 3 3" xfId="17682" xr:uid="{00000000-0005-0000-0000-000012450000}"/>
    <cellStyle name="Normal 4 2 2 6 3 3 3 2" xfId="38631" xr:uid="{3B50E52B-7B87-4842-A895-3C4264F93737}"/>
    <cellStyle name="Normal 4 2 2 6 3 3 4" xfId="17683" xr:uid="{00000000-0005-0000-0000-000013450000}"/>
    <cellStyle name="Normal 4 2 2 6 3 3 4 2" xfId="38632" xr:uid="{0A5BB321-CD5F-44F7-8500-11696A43E537}"/>
    <cellStyle name="Normal 4 2 2 6 3 3 5" xfId="38629" xr:uid="{62A3C550-E2C3-4693-87F5-C094F4F16BA0}"/>
    <cellStyle name="Normal 4 2 2 6 3 4" xfId="17684" xr:uid="{00000000-0005-0000-0000-000014450000}"/>
    <cellStyle name="Normal 4 2 2 6 3 4 2" xfId="38633" xr:uid="{AE2E014E-5A55-47C6-8E6C-278E79190721}"/>
    <cellStyle name="Normal 4 2 2 6 3 5" xfId="17685" xr:uid="{00000000-0005-0000-0000-000015450000}"/>
    <cellStyle name="Normal 4 2 2 6 3 5 2" xfId="38634" xr:uid="{62632303-1B60-4CCE-A412-0BACB99E058F}"/>
    <cellStyle name="Normal 4 2 2 6 3 6" xfId="17686" xr:uid="{00000000-0005-0000-0000-000016450000}"/>
    <cellStyle name="Normal 4 2 2 6 3 6 2" xfId="38635" xr:uid="{8A475D2B-034B-4B45-BF6D-A75D7802FB24}"/>
    <cellStyle name="Normal 4 2 2 6 3 7" xfId="38620" xr:uid="{7213D2B5-784F-4062-868D-B7E3DE9FEB4A}"/>
    <cellStyle name="Normal 4 2 2 6 4" xfId="17687" xr:uid="{00000000-0005-0000-0000-000017450000}"/>
    <cellStyle name="Normal 4 2 2 6 4 2" xfId="17688" xr:uid="{00000000-0005-0000-0000-000018450000}"/>
    <cellStyle name="Normal 4 2 2 6 4 2 2" xfId="17689" xr:uid="{00000000-0005-0000-0000-000019450000}"/>
    <cellStyle name="Normal 4 2 2 6 4 2 2 2" xfId="38638" xr:uid="{00CDEF56-3ED0-456A-826B-62FA751CEAEA}"/>
    <cellStyle name="Normal 4 2 2 6 4 2 3" xfId="17690" xr:uid="{00000000-0005-0000-0000-00001A450000}"/>
    <cellStyle name="Normal 4 2 2 6 4 2 3 2" xfId="38639" xr:uid="{C2F06A30-521C-43FC-B247-C29A3E400AFE}"/>
    <cellStyle name="Normal 4 2 2 6 4 2 4" xfId="17691" xr:uid="{00000000-0005-0000-0000-00001B450000}"/>
    <cellStyle name="Normal 4 2 2 6 4 2 4 2" xfId="38640" xr:uid="{AE001219-6408-4A0E-BE82-B61C270A14F8}"/>
    <cellStyle name="Normal 4 2 2 6 4 2 5" xfId="38637" xr:uid="{455C5F5F-E86E-4E53-86EE-64133235EDBB}"/>
    <cellStyle name="Normal 4 2 2 6 4 3" xfId="17692" xr:uid="{00000000-0005-0000-0000-00001C450000}"/>
    <cellStyle name="Normal 4 2 2 6 4 3 2" xfId="38641" xr:uid="{B1E31E91-E8B6-44BA-AF88-209BEE528D87}"/>
    <cellStyle name="Normal 4 2 2 6 4 4" xfId="17693" xr:uid="{00000000-0005-0000-0000-00001D450000}"/>
    <cellStyle name="Normal 4 2 2 6 4 4 2" xfId="38642" xr:uid="{D011401A-D0AE-4BFC-8A30-3A3CBF4C6B21}"/>
    <cellStyle name="Normal 4 2 2 6 4 5" xfId="17694" xr:uid="{00000000-0005-0000-0000-00001E450000}"/>
    <cellStyle name="Normal 4 2 2 6 4 5 2" xfId="38643" xr:uid="{4B13D711-9E51-42AE-8812-2C9C781ECC33}"/>
    <cellStyle name="Normal 4 2 2 6 4 6" xfId="38636" xr:uid="{D189605D-71D2-4895-B926-A87EA704C1EE}"/>
    <cellStyle name="Normal 4 2 2 6 5" xfId="17695" xr:uid="{00000000-0005-0000-0000-00001F450000}"/>
    <cellStyle name="Normal 4 2 2 6 5 2" xfId="17696" xr:uid="{00000000-0005-0000-0000-000020450000}"/>
    <cellStyle name="Normal 4 2 2 6 5 2 2" xfId="38645" xr:uid="{C1ED64DC-A72E-46E7-A371-3DDBBDEBA468}"/>
    <cellStyle name="Normal 4 2 2 6 5 3" xfId="17697" xr:uid="{00000000-0005-0000-0000-000021450000}"/>
    <cellStyle name="Normal 4 2 2 6 5 3 2" xfId="38646" xr:uid="{38ECDBB4-B964-4A4B-9544-FF1A3EF5C486}"/>
    <cellStyle name="Normal 4 2 2 6 5 4" xfId="17698" xr:uid="{00000000-0005-0000-0000-000022450000}"/>
    <cellStyle name="Normal 4 2 2 6 5 4 2" xfId="38647" xr:uid="{FC951417-E2D7-4A71-88E5-9A9844D10AB2}"/>
    <cellStyle name="Normal 4 2 2 6 5 5" xfId="38644" xr:uid="{0314F836-906C-4FF1-9D5D-E9A5845A6B1B}"/>
    <cellStyle name="Normal 4 2 2 6 6" xfId="17699" xr:uid="{00000000-0005-0000-0000-000023450000}"/>
    <cellStyle name="Normal 4 2 2 6 6 2" xfId="38648" xr:uid="{0ABAF335-6D82-4288-B388-29685C48FE4C}"/>
    <cellStyle name="Normal 4 2 2 6 7" xfId="17700" xr:uid="{00000000-0005-0000-0000-000024450000}"/>
    <cellStyle name="Normal 4 2 2 6 7 2" xfId="38649" xr:uid="{868B7544-B510-4FB7-860A-71FD7396667B}"/>
    <cellStyle name="Normal 4 2 2 6 8" xfId="17701" xr:uid="{00000000-0005-0000-0000-000025450000}"/>
    <cellStyle name="Normal 4 2 2 6 8 2" xfId="38650" xr:uid="{5E79567E-38B7-4F94-9DCD-9DE33EBCD120}"/>
    <cellStyle name="Normal 4 2 2 6 9" xfId="38603" xr:uid="{9CCBBFE0-DEDD-4D3E-BA19-D89ABA766317}"/>
    <cellStyle name="Normal 4 2 2 7" xfId="17702" xr:uid="{00000000-0005-0000-0000-000026450000}"/>
    <cellStyle name="Normal 4 2 2 7 2" xfId="17703" xr:uid="{00000000-0005-0000-0000-000027450000}"/>
    <cellStyle name="Normal 4 2 2 7 2 2" xfId="17704" xr:uid="{00000000-0005-0000-0000-000028450000}"/>
    <cellStyle name="Normal 4 2 2 7 2 2 2" xfId="17705" xr:uid="{00000000-0005-0000-0000-000029450000}"/>
    <cellStyle name="Normal 4 2 2 7 2 2 2 2" xfId="38654" xr:uid="{DDB0EA6C-DCFD-4DE4-80AF-167CBC95C369}"/>
    <cellStyle name="Normal 4 2 2 7 2 2 3" xfId="17706" xr:uid="{00000000-0005-0000-0000-00002A450000}"/>
    <cellStyle name="Normal 4 2 2 7 2 2 3 2" xfId="38655" xr:uid="{6F7AE223-CDCF-47E5-B9EC-F8CDAE2E5CDA}"/>
    <cellStyle name="Normal 4 2 2 7 2 2 4" xfId="17707" xr:uid="{00000000-0005-0000-0000-00002B450000}"/>
    <cellStyle name="Normal 4 2 2 7 2 2 4 2" xfId="38656" xr:uid="{7283380E-2842-4EEF-9459-F4E2C813BBCD}"/>
    <cellStyle name="Normal 4 2 2 7 2 2 5" xfId="38653" xr:uid="{F181CEE3-0C7B-4400-893C-5825181A4AD4}"/>
    <cellStyle name="Normal 4 2 2 7 2 3" xfId="17708" xr:uid="{00000000-0005-0000-0000-00002C450000}"/>
    <cellStyle name="Normal 4 2 2 7 2 3 2" xfId="38657" xr:uid="{A0E0D3AB-22A2-407A-8726-7792A1F6C444}"/>
    <cellStyle name="Normal 4 2 2 7 2 4" xfId="17709" xr:uid="{00000000-0005-0000-0000-00002D450000}"/>
    <cellStyle name="Normal 4 2 2 7 2 4 2" xfId="38658" xr:uid="{A7363AC1-1146-4022-920B-5F599E3F3D55}"/>
    <cellStyle name="Normal 4 2 2 7 2 5" xfId="17710" xr:uid="{00000000-0005-0000-0000-00002E450000}"/>
    <cellStyle name="Normal 4 2 2 7 2 5 2" xfId="38659" xr:uid="{F07CC446-82B8-41D9-B0AA-1BA5985CBCD3}"/>
    <cellStyle name="Normal 4 2 2 7 2 6" xfId="38652" xr:uid="{72839EC2-40DB-4987-987D-165BFEC6E8A1}"/>
    <cellStyle name="Normal 4 2 2 7 3" xfId="17711" xr:uid="{00000000-0005-0000-0000-00002F450000}"/>
    <cellStyle name="Normal 4 2 2 7 3 2" xfId="17712" xr:uid="{00000000-0005-0000-0000-000030450000}"/>
    <cellStyle name="Normal 4 2 2 7 3 2 2" xfId="38661" xr:uid="{FE13F053-A18D-4DB2-AA29-169D701D5F1D}"/>
    <cellStyle name="Normal 4 2 2 7 3 3" xfId="17713" xr:uid="{00000000-0005-0000-0000-000031450000}"/>
    <cellStyle name="Normal 4 2 2 7 3 3 2" xfId="38662" xr:uid="{D087CE49-9098-4185-8480-EE74D6E0E6C4}"/>
    <cellStyle name="Normal 4 2 2 7 3 4" xfId="17714" xr:uid="{00000000-0005-0000-0000-000032450000}"/>
    <cellStyle name="Normal 4 2 2 7 3 4 2" xfId="38663" xr:uid="{7EB1D204-A6E8-4F72-A5E1-88350E95FEEF}"/>
    <cellStyle name="Normal 4 2 2 7 3 5" xfId="38660" xr:uid="{D09D4994-ACDF-4771-A085-90615AF72A6E}"/>
    <cellStyle name="Normal 4 2 2 7 4" xfId="17715" xr:uid="{00000000-0005-0000-0000-000033450000}"/>
    <cellStyle name="Normal 4 2 2 7 4 2" xfId="38664" xr:uid="{3256F926-3EBD-4E8B-BDF7-CA6B6231C7AC}"/>
    <cellStyle name="Normal 4 2 2 7 5" xfId="17716" xr:uid="{00000000-0005-0000-0000-000034450000}"/>
    <cellStyle name="Normal 4 2 2 7 5 2" xfId="38665" xr:uid="{ACEE80AF-3A13-41FC-B1C4-E9F18E4DDE9C}"/>
    <cellStyle name="Normal 4 2 2 7 6" xfId="17717" xr:uid="{00000000-0005-0000-0000-000035450000}"/>
    <cellStyle name="Normal 4 2 2 7 6 2" xfId="38666" xr:uid="{0FF414C3-05AD-45D9-A3CC-72B5A73D3303}"/>
    <cellStyle name="Normal 4 2 2 7 7" xfId="38651" xr:uid="{226AD7AC-0359-4F09-9B50-7EAC76240EFA}"/>
    <cellStyle name="Normal 4 2 2 8" xfId="17718" xr:uid="{00000000-0005-0000-0000-000036450000}"/>
    <cellStyle name="Normal 4 2 2 8 2" xfId="17719" xr:uid="{00000000-0005-0000-0000-000037450000}"/>
    <cellStyle name="Normal 4 2 2 8 2 2" xfId="17720" xr:uid="{00000000-0005-0000-0000-000038450000}"/>
    <cellStyle name="Normal 4 2 2 8 2 2 2" xfId="17721" xr:uid="{00000000-0005-0000-0000-000039450000}"/>
    <cellStyle name="Normal 4 2 2 8 2 2 2 2" xfId="38670" xr:uid="{5B5AA36F-F8D8-4448-8DFA-23855138D5F3}"/>
    <cellStyle name="Normal 4 2 2 8 2 2 3" xfId="17722" xr:uid="{00000000-0005-0000-0000-00003A450000}"/>
    <cellStyle name="Normal 4 2 2 8 2 2 3 2" xfId="38671" xr:uid="{06D32914-730E-4166-B72D-2790BB1B3918}"/>
    <cellStyle name="Normal 4 2 2 8 2 2 4" xfId="17723" xr:uid="{00000000-0005-0000-0000-00003B450000}"/>
    <cellStyle name="Normal 4 2 2 8 2 2 4 2" xfId="38672" xr:uid="{15F38BDA-68F9-4EBA-AB6B-558243A7BB58}"/>
    <cellStyle name="Normal 4 2 2 8 2 2 5" xfId="38669" xr:uid="{F6C5CDE8-5F21-4842-9498-650791272791}"/>
    <cellStyle name="Normal 4 2 2 8 2 3" xfId="17724" xr:uid="{00000000-0005-0000-0000-00003C450000}"/>
    <cellStyle name="Normal 4 2 2 8 2 3 2" xfId="38673" xr:uid="{BE76B26D-B707-4767-8D4D-1245853C745E}"/>
    <cellStyle name="Normal 4 2 2 8 2 4" xfId="17725" xr:uid="{00000000-0005-0000-0000-00003D450000}"/>
    <cellStyle name="Normal 4 2 2 8 2 4 2" xfId="38674" xr:uid="{D9F7954F-8881-436E-8A53-124FE725CEAB}"/>
    <cellStyle name="Normal 4 2 2 8 2 5" xfId="17726" xr:uid="{00000000-0005-0000-0000-00003E450000}"/>
    <cellStyle name="Normal 4 2 2 8 2 5 2" xfId="38675" xr:uid="{7F01E28F-1845-4213-B930-5735628B51F6}"/>
    <cellStyle name="Normal 4 2 2 8 2 6" xfId="38668" xr:uid="{6E0506BA-4810-4A4C-BCBD-14277CE26BF6}"/>
    <cellStyle name="Normal 4 2 2 8 3" xfId="17727" xr:uid="{00000000-0005-0000-0000-00003F450000}"/>
    <cellStyle name="Normal 4 2 2 8 3 2" xfId="17728" xr:uid="{00000000-0005-0000-0000-000040450000}"/>
    <cellStyle name="Normal 4 2 2 8 3 2 2" xfId="38677" xr:uid="{C4B68306-5BC5-4CBC-81A7-D51FE24652AF}"/>
    <cellStyle name="Normal 4 2 2 8 3 3" xfId="17729" xr:uid="{00000000-0005-0000-0000-000041450000}"/>
    <cellStyle name="Normal 4 2 2 8 3 3 2" xfId="38678" xr:uid="{A6D6D329-3F27-4E1C-93F6-E278728466F7}"/>
    <cellStyle name="Normal 4 2 2 8 3 4" xfId="17730" xr:uid="{00000000-0005-0000-0000-000042450000}"/>
    <cellStyle name="Normal 4 2 2 8 3 4 2" xfId="38679" xr:uid="{2CB94B9E-6BDA-4A4D-BE32-C1096DC051F2}"/>
    <cellStyle name="Normal 4 2 2 8 3 5" xfId="38676" xr:uid="{EE2D9199-4475-40E1-BCF6-E0469A3D1DE1}"/>
    <cellStyle name="Normal 4 2 2 8 4" xfId="17731" xr:uid="{00000000-0005-0000-0000-000043450000}"/>
    <cellStyle name="Normal 4 2 2 8 4 2" xfId="38680" xr:uid="{D0C4B75D-88EA-4FC6-A39A-316F4D2C6AE7}"/>
    <cellStyle name="Normal 4 2 2 8 5" xfId="17732" xr:uid="{00000000-0005-0000-0000-000044450000}"/>
    <cellStyle name="Normal 4 2 2 8 5 2" xfId="38681" xr:uid="{DA7FDCD2-0699-4089-8819-205D140743B8}"/>
    <cellStyle name="Normal 4 2 2 8 6" xfId="17733" xr:uid="{00000000-0005-0000-0000-000045450000}"/>
    <cellStyle name="Normal 4 2 2 8 6 2" xfId="38682" xr:uid="{FAAF059C-C0CD-46F2-934A-CAC61E0DE613}"/>
    <cellStyle name="Normal 4 2 2 8 7" xfId="38667" xr:uid="{FA92E4E6-0D33-433F-95D9-72647FB25285}"/>
    <cellStyle name="Normal 4 2 2 9" xfId="17734" xr:uid="{00000000-0005-0000-0000-000046450000}"/>
    <cellStyle name="Normal 4 2 2 9 2" xfId="38683" xr:uid="{BA0F64A6-6DC3-4D98-840F-5C37D6DDBB74}"/>
    <cellStyle name="Normal 4 2 3" xfId="17735" xr:uid="{00000000-0005-0000-0000-000047450000}"/>
    <cellStyle name="Normal 4 2 3 10" xfId="17736" xr:uid="{00000000-0005-0000-0000-000048450000}"/>
    <cellStyle name="Normal 4 2 3 10 2" xfId="38685" xr:uid="{20875055-C9A5-4534-83EE-1265F6D7CDDD}"/>
    <cellStyle name="Normal 4 2 3 11" xfId="38684" xr:uid="{146C732A-4182-4EEA-9669-2306ABDDC35F}"/>
    <cellStyle name="Normal 4 2 3 2" xfId="17737" xr:uid="{00000000-0005-0000-0000-000049450000}"/>
    <cellStyle name="Normal 4 2 3 2 2" xfId="17738" xr:uid="{00000000-0005-0000-0000-00004A450000}"/>
    <cellStyle name="Normal 4 2 3 2 2 2" xfId="17739" xr:uid="{00000000-0005-0000-0000-00004B450000}"/>
    <cellStyle name="Normal 4 2 3 2 2 2 2" xfId="17740" xr:uid="{00000000-0005-0000-0000-00004C450000}"/>
    <cellStyle name="Normal 4 2 3 2 2 2 2 2" xfId="17741" xr:uid="{00000000-0005-0000-0000-00004D450000}"/>
    <cellStyle name="Normal 4 2 3 2 2 2 2 2 2" xfId="38690" xr:uid="{FD6EDC64-69FE-4DFA-9730-40C4AD007DF6}"/>
    <cellStyle name="Normal 4 2 3 2 2 2 2 3" xfId="17742" xr:uid="{00000000-0005-0000-0000-00004E450000}"/>
    <cellStyle name="Normal 4 2 3 2 2 2 2 3 2" xfId="38691" xr:uid="{3223D33A-3FFA-40CD-A0F1-BBCD950D8A8C}"/>
    <cellStyle name="Normal 4 2 3 2 2 2 2 4" xfId="17743" xr:uid="{00000000-0005-0000-0000-00004F450000}"/>
    <cellStyle name="Normal 4 2 3 2 2 2 2 4 2" xfId="38692" xr:uid="{D1A874F7-F3BA-450C-8B8B-939BF1B829E7}"/>
    <cellStyle name="Normal 4 2 3 2 2 2 2 5" xfId="38689" xr:uid="{D7F0CA02-14B8-4D78-9750-D4D4F3356647}"/>
    <cellStyle name="Normal 4 2 3 2 2 2 3" xfId="17744" xr:uid="{00000000-0005-0000-0000-000050450000}"/>
    <cellStyle name="Normal 4 2 3 2 2 2 3 2" xfId="38693" xr:uid="{6E28881E-CA46-483F-9F9D-BE99FA392D8D}"/>
    <cellStyle name="Normal 4 2 3 2 2 2 4" xfId="17745" xr:uid="{00000000-0005-0000-0000-000051450000}"/>
    <cellStyle name="Normal 4 2 3 2 2 2 4 2" xfId="38694" xr:uid="{CDCFE27F-0DC4-4B61-B542-ABEA92C28D71}"/>
    <cellStyle name="Normal 4 2 3 2 2 2 5" xfId="17746" xr:uid="{00000000-0005-0000-0000-000052450000}"/>
    <cellStyle name="Normal 4 2 3 2 2 2 5 2" xfId="38695" xr:uid="{D5F025A3-0168-4A07-9085-024DF4CF9942}"/>
    <cellStyle name="Normal 4 2 3 2 2 2 6" xfId="38688" xr:uid="{214021C7-0CF1-453A-A4C1-46143F761AFF}"/>
    <cellStyle name="Normal 4 2 3 2 2 3" xfId="17747" xr:uid="{00000000-0005-0000-0000-000053450000}"/>
    <cellStyle name="Normal 4 2 3 2 2 3 2" xfId="17748" xr:uid="{00000000-0005-0000-0000-000054450000}"/>
    <cellStyle name="Normal 4 2 3 2 2 3 2 2" xfId="38697" xr:uid="{4C7CD660-AE50-4711-89FA-0F24A9858BB8}"/>
    <cellStyle name="Normal 4 2 3 2 2 3 3" xfId="17749" xr:uid="{00000000-0005-0000-0000-000055450000}"/>
    <cellStyle name="Normal 4 2 3 2 2 3 3 2" xfId="38698" xr:uid="{DE279F0E-20F2-4788-9149-42B48CB03B7F}"/>
    <cellStyle name="Normal 4 2 3 2 2 3 4" xfId="17750" xr:uid="{00000000-0005-0000-0000-000056450000}"/>
    <cellStyle name="Normal 4 2 3 2 2 3 4 2" xfId="38699" xr:uid="{C9CE47B0-7148-413D-B531-D28E78059620}"/>
    <cellStyle name="Normal 4 2 3 2 2 3 5" xfId="38696" xr:uid="{8A5E85CE-14B2-4CC9-A10A-D7E644B306C0}"/>
    <cellStyle name="Normal 4 2 3 2 2 4" xfId="17751" xr:uid="{00000000-0005-0000-0000-000057450000}"/>
    <cellStyle name="Normal 4 2 3 2 2 4 2" xfId="38700" xr:uid="{3BF66687-7857-4B74-9B18-84F5E48C6D6D}"/>
    <cellStyle name="Normal 4 2 3 2 2 5" xfId="17752" xr:uid="{00000000-0005-0000-0000-000058450000}"/>
    <cellStyle name="Normal 4 2 3 2 2 5 2" xfId="38701" xr:uid="{6ED3DFA1-1DAF-482C-958A-BEEF6D8923BF}"/>
    <cellStyle name="Normal 4 2 3 2 2 6" xfId="17753" xr:uid="{00000000-0005-0000-0000-000059450000}"/>
    <cellStyle name="Normal 4 2 3 2 2 6 2" xfId="38702" xr:uid="{DE2C71C9-A2A3-4127-89EF-B3D4E5ACA4DB}"/>
    <cellStyle name="Normal 4 2 3 2 2 7" xfId="38687" xr:uid="{CDEE3CB3-5E60-497C-AF6A-EEC66297FE61}"/>
    <cellStyle name="Normal 4 2 3 2 3" xfId="17754" xr:uid="{00000000-0005-0000-0000-00005A450000}"/>
    <cellStyle name="Normal 4 2 3 2 3 2" xfId="17755" xr:uid="{00000000-0005-0000-0000-00005B450000}"/>
    <cellStyle name="Normal 4 2 3 2 3 2 2" xfId="17756" xr:uid="{00000000-0005-0000-0000-00005C450000}"/>
    <cellStyle name="Normal 4 2 3 2 3 2 2 2" xfId="17757" xr:uid="{00000000-0005-0000-0000-00005D450000}"/>
    <cellStyle name="Normal 4 2 3 2 3 2 2 2 2" xfId="38706" xr:uid="{7E4F74CB-D0D5-46E7-8DC6-BB92149AD6FC}"/>
    <cellStyle name="Normal 4 2 3 2 3 2 2 3" xfId="17758" xr:uid="{00000000-0005-0000-0000-00005E450000}"/>
    <cellStyle name="Normal 4 2 3 2 3 2 2 3 2" xfId="38707" xr:uid="{1D4A7C5F-F17C-4D14-96A3-D53F14A7A01A}"/>
    <cellStyle name="Normal 4 2 3 2 3 2 2 4" xfId="17759" xr:uid="{00000000-0005-0000-0000-00005F450000}"/>
    <cellStyle name="Normal 4 2 3 2 3 2 2 4 2" xfId="38708" xr:uid="{E470DFCA-1CA8-473A-B73A-14492B3A9D08}"/>
    <cellStyle name="Normal 4 2 3 2 3 2 2 5" xfId="38705" xr:uid="{B7A06F47-49C4-4C9C-B19F-2BE8641F76C0}"/>
    <cellStyle name="Normal 4 2 3 2 3 2 3" xfId="17760" xr:uid="{00000000-0005-0000-0000-000060450000}"/>
    <cellStyle name="Normal 4 2 3 2 3 2 3 2" xfId="38709" xr:uid="{57FCA687-C983-4CB0-A890-63E3D3C3A982}"/>
    <cellStyle name="Normal 4 2 3 2 3 2 4" xfId="17761" xr:uid="{00000000-0005-0000-0000-000061450000}"/>
    <cellStyle name="Normal 4 2 3 2 3 2 4 2" xfId="38710" xr:uid="{15E7BC06-07BD-4FED-937E-F4FC17196CE7}"/>
    <cellStyle name="Normal 4 2 3 2 3 2 5" xfId="17762" xr:uid="{00000000-0005-0000-0000-000062450000}"/>
    <cellStyle name="Normal 4 2 3 2 3 2 5 2" xfId="38711" xr:uid="{528C834A-A18E-41F2-AC6A-7D449412F8FF}"/>
    <cellStyle name="Normal 4 2 3 2 3 2 6" xfId="38704" xr:uid="{D4462180-1D69-4231-BBEC-8899F78A8F12}"/>
    <cellStyle name="Normal 4 2 3 2 3 3" xfId="17763" xr:uid="{00000000-0005-0000-0000-000063450000}"/>
    <cellStyle name="Normal 4 2 3 2 3 3 2" xfId="17764" xr:uid="{00000000-0005-0000-0000-000064450000}"/>
    <cellStyle name="Normal 4 2 3 2 3 3 2 2" xfId="38713" xr:uid="{5E765A95-642D-46A2-808D-ED50FA01F39B}"/>
    <cellStyle name="Normal 4 2 3 2 3 3 3" xfId="17765" xr:uid="{00000000-0005-0000-0000-000065450000}"/>
    <cellStyle name="Normal 4 2 3 2 3 3 3 2" xfId="38714" xr:uid="{3DC4B33D-047E-47CD-89FA-0429F34EF18C}"/>
    <cellStyle name="Normal 4 2 3 2 3 3 4" xfId="17766" xr:uid="{00000000-0005-0000-0000-000066450000}"/>
    <cellStyle name="Normal 4 2 3 2 3 3 4 2" xfId="38715" xr:uid="{CA5BF595-E783-49E7-87D7-371B343B4EC9}"/>
    <cellStyle name="Normal 4 2 3 2 3 3 5" xfId="38712" xr:uid="{85F22767-3082-44F0-B41D-DEF88044238E}"/>
    <cellStyle name="Normal 4 2 3 2 3 4" xfId="17767" xr:uid="{00000000-0005-0000-0000-000067450000}"/>
    <cellStyle name="Normal 4 2 3 2 3 4 2" xfId="38716" xr:uid="{F940400B-82EA-41DA-93F7-335767F8D217}"/>
    <cellStyle name="Normal 4 2 3 2 3 5" xfId="17768" xr:uid="{00000000-0005-0000-0000-000068450000}"/>
    <cellStyle name="Normal 4 2 3 2 3 5 2" xfId="38717" xr:uid="{DC108465-4A17-4150-8959-AA51BB0C2F6B}"/>
    <cellStyle name="Normal 4 2 3 2 3 6" xfId="17769" xr:uid="{00000000-0005-0000-0000-000069450000}"/>
    <cellStyle name="Normal 4 2 3 2 3 6 2" xfId="38718" xr:uid="{7BD4E8FB-AA16-4274-AF1E-798A742EC38D}"/>
    <cellStyle name="Normal 4 2 3 2 3 7" xfId="38703" xr:uid="{C04B5C2B-5BD7-4B0D-903A-71A5B43EDDCB}"/>
    <cellStyle name="Normal 4 2 3 2 4" xfId="17770" xr:uid="{00000000-0005-0000-0000-00006A450000}"/>
    <cellStyle name="Normal 4 2 3 2 4 2" xfId="17771" xr:uid="{00000000-0005-0000-0000-00006B450000}"/>
    <cellStyle name="Normal 4 2 3 2 4 2 2" xfId="17772" xr:uid="{00000000-0005-0000-0000-00006C450000}"/>
    <cellStyle name="Normal 4 2 3 2 4 2 2 2" xfId="38721" xr:uid="{E7675A46-7552-4114-AE51-F5802E8A8D00}"/>
    <cellStyle name="Normal 4 2 3 2 4 2 3" xfId="17773" xr:uid="{00000000-0005-0000-0000-00006D450000}"/>
    <cellStyle name="Normal 4 2 3 2 4 2 3 2" xfId="38722" xr:uid="{1C9B77B6-C893-488F-A95A-D694792FB2DE}"/>
    <cellStyle name="Normal 4 2 3 2 4 2 4" xfId="17774" xr:uid="{00000000-0005-0000-0000-00006E450000}"/>
    <cellStyle name="Normal 4 2 3 2 4 2 4 2" xfId="38723" xr:uid="{F538DF7E-B2A3-4FBA-949B-95BBC319CCE1}"/>
    <cellStyle name="Normal 4 2 3 2 4 2 5" xfId="38720" xr:uid="{61B28F33-2064-4B6A-B595-339E0DCA542F}"/>
    <cellStyle name="Normal 4 2 3 2 4 3" xfId="17775" xr:uid="{00000000-0005-0000-0000-00006F450000}"/>
    <cellStyle name="Normal 4 2 3 2 4 3 2" xfId="38724" xr:uid="{3164E125-DFB8-4D4B-8187-C8A5B5F05736}"/>
    <cellStyle name="Normal 4 2 3 2 4 4" xfId="17776" xr:uid="{00000000-0005-0000-0000-000070450000}"/>
    <cellStyle name="Normal 4 2 3 2 4 4 2" xfId="38725" xr:uid="{446601CA-99B3-4E81-AC90-C9BFF3B6E55A}"/>
    <cellStyle name="Normal 4 2 3 2 4 5" xfId="17777" xr:uid="{00000000-0005-0000-0000-000071450000}"/>
    <cellStyle name="Normal 4 2 3 2 4 5 2" xfId="38726" xr:uid="{50A6810F-78ED-4B2A-B741-5F4618BF3246}"/>
    <cellStyle name="Normal 4 2 3 2 4 6" xfId="38719" xr:uid="{A0B43552-0BB7-4B9E-8993-E30129449930}"/>
    <cellStyle name="Normal 4 2 3 2 5" xfId="17778" xr:uid="{00000000-0005-0000-0000-000072450000}"/>
    <cellStyle name="Normal 4 2 3 2 5 2" xfId="17779" xr:uid="{00000000-0005-0000-0000-000073450000}"/>
    <cellStyle name="Normal 4 2 3 2 5 2 2" xfId="38728" xr:uid="{7C41EC06-AE78-4E77-8548-F51686BB0607}"/>
    <cellStyle name="Normal 4 2 3 2 5 3" xfId="17780" xr:uid="{00000000-0005-0000-0000-000074450000}"/>
    <cellStyle name="Normal 4 2 3 2 5 3 2" xfId="38729" xr:uid="{5B440D20-72C4-49A0-BB9F-72C5D74BDDB6}"/>
    <cellStyle name="Normal 4 2 3 2 5 4" xfId="17781" xr:uid="{00000000-0005-0000-0000-000075450000}"/>
    <cellStyle name="Normal 4 2 3 2 5 4 2" xfId="38730" xr:uid="{28159EA7-D319-47D5-9D4E-1F2A32D4E6B3}"/>
    <cellStyle name="Normal 4 2 3 2 5 5" xfId="38727" xr:uid="{D78D0BF1-628C-4C7C-B783-A244C41CD17E}"/>
    <cellStyle name="Normal 4 2 3 2 6" xfId="17782" xr:uid="{00000000-0005-0000-0000-000076450000}"/>
    <cellStyle name="Normal 4 2 3 2 6 2" xfId="38731" xr:uid="{65A09B51-3881-4756-BA91-3E2E73D360D5}"/>
    <cellStyle name="Normal 4 2 3 2 7" xfId="17783" xr:uid="{00000000-0005-0000-0000-000077450000}"/>
    <cellStyle name="Normal 4 2 3 2 7 2" xfId="38732" xr:uid="{54EEAEDE-4D23-435D-B254-827D9859145F}"/>
    <cellStyle name="Normal 4 2 3 2 8" xfId="17784" xr:uid="{00000000-0005-0000-0000-000078450000}"/>
    <cellStyle name="Normal 4 2 3 2 8 2" xfId="38733" xr:uid="{ABB0109A-592B-47D2-AC3A-C83C50AF56E6}"/>
    <cellStyle name="Normal 4 2 3 2 9" xfId="38686" xr:uid="{54CE287B-B73A-4359-A0FB-37D209E03615}"/>
    <cellStyle name="Normal 4 2 3 3" xfId="17785" xr:uid="{00000000-0005-0000-0000-000079450000}"/>
    <cellStyle name="Normal 4 2 3 3 2" xfId="17786" xr:uid="{00000000-0005-0000-0000-00007A450000}"/>
    <cellStyle name="Normal 4 2 3 3 2 2" xfId="17787" xr:uid="{00000000-0005-0000-0000-00007B450000}"/>
    <cellStyle name="Normal 4 2 3 3 2 2 2" xfId="17788" xr:uid="{00000000-0005-0000-0000-00007C450000}"/>
    <cellStyle name="Normal 4 2 3 3 2 2 2 2" xfId="38737" xr:uid="{B5B66421-109D-4CEE-8752-D214A09712B8}"/>
    <cellStyle name="Normal 4 2 3 3 2 2 3" xfId="17789" xr:uid="{00000000-0005-0000-0000-00007D450000}"/>
    <cellStyle name="Normal 4 2 3 3 2 2 3 2" xfId="38738" xr:uid="{6EA7969B-611F-4D3E-B406-27100A126A92}"/>
    <cellStyle name="Normal 4 2 3 3 2 2 4" xfId="17790" xr:uid="{00000000-0005-0000-0000-00007E450000}"/>
    <cellStyle name="Normal 4 2 3 3 2 2 4 2" xfId="38739" xr:uid="{48162D3C-1C85-45F0-BC23-B017076DEEE7}"/>
    <cellStyle name="Normal 4 2 3 3 2 2 5" xfId="38736" xr:uid="{DCBCB7D4-71F5-43B5-8CD4-BE01416FCC1D}"/>
    <cellStyle name="Normal 4 2 3 3 2 3" xfId="17791" xr:uid="{00000000-0005-0000-0000-00007F450000}"/>
    <cellStyle name="Normal 4 2 3 3 2 3 2" xfId="17792" xr:uid="{00000000-0005-0000-0000-000080450000}"/>
    <cellStyle name="Normal 4 2 3 3 2 3 2 2" xfId="38741" xr:uid="{F4B4D786-D233-4DA0-8FD4-5F841754DF83}"/>
    <cellStyle name="Normal 4 2 3 3 2 3 3" xfId="17793" xr:uid="{00000000-0005-0000-0000-000081450000}"/>
    <cellStyle name="Normal 4 2 3 3 2 3 3 2" xfId="38742" xr:uid="{34B4BDEB-28E6-4177-A753-9B9DA62CA8F1}"/>
    <cellStyle name="Normal 4 2 3 3 2 3 4" xfId="17794" xr:uid="{00000000-0005-0000-0000-000082450000}"/>
    <cellStyle name="Normal 4 2 3 3 2 3 4 2" xfId="38743" xr:uid="{A6D3F993-1330-401C-8ED9-6CCD3C11230D}"/>
    <cellStyle name="Normal 4 2 3 3 2 3 5" xfId="38740" xr:uid="{BC7D0136-97D5-406F-904B-E1A1AFA7AE17}"/>
    <cellStyle name="Normal 4 2 3 3 2 4" xfId="17795" xr:uid="{00000000-0005-0000-0000-000083450000}"/>
    <cellStyle name="Normal 4 2 3 3 2 4 2" xfId="38744" xr:uid="{61164F12-D9E7-421E-BB10-9A27873B06D0}"/>
    <cellStyle name="Normal 4 2 3 3 2 5" xfId="17796" xr:uid="{00000000-0005-0000-0000-000084450000}"/>
    <cellStyle name="Normal 4 2 3 3 2 5 2" xfId="38745" xr:uid="{35417C20-E108-4B4E-85BF-97C5CB9A31D3}"/>
    <cellStyle name="Normal 4 2 3 3 2 6" xfId="17797" xr:uid="{00000000-0005-0000-0000-000085450000}"/>
    <cellStyle name="Normal 4 2 3 3 2 6 2" xfId="38746" xr:uid="{0DCBE74E-BB14-4479-946D-9079695F5EAC}"/>
    <cellStyle name="Normal 4 2 3 3 2 7" xfId="38735" xr:uid="{7184E062-AEB1-426C-8DC1-30675A57E1CD}"/>
    <cellStyle name="Normal 4 2 3 3 3" xfId="17798" xr:uid="{00000000-0005-0000-0000-000086450000}"/>
    <cellStyle name="Normal 4 2 3 3 3 2" xfId="17799" xr:uid="{00000000-0005-0000-0000-000087450000}"/>
    <cellStyle name="Normal 4 2 3 3 3 2 2" xfId="38748" xr:uid="{3E3CF6E7-F3E3-4D89-BD99-2184A45BBB49}"/>
    <cellStyle name="Normal 4 2 3 3 3 3" xfId="17800" xr:uid="{00000000-0005-0000-0000-000088450000}"/>
    <cellStyle name="Normal 4 2 3 3 3 3 2" xfId="38749" xr:uid="{80D2AF68-8C63-42AD-BECD-0E7618152A98}"/>
    <cellStyle name="Normal 4 2 3 3 3 4" xfId="17801" xr:uid="{00000000-0005-0000-0000-000089450000}"/>
    <cellStyle name="Normal 4 2 3 3 3 4 2" xfId="38750" xr:uid="{F2F3BC9A-C9E2-4F42-A51D-A08029E9DF47}"/>
    <cellStyle name="Normal 4 2 3 3 3 5" xfId="38747" xr:uid="{3063BF16-4C5E-48B5-95B4-F20B77B3CD27}"/>
    <cellStyle name="Normal 4 2 3 3 4" xfId="17802" xr:uid="{00000000-0005-0000-0000-00008A450000}"/>
    <cellStyle name="Normal 4 2 3 3 4 2" xfId="17803" xr:uid="{00000000-0005-0000-0000-00008B450000}"/>
    <cellStyle name="Normal 4 2 3 3 4 2 2" xfId="38752" xr:uid="{ABF3693A-663E-47CF-ABF4-91DD9291F18C}"/>
    <cellStyle name="Normal 4 2 3 3 4 3" xfId="17804" xr:uid="{00000000-0005-0000-0000-00008C450000}"/>
    <cellStyle name="Normal 4 2 3 3 4 3 2" xfId="38753" xr:uid="{5D90880F-F34D-4DBF-B6F5-252F90FEBAB8}"/>
    <cellStyle name="Normal 4 2 3 3 4 4" xfId="17805" xr:uid="{00000000-0005-0000-0000-00008D450000}"/>
    <cellStyle name="Normal 4 2 3 3 4 4 2" xfId="38754" xr:uid="{C67D6C84-B8FE-4E6C-AC6A-DB2BDB1B1C7E}"/>
    <cellStyle name="Normal 4 2 3 3 4 5" xfId="38751" xr:uid="{A1A2AB72-9962-4BBC-9AE9-3C4325C09436}"/>
    <cellStyle name="Normal 4 2 3 3 5" xfId="17806" xr:uid="{00000000-0005-0000-0000-00008E450000}"/>
    <cellStyle name="Normal 4 2 3 3 5 2" xfId="38755" xr:uid="{6C9B989E-DE10-4FC0-9734-83FF75880DE4}"/>
    <cellStyle name="Normal 4 2 3 3 6" xfId="17807" xr:uid="{00000000-0005-0000-0000-00008F450000}"/>
    <cellStyle name="Normal 4 2 3 3 6 2" xfId="38756" xr:uid="{85BDA780-1E8F-464E-94FA-3FA6218B6E7C}"/>
    <cellStyle name="Normal 4 2 3 3 7" xfId="17808" xr:uid="{00000000-0005-0000-0000-000090450000}"/>
    <cellStyle name="Normal 4 2 3 3 7 2" xfId="38757" xr:uid="{6BEF1B6D-5BF7-4310-B139-A5702EA0D2DD}"/>
    <cellStyle name="Normal 4 2 3 3 8" xfId="38734" xr:uid="{B5860A2D-DA19-4AE1-97DD-603E6E6ABA3C}"/>
    <cellStyle name="Normal 4 2 3 4" xfId="17809" xr:uid="{00000000-0005-0000-0000-000091450000}"/>
    <cellStyle name="Normal 4 2 3 4 2" xfId="17810" xr:uid="{00000000-0005-0000-0000-000092450000}"/>
    <cellStyle name="Normal 4 2 3 4 2 2" xfId="17811" xr:uid="{00000000-0005-0000-0000-000093450000}"/>
    <cellStyle name="Normal 4 2 3 4 2 2 2" xfId="17812" xr:uid="{00000000-0005-0000-0000-000094450000}"/>
    <cellStyle name="Normal 4 2 3 4 2 2 2 2" xfId="38761" xr:uid="{70793A14-9015-4F0E-8823-A7B8986AA07A}"/>
    <cellStyle name="Normal 4 2 3 4 2 2 3" xfId="17813" xr:uid="{00000000-0005-0000-0000-000095450000}"/>
    <cellStyle name="Normal 4 2 3 4 2 2 3 2" xfId="38762" xr:uid="{CD6708DC-8ACE-49F1-9377-0EE20CD70AE2}"/>
    <cellStyle name="Normal 4 2 3 4 2 2 4" xfId="17814" xr:uid="{00000000-0005-0000-0000-000096450000}"/>
    <cellStyle name="Normal 4 2 3 4 2 2 4 2" xfId="38763" xr:uid="{A8784BFE-A762-44AA-8E62-CA49D5E2116B}"/>
    <cellStyle name="Normal 4 2 3 4 2 2 5" xfId="38760" xr:uid="{9F2ABF18-7ABD-43CC-AE8A-63013D4FE848}"/>
    <cellStyle name="Normal 4 2 3 4 2 3" xfId="17815" xr:uid="{00000000-0005-0000-0000-000097450000}"/>
    <cellStyle name="Normal 4 2 3 4 2 3 2" xfId="38764" xr:uid="{78F9A878-9094-4CBD-A3A2-74D402A2F9A3}"/>
    <cellStyle name="Normal 4 2 3 4 2 4" xfId="17816" xr:uid="{00000000-0005-0000-0000-000098450000}"/>
    <cellStyle name="Normal 4 2 3 4 2 4 2" xfId="38765" xr:uid="{01C014F9-D754-4765-BD6A-469C97A9AC42}"/>
    <cellStyle name="Normal 4 2 3 4 2 5" xfId="17817" xr:uid="{00000000-0005-0000-0000-000099450000}"/>
    <cellStyle name="Normal 4 2 3 4 2 5 2" xfId="38766" xr:uid="{62FCAFFD-9A25-4EA3-8C34-BAE6DC5C32B9}"/>
    <cellStyle name="Normal 4 2 3 4 2 6" xfId="38759" xr:uid="{CBDB1AFA-B49F-49F6-A061-2DA090A859A3}"/>
    <cellStyle name="Normal 4 2 3 4 3" xfId="17818" xr:uid="{00000000-0005-0000-0000-00009A450000}"/>
    <cellStyle name="Normal 4 2 3 4 3 2" xfId="17819" xr:uid="{00000000-0005-0000-0000-00009B450000}"/>
    <cellStyle name="Normal 4 2 3 4 3 2 2" xfId="38768" xr:uid="{4BA66930-C169-4E37-B5F1-07382089666D}"/>
    <cellStyle name="Normal 4 2 3 4 3 3" xfId="17820" xr:uid="{00000000-0005-0000-0000-00009C450000}"/>
    <cellStyle name="Normal 4 2 3 4 3 3 2" xfId="38769" xr:uid="{99DA8AE3-F5D6-44D8-9A2A-1416DC4CD418}"/>
    <cellStyle name="Normal 4 2 3 4 3 4" xfId="17821" xr:uid="{00000000-0005-0000-0000-00009D450000}"/>
    <cellStyle name="Normal 4 2 3 4 3 4 2" xfId="38770" xr:uid="{39AB44F2-F383-4398-A9BE-8E34E487DDA2}"/>
    <cellStyle name="Normal 4 2 3 4 3 5" xfId="38767" xr:uid="{D37B14FE-699A-472E-901A-767D8D27DC71}"/>
    <cellStyle name="Normal 4 2 3 4 4" xfId="17822" xr:uid="{00000000-0005-0000-0000-00009E450000}"/>
    <cellStyle name="Normal 4 2 3 4 4 2" xfId="38771" xr:uid="{40CC1435-7303-4C4D-BE51-CABCDC092FCB}"/>
    <cellStyle name="Normal 4 2 3 4 5" xfId="17823" xr:uid="{00000000-0005-0000-0000-00009F450000}"/>
    <cellStyle name="Normal 4 2 3 4 5 2" xfId="38772" xr:uid="{CAE5C5EB-366A-4211-86B2-D881F4C5199C}"/>
    <cellStyle name="Normal 4 2 3 4 6" xfId="17824" xr:uid="{00000000-0005-0000-0000-0000A0450000}"/>
    <cellStyle name="Normal 4 2 3 4 6 2" xfId="38773" xr:uid="{5773748E-3669-4585-8A15-DCB6AC58AE89}"/>
    <cellStyle name="Normal 4 2 3 4 7" xfId="38758" xr:uid="{1B0148FF-5806-42EB-8D3F-F1E723B3BCB1}"/>
    <cellStyle name="Normal 4 2 3 5" xfId="17825" xr:uid="{00000000-0005-0000-0000-0000A1450000}"/>
    <cellStyle name="Normal 4 2 3 5 2" xfId="17826" xr:uid="{00000000-0005-0000-0000-0000A2450000}"/>
    <cellStyle name="Normal 4 2 3 5 2 2" xfId="17827" xr:uid="{00000000-0005-0000-0000-0000A3450000}"/>
    <cellStyle name="Normal 4 2 3 5 2 2 2" xfId="17828" xr:uid="{00000000-0005-0000-0000-0000A4450000}"/>
    <cellStyle name="Normal 4 2 3 5 2 2 2 2" xfId="38777" xr:uid="{72D7C6FE-325B-459B-A57B-983ABA8AC5BC}"/>
    <cellStyle name="Normal 4 2 3 5 2 2 3" xfId="17829" xr:uid="{00000000-0005-0000-0000-0000A5450000}"/>
    <cellStyle name="Normal 4 2 3 5 2 2 3 2" xfId="38778" xr:uid="{81ADF94D-9C86-46B4-A098-AB0E758C98B2}"/>
    <cellStyle name="Normal 4 2 3 5 2 2 4" xfId="17830" xr:uid="{00000000-0005-0000-0000-0000A6450000}"/>
    <cellStyle name="Normal 4 2 3 5 2 2 4 2" xfId="38779" xr:uid="{F500B2BA-6391-4FCD-95B3-242914F1E310}"/>
    <cellStyle name="Normal 4 2 3 5 2 2 5" xfId="38776" xr:uid="{5917CDE8-369C-4AD1-9E1D-3A25BFAB24E2}"/>
    <cellStyle name="Normal 4 2 3 5 2 3" xfId="17831" xr:uid="{00000000-0005-0000-0000-0000A7450000}"/>
    <cellStyle name="Normal 4 2 3 5 2 3 2" xfId="38780" xr:uid="{85C9094C-0860-485D-9689-1177079A4454}"/>
    <cellStyle name="Normal 4 2 3 5 2 4" xfId="17832" xr:uid="{00000000-0005-0000-0000-0000A8450000}"/>
    <cellStyle name="Normal 4 2 3 5 2 4 2" xfId="38781" xr:uid="{2CE81959-948F-4171-B3D2-2C95F0A47520}"/>
    <cellStyle name="Normal 4 2 3 5 2 5" xfId="17833" xr:uid="{00000000-0005-0000-0000-0000A9450000}"/>
    <cellStyle name="Normal 4 2 3 5 2 5 2" xfId="38782" xr:uid="{2253A87D-7E42-4704-B9AC-9A85E0F9DA08}"/>
    <cellStyle name="Normal 4 2 3 5 2 6" xfId="38775" xr:uid="{58A1670A-E658-4E5D-8458-30C7C41577F7}"/>
    <cellStyle name="Normal 4 2 3 5 3" xfId="17834" xr:uid="{00000000-0005-0000-0000-0000AA450000}"/>
    <cellStyle name="Normal 4 2 3 5 3 2" xfId="17835" xr:uid="{00000000-0005-0000-0000-0000AB450000}"/>
    <cellStyle name="Normal 4 2 3 5 3 2 2" xfId="38784" xr:uid="{BED2BAD0-189E-4A95-96C2-9B732CFB7924}"/>
    <cellStyle name="Normal 4 2 3 5 3 3" xfId="17836" xr:uid="{00000000-0005-0000-0000-0000AC450000}"/>
    <cellStyle name="Normal 4 2 3 5 3 3 2" xfId="38785" xr:uid="{ADB8C61C-192A-4FED-A097-4761AF74CA0F}"/>
    <cellStyle name="Normal 4 2 3 5 3 4" xfId="17837" xr:uid="{00000000-0005-0000-0000-0000AD450000}"/>
    <cellStyle name="Normal 4 2 3 5 3 4 2" xfId="38786" xr:uid="{16359CD6-25DD-4CD0-9FCE-C1E7D15EA8DC}"/>
    <cellStyle name="Normal 4 2 3 5 3 5" xfId="38783" xr:uid="{C71E7747-2302-48B3-BA2F-295DBF6AEB35}"/>
    <cellStyle name="Normal 4 2 3 5 4" xfId="17838" xr:uid="{00000000-0005-0000-0000-0000AE450000}"/>
    <cellStyle name="Normal 4 2 3 5 4 2" xfId="17839" xr:uid="{00000000-0005-0000-0000-0000AF450000}"/>
    <cellStyle name="Normal 4 2 3 5 4 2 2" xfId="38788" xr:uid="{EEA4467A-6DBE-4F1D-8AEE-F6A3BA588E42}"/>
    <cellStyle name="Normal 4 2 3 5 4 3" xfId="17840" xr:uid="{00000000-0005-0000-0000-0000B0450000}"/>
    <cellStyle name="Normal 4 2 3 5 4 3 2" xfId="38789" xr:uid="{13B73422-B752-42B6-861C-C2E1D1A60339}"/>
    <cellStyle name="Normal 4 2 3 5 4 4" xfId="17841" xr:uid="{00000000-0005-0000-0000-0000B1450000}"/>
    <cellStyle name="Normal 4 2 3 5 4 4 2" xfId="38790" xr:uid="{564B0F45-D7C7-4EF6-A938-BFC75430E469}"/>
    <cellStyle name="Normal 4 2 3 5 4 5" xfId="38787" xr:uid="{B08775FE-53D9-42B1-B43D-5BF1DD936508}"/>
    <cellStyle name="Normal 4 2 3 5 5" xfId="17842" xr:uid="{00000000-0005-0000-0000-0000B2450000}"/>
    <cellStyle name="Normal 4 2 3 5 5 2" xfId="38791" xr:uid="{77F55AA1-F7FF-43B7-B09B-CD5AA8A92D5A}"/>
    <cellStyle name="Normal 4 2 3 5 6" xfId="17843" xr:uid="{00000000-0005-0000-0000-0000B3450000}"/>
    <cellStyle name="Normal 4 2 3 5 6 2" xfId="38792" xr:uid="{9F263EB7-20E0-4FD5-A592-EB2E97A37036}"/>
    <cellStyle name="Normal 4 2 3 5 7" xfId="17844" xr:uid="{00000000-0005-0000-0000-0000B4450000}"/>
    <cellStyle name="Normal 4 2 3 5 7 2" xfId="38793" xr:uid="{82E1D816-E238-46D9-A17D-494A77F5ECDD}"/>
    <cellStyle name="Normal 4 2 3 5 8" xfId="38774" xr:uid="{B5C6C4D7-07FA-452D-96C5-BE3480ECA600}"/>
    <cellStyle name="Normal 4 2 3 6" xfId="17845" xr:uid="{00000000-0005-0000-0000-0000B5450000}"/>
    <cellStyle name="Normal 4 2 3 6 2" xfId="17846" xr:uid="{00000000-0005-0000-0000-0000B6450000}"/>
    <cellStyle name="Normal 4 2 3 6 2 2" xfId="17847" xr:uid="{00000000-0005-0000-0000-0000B7450000}"/>
    <cellStyle name="Normal 4 2 3 6 2 2 2" xfId="38796" xr:uid="{76FA9B66-B44D-4AB4-9BAD-CD483869B46A}"/>
    <cellStyle name="Normal 4 2 3 6 2 3" xfId="17848" xr:uid="{00000000-0005-0000-0000-0000B8450000}"/>
    <cellStyle name="Normal 4 2 3 6 2 3 2" xfId="38797" xr:uid="{A0535965-18C3-467A-B34E-465712F45CB7}"/>
    <cellStyle name="Normal 4 2 3 6 2 4" xfId="17849" xr:uid="{00000000-0005-0000-0000-0000B9450000}"/>
    <cellStyle name="Normal 4 2 3 6 2 4 2" xfId="38798" xr:uid="{F28E3949-9774-4B16-A553-63C7E6F580E6}"/>
    <cellStyle name="Normal 4 2 3 6 2 5" xfId="38795" xr:uid="{16A4FD6B-0AD0-4871-BBF6-8125C4AF0C34}"/>
    <cellStyle name="Normal 4 2 3 6 3" xfId="17850" xr:uid="{00000000-0005-0000-0000-0000BA450000}"/>
    <cellStyle name="Normal 4 2 3 6 3 2" xfId="38799" xr:uid="{0DFAE492-9A0A-4B26-9445-F1EC372EF8C9}"/>
    <cellStyle name="Normal 4 2 3 6 4" xfId="17851" xr:uid="{00000000-0005-0000-0000-0000BB450000}"/>
    <cellStyle name="Normal 4 2 3 6 4 2" xfId="38800" xr:uid="{26A7B0A0-0F0A-4C8D-9D71-B366737B1200}"/>
    <cellStyle name="Normal 4 2 3 6 5" xfId="17852" xr:uid="{00000000-0005-0000-0000-0000BC450000}"/>
    <cellStyle name="Normal 4 2 3 6 5 2" xfId="38801" xr:uid="{30FCBA83-2086-4320-83E6-09DA030DCE06}"/>
    <cellStyle name="Normal 4 2 3 6 6" xfId="38794" xr:uid="{827CB7E7-6E11-4678-9616-661165CF198B}"/>
    <cellStyle name="Normal 4 2 3 7" xfId="17853" xr:uid="{00000000-0005-0000-0000-0000BD450000}"/>
    <cellStyle name="Normal 4 2 3 7 2" xfId="17854" xr:uid="{00000000-0005-0000-0000-0000BE450000}"/>
    <cellStyle name="Normal 4 2 3 7 2 2" xfId="38803" xr:uid="{24C92684-CD75-46EB-9BAC-DFBEBCB539DC}"/>
    <cellStyle name="Normal 4 2 3 7 3" xfId="17855" xr:uid="{00000000-0005-0000-0000-0000BF450000}"/>
    <cellStyle name="Normal 4 2 3 7 3 2" xfId="38804" xr:uid="{11435E21-5BF0-4519-89B6-58B5943BD163}"/>
    <cellStyle name="Normal 4 2 3 7 4" xfId="17856" xr:uid="{00000000-0005-0000-0000-0000C0450000}"/>
    <cellStyle name="Normal 4 2 3 7 4 2" xfId="38805" xr:uid="{8ABD66FF-140F-49D1-AE54-037075CA11CD}"/>
    <cellStyle name="Normal 4 2 3 7 5" xfId="38802" xr:uid="{43B0779D-CFA4-445E-9DED-AA3DA29D7B49}"/>
    <cellStyle name="Normal 4 2 3 8" xfId="17857" xr:uid="{00000000-0005-0000-0000-0000C1450000}"/>
    <cellStyle name="Normal 4 2 3 8 2" xfId="38806" xr:uid="{76AD14CF-269D-478F-8CE3-3A0AF909CDF5}"/>
    <cellStyle name="Normal 4 2 3 9" xfId="17858" xr:uid="{00000000-0005-0000-0000-0000C2450000}"/>
    <cellStyle name="Normal 4 2 3 9 2" xfId="38807" xr:uid="{3312C486-642A-4FD5-B851-500F0349A3F7}"/>
    <cellStyle name="Normal 4 2 4" xfId="17859" xr:uid="{00000000-0005-0000-0000-0000C3450000}"/>
    <cellStyle name="Normal 4 2 4 10" xfId="17860" xr:uid="{00000000-0005-0000-0000-0000C4450000}"/>
    <cellStyle name="Normal 4 2 4 10 2" xfId="38809" xr:uid="{25DB8AC6-1C4A-478F-8AB4-D89FF35B3795}"/>
    <cellStyle name="Normal 4 2 4 11" xfId="38808" xr:uid="{13E567CA-D1F5-43DD-BB55-449F66D21DDC}"/>
    <cellStyle name="Normal 4 2 4 2" xfId="17861" xr:uid="{00000000-0005-0000-0000-0000C5450000}"/>
    <cellStyle name="Normal 4 2 4 2 2" xfId="17862" xr:uid="{00000000-0005-0000-0000-0000C6450000}"/>
    <cellStyle name="Normal 4 2 4 2 2 2" xfId="17863" xr:uid="{00000000-0005-0000-0000-0000C7450000}"/>
    <cellStyle name="Normal 4 2 4 2 2 2 2" xfId="17864" xr:uid="{00000000-0005-0000-0000-0000C8450000}"/>
    <cellStyle name="Normal 4 2 4 2 2 2 2 2" xfId="17865" xr:uid="{00000000-0005-0000-0000-0000C9450000}"/>
    <cellStyle name="Normal 4 2 4 2 2 2 2 2 2" xfId="38814" xr:uid="{BBC53567-2E59-4C23-9725-F0526746D54F}"/>
    <cellStyle name="Normal 4 2 4 2 2 2 2 3" xfId="17866" xr:uid="{00000000-0005-0000-0000-0000CA450000}"/>
    <cellStyle name="Normal 4 2 4 2 2 2 2 3 2" xfId="38815" xr:uid="{F5D12B51-8A8F-4C53-A7DD-B4930AD06A4C}"/>
    <cellStyle name="Normal 4 2 4 2 2 2 2 4" xfId="17867" xr:uid="{00000000-0005-0000-0000-0000CB450000}"/>
    <cellStyle name="Normal 4 2 4 2 2 2 2 4 2" xfId="38816" xr:uid="{2EDCC5F2-42D7-4B36-94C9-EBFEB5A127A4}"/>
    <cellStyle name="Normal 4 2 4 2 2 2 2 5" xfId="38813" xr:uid="{F9450C6F-7744-4B4F-8F7F-6B53B05043AC}"/>
    <cellStyle name="Normal 4 2 4 2 2 2 3" xfId="17868" xr:uid="{00000000-0005-0000-0000-0000CC450000}"/>
    <cellStyle name="Normal 4 2 4 2 2 2 3 2" xfId="38817" xr:uid="{AE6B14F8-D386-4726-9E20-6D326A9C63D8}"/>
    <cellStyle name="Normal 4 2 4 2 2 2 4" xfId="17869" xr:uid="{00000000-0005-0000-0000-0000CD450000}"/>
    <cellStyle name="Normal 4 2 4 2 2 2 4 2" xfId="38818" xr:uid="{A2888F1E-DD10-4850-9871-652AC8247FCB}"/>
    <cellStyle name="Normal 4 2 4 2 2 2 5" xfId="17870" xr:uid="{00000000-0005-0000-0000-0000CE450000}"/>
    <cellStyle name="Normal 4 2 4 2 2 2 5 2" xfId="38819" xr:uid="{D60FBAA6-FEB6-491C-9135-5716D6469240}"/>
    <cellStyle name="Normal 4 2 4 2 2 2 6" xfId="38812" xr:uid="{293FA303-85C5-4863-BF7A-3CFD319FE5F5}"/>
    <cellStyle name="Normal 4 2 4 2 2 3" xfId="17871" xr:uid="{00000000-0005-0000-0000-0000CF450000}"/>
    <cellStyle name="Normal 4 2 4 2 2 3 2" xfId="17872" xr:uid="{00000000-0005-0000-0000-0000D0450000}"/>
    <cellStyle name="Normal 4 2 4 2 2 3 2 2" xfId="38821" xr:uid="{FAAD1DE9-51DC-4F1C-A9A8-24EF08721FCD}"/>
    <cellStyle name="Normal 4 2 4 2 2 3 3" xfId="17873" xr:uid="{00000000-0005-0000-0000-0000D1450000}"/>
    <cellStyle name="Normal 4 2 4 2 2 3 3 2" xfId="38822" xr:uid="{50AE03B6-F3E6-4610-A50F-12B23A337713}"/>
    <cellStyle name="Normal 4 2 4 2 2 3 4" xfId="17874" xr:uid="{00000000-0005-0000-0000-0000D2450000}"/>
    <cellStyle name="Normal 4 2 4 2 2 3 4 2" xfId="38823" xr:uid="{F7B0AF14-67C1-4655-BB6D-618D23A328C4}"/>
    <cellStyle name="Normal 4 2 4 2 2 3 5" xfId="38820" xr:uid="{D2E8974D-A38A-43CA-9B8C-9CA6065531F1}"/>
    <cellStyle name="Normal 4 2 4 2 2 4" xfId="17875" xr:uid="{00000000-0005-0000-0000-0000D3450000}"/>
    <cellStyle name="Normal 4 2 4 2 2 4 2" xfId="38824" xr:uid="{48FE9B8B-D197-4349-A88D-FD6B96822C3B}"/>
    <cellStyle name="Normal 4 2 4 2 2 5" xfId="17876" xr:uid="{00000000-0005-0000-0000-0000D4450000}"/>
    <cellStyle name="Normal 4 2 4 2 2 5 2" xfId="38825" xr:uid="{865E55A6-B5AB-4E42-A6CB-3E3D4E8D8C2F}"/>
    <cellStyle name="Normal 4 2 4 2 2 6" xfId="17877" xr:uid="{00000000-0005-0000-0000-0000D5450000}"/>
    <cellStyle name="Normal 4 2 4 2 2 6 2" xfId="38826" xr:uid="{3DB41A8F-3AFB-42F0-9D99-A271876F0CD4}"/>
    <cellStyle name="Normal 4 2 4 2 2 7" xfId="38811" xr:uid="{8924411A-5C6A-44FB-9161-9C3FE8C2B61A}"/>
    <cellStyle name="Normal 4 2 4 2 3" xfId="17878" xr:uid="{00000000-0005-0000-0000-0000D6450000}"/>
    <cellStyle name="Normal 4 2 4 2 3 2" xfId="17879" xr:uid="{00000000-0005-0000-0000-0000D7450000}"/>
    <cellStyle name="Normal 4 2 4 2 3 2 2" xfId="17880" xr:uid="{00000000-0005-0000-0000-0000D8450000}"/>
    <cellStyle name="Normal 4 2 4 2 3 2 2 2" xfId="17881" xr:uid="{00000000-0005-0000-0000-0000D9450000}"/>
    <cellStyle name="Normal 4 2 4 2 3 2 2 2 2" xfId="38830" xr:uid="{A6AD54AD-07DD-4D8E-88DD-4D873F3FEA39}"/>
    <cellStyle name="Normal 4 2 4 2 3 2 2 3" xfId="17882" xr:uid="{00000000-0005-0000-0000-0000DA450000}"/>
    <cellStyle name="Normal 4 2 4 2 3 2 2 3 2" xfId="38831" xr:uid="{07A5FCAC-428E-4AE8-B2A9-6A2333AAD98B}"/>
    <cellStyle name="Normal 4 2 4 2 3 2 2 4" xfId="17883" xr:uid="{00000000-0005-0000-0000-0000DB450000}"/>
    <cellStyle name="Normal 4 2 4 2 3 2 2 4 2" xfId="38832" xr:uid="{45FF36EA-E260-4996-867A-E505C7C0327B}"/>
    <cellStyle name="Normal 4 2 4 2 3 2 2 5" xfId="38829" xr:uid="{896C35B5-01AB-4A19-86F6-ED58BE127CF5}"/>
    <cellStyle name="Normal 4 2 4 2 3 2 3" xfId="17884" xr:uid="{00000000-0005-0000-0000-0000DC450000}"/>
    <cellStyle name="Normal 4 2 4 2 3 2 3 2" xfId="38833" xr:uid="{1ED6BB03-A932-40FE-A1CA-9D6D6F588A07}"/>
    <cellStyle name="Normal 4 2 4 2 3 2 4" xfId="17885" xr:uid="{00000000-0005-0000-0000-0000DD450000}"/>
    <cellStyle name="Normal 4 2 4 2 3 2 4 2" xfId="38834" xr:uid="{AEA0AF53-BDC9-4500-BA09-7AD5C11DACEC}"/>
    <cellStyle name="Normal 4 2 4 2 3 2 5" xfId="17886" xr:uid="{00000000-0005-0000-0000-0000DE450000}"/>
    <cellStyle name="Normal 4 2 4 2 3 2 5 2" xfId="38835" xr:uid="{F5ABA029-BB18-488F-8E63-595D8C78007A}"/>
    <cellStyle name="Normal 4 2 4 2 3 2 6" xfId="38828" xr:uid="{7E0267B5-C981-42F7-9EB8-B58209D8E70E}"/>
    <cellStyle name="Normal 4 2 4 2 3 3" xfId="17887" xr:uid="{00000000-0005-0000-0000-0000DF450000}"/>
    <cellStyle name="Normal 4 2 4 2 3 3 2" xfId="17888" xr:uid="{00000000-0005-0000-0000-0000E0450000}"/>
    <cellStyle name="Normal 4 2 4 2 3 3 2 2" xfId="38837" xr:uid="{FE951058-6456-46F6-81C2-6031ECC8EF76}"/>
    <cellStyle name="Normal 4 2 4 2 3 3 3" xfId="17889" xr:uid="{00000000-0005-0000-0000-0000E1450000}"/>
    <cellStyle name="Normal 4 2 4 2 3 3 3 2" xfId="38838" xr:uid="{EB4F7CB6-2D94-4536-8F47-EBD8638F5DCE}"/>
    <cellStyle name="Normal 4 2 4 2 3 3 4" xfId="17890" xr:uid="{00000000-0005-0000-0000-0000E2450000}"/>
    <cellStyle name="Normal 4 2 4 2 3 3 4 2" xfId="38839" xr:uid="{53D660B6-832F-4E78-A8DF-E040E24D005D}"/>
    <cellStyle name="Normal 4 2 4 2 3 3 5" xfId="38836" xr:uid="{EC20F61E-0885-4535-A6BA-2799177A935F}"/>
    <cellStyle name="Normal 4 2 4 2 3 4" xfId="17891" xr:uid="{00000000-0005-0000-0000-0000E3450000}"/>
    <cellStyle name="Normal 4 2 4 2 3 4 2" xfId="38840" xr:uid="{5742D0D1-9A66-4F3C-8827-38700E8C2032}"/>
    <cellStyle name="Normal 4 2 4 2 3 5" xfId="17892" xr:uid="{00000000-0005-0000-0000-0000E4450000}"/>
    <cellStyle name="Normal 4 2 4 2 3 5 2" xfId="38841" xr:uid="{1A5E6074-8058-4873-904A-EAD810E7CBFC}"/>
    <cellStyle name="Normal 4 2 4 2 3 6" xfId="17893" xr:uid="{00000000-0005-0000-0000-0000E5450000}"/>
    <cellStyle name="Normal 4 2 4 2 3 6 2" xfId="38842" xr:uid="{7874C4B0-CD83-4B8A-B982-A277CBAAF359}"/>
    <cellStyle name="Normal 4 2 4 2 3 7" xfId="38827" xr:uid="{161415A0-F8A1-4923-9A67-CE65F98B765D}"/>
    <cellStyle name="Normal 4 2 4 2 4" xfId="17894" xr:uid="{00000000-0005-0000-0000-0000E6450000}"/>
    <cellStyle name="Normal 4 2 4 2 4 2" xfId="17895" xr:uid="{00000000-0005-0000-0000-0000E7450000}"/>
    <cellStyle name="Normal 4 2 4 2 4 2 2" xfId="17896" xr:uid="{00000000-0005-0000-0000-0000E8450000}"/>
    <cellStyle name="Normal 4 2 4 2 4 2 2 2" xfId="38845" xr:uid="{63995FDE-74A1-4F08-A0C5-FBC3BE7B6A61}"/>
    <cellStyle name="Normal 4 2 4 2 4 2 3" xfId="17897" xr:uid="{00000000-0005-0000-0000-0000E9450000}"/>
    <cellStyle name="Normal 4 2 4 2 4 2 3 2" xfId="38846" xr:uid="{5BA9E22F-10BE-4370-9115-F9E8B4D9942B}"/>
    <cellStyle name="Normal 4 2 4 2 4 2 4" xfId="17898" xr:uid="{00000000-0005-0000-0000-0000EA450000}"/>
    <cellStyle name="Normal 4 2 4 2 4 2 4 2" xfId="38847" xr:uid="{E9345764-4B33-4B58-8BB9-42F5BBA64798}"/>
    <cellStyle name="Normal 4 2 4 2 4 2 5" xfId="38844" xr:uid="{D7943C6C-05B9-46E1-A144-0DE90AB90C0A}"/>
    <cellStyle name="Normal 4 2 4 2 4 3" xfId="17899" xr:uid="{00000000-0005-0000-0000-0000EB450000}"/>
    <cellStyle name="Normal 4 2 4 2 4 3 2" xfId="38848" xr:uid="{83170B5C-6B34-4DF4-831D-8CB9F6CAF766}"/>
    <cellStyle name="Normal 4 2 4 2 4 4" xfId="17900" xr:uid="{00000000-0005-0000-0000-0000EC450000}"/>
    <cellStyle name="Normal 4 2 4 2 4 4 2" xfId="38849" xr:uid="{4C59F3AE-69BE-4DCF-AF26-5644307DE3FD}"/>
    <cellStyle name="Normal 4 2 4 2 4 5" xfId="17901" xr:uid="{00000000-0005-0000-0000-0000ED450000}"/>
    <cellStyle name="Normal 4 2 4 2 4 5 2" xfId="38850" xr:uid="{E16886E1-874C-4B51-9FA0-9FE867D8D41C}"/>
    <cellStyle name="Normal 4 2 4 2 4 6" xfId="38843" xr:uid="{BCEE70FF-15F4-464C-A217-CC78FA86E9E1}"/>
    <cellStyle name="Normal 4 2 4 2 5" xfId="17902" xr:uid="{00000000-0005-0000-0000-0000EE450000}"/>
    <cellStyle name="Normal 4 2 4 2 5 2" xfId="17903" xr:uid="{00000000-0005-0000-0000-0000EF450000}"/>
    <cellStyle name="Normal 4 2 4 2 5 2 2" xfId="38852" xr:uid="{644904F9-2132-46E8-A87B-1891D1CE0F52}"/>
    <cellStyle name="Normal 4 2 4 2 5 3" xfId="17904" xr:uid="{00000000-0005-0000-0000-0000F0450000}"/>
    <cellStyle name="Normal 4 2 4 2 5 3 2" xfId="38853" xr:uid="{9DDF5933-E873-4F9A-A6A6-284965C52191}"/>
    <cellStyle name="Normal 4 2 4 2 5 4" xfId="17905" xr:uid="{00000000-0005-0000-0000-0000F1450000}"/>
    <cellStyle name="Normal 4 2 4 2 5 4 2" xfId="38854" xr:uid="{C4FC863D-913A-49A6-A5A5-266E8119968D}"/>
    <cellStyle name="Normal 4 2 4 2 5 5" xfId="38851" xr:uid="{87DDFF6C-C966-4502-9EBB-E0A611EF324B}"/>
    <cellStyle name="Normal 4 2 4 2 6" xfId="17906" xr:uid="{00000000-0005-0000-0000-0000F2450000}"/>
    <cellStyle name="Normal 4 2 4 2 6 2" xfId="38855" xr:uid="{E24CEBF0-B6CF-4850-B547-E803B5C7CD9B}"/>
    <cellStyle name="Normal 4 2 4 2 7" xfId="17907" xr:uid="{00000000-0005-0000-0000-0000F3450000}"/>
    <cellStyle name="Normal 4 2 4 2 7 2" xfId="38856" xr:uid="{22AAB1DB-A005-48AA-8AEF-9A79511B508D}"/>
    <cellStyle name="Normal 4 2 4 2 8" xfId="17908" xr:uid="{00000000-0005-0000-0000-0000F4450000}"/>
    <cellStyle name="Normal 4 2 4 2 8 2" xfId="38857" xr:uid="{C047DD0B-364D-4A1C-A9A2-459A858E4F05}"/>
    <cellStyle name="Normal 4 2 4 2 9" xfId="38810" xr:uid="{38764273-F23B-42DC-A9BF-1A112A10729F}"/>
    <cellStyle name="Normal 4 2 4 3" xfId="17909" xr:uid="{00000000-0005-0000-0000-0000F5450000}"/>
    <cellStyle name="Normal 4 2 4 3 2" xfId="17910" xr:uid="{00000000-0005-0000-0000-0000F6450000}"/>
    <cellStyle name="Normal 4 2 4 3 2 2" xfId="17911" xr:uid="{00000000-0005-0000-0000-0000F7450000}"/>
    <cellStyle name="Normal 4 2 4 3 2 2 2" xfId="17912" xr:uid="{00000000-0005-0000-0000-0000F8450000}"/>
    <cellStyle name="Normal 4 2 4 3 2 2 2 2" xfId="38861" xr:uid="{BA45B0EF-99D7-4C37-B433-D47DCC078533}"/>
    <cellStyle name="Normal 4 2 4 3 2 2 3" xfId="17913" xr:uid="{00000000-0005-0000-0000-0000F9450000}"/>
    <cellStyle name="Normal 4 2 4 3 2 2 3 2" xfId="38862" xr:uid="{9C99B4F6-CE3B-4DC4-B018-AE18603A65C7}"/>
    <cellStyle name="Normal 4 2 4 3 2 2 4" xfId="17914" xr:uid="{00000000-0005-0000-0000-0000FA450000}"/>
    <cellStyle name="Normal 4 2 4 3 2 2 4 2" xfId="38863" xr:uid="{51E01D0B-0FA9-40CC-A59F-2649EC7E23EC}"/>
    <cellStyle name="Normal 4 2 4 3 2 2 5" xfId="38860" xr:uid="{A2768A4C-08F6-4FFB-8410-1DEADB27AC4C}"/>
    <cellStyle name="Normal 4 2 4 3 2 3" xfId="17915" xr:uid="{00000000-0005-0000-0000-0000FB450000}"/>
    <cellStyle name="Normal 4 2 4 3 2 3 2" xfId="38864" xr:uid="{9835A4DE-681A-430F-A072-832725B62DAD}"/>
    <cellStyle name="Normal 4 2 4 3 2 4" xfId="17916" xr:uid="{00000000-0005-0000-0000-0000FC450000}"/>
    <cellStyle name="Normal 4 2 4 3 2 4 2" xfId="38865" xr:uid="{C9391B73-1AEA-4EA8-8D6E-127007C0EDB5}"/>
    <cellStyle name="Normal 4 2 4 3 2 5" xfId="17917" xr:uid="{00000000-0005-0000-0000-0000FD450000}"/>
    <cellStyle name="Normal 4 2 4 3 2 5 2" xfId="38866" xr:uid="{9B2499B1-23FD-42F1-98F2-BFAAC8697788}"/>
    <cellStyle name="Normal 4 2 4 3 2 6" xfId="38859" xr:uid="{AA5C233F-205A-467D-B7C7-BC116CE31D84}"/>
    <cellStyle name="Normal 4 2 4 3 3" xfId="17918" xr:uid="{00000000-0005-0000-0000-0000FE450000}"/>
    <cellStyle name="Normal 4 2 4 3 3 2" xfId="17919" xr:uid="{00000000-0005-0000-0000-0000FF450000}"/>
    <cellStyle name="Normal 4 2 4 3 3 2 2" xfId="38868" xr:uid="{F183C09C-63E0-4E59-BFA5-B7C43EAADC6D}"/>
    <cellStyle name="Normal 4 2 4 3 3 3" xfId="17920" xr:uid="{00000000-0005-0000-0000-000000460000}"/>
    <cellStyle name="Normal 4 2 4 3 3 3 2" xfId="38869" xr:uid="{539AE72B-5AEA-4259-B44C-C53A915A2057}"/>
    <cellStyle name="Normal 4 2 4 3 3 4" xfId="17921" xr:uid="{00000000-0005-0000-0000-000001460000}"/>
    <cellStyle name="Normal 4 2 4 3 3 4 2" xfId="38870" xr:uid="{47A6F910-7024-43C0-8FB9-284FE97C5A56}"/>
    <cellStyle name="Normal 4 2 4 3 3 5" xfId="38867" xr:uid="{C1F58F0A-A082-45F9-AB9C-061FBE3B5EBC}"/>
    <cellStyle name="Normal 4 2 4 3 4" xfId="17922" xr:uid="{00000000-0005-0000-0000-000002460000}"/>
    <cellStyle name="Normal 4 2 4 3 4 2" xfId="38871" xr:uid="{F17F54B8-E0AE-472D-ABDE-538944ED57D4}"/>
    <cellStyle name="Normal 4 2 4 3 5" xfId="17923" xr:uid="{00000000-0005-0000-0000-000003460000}"/>
    <cellStyle name="Normal 4 2 4 3 5 2" xfId="38872" xr:uid="{6ADF072D-5811-4136-AED2-358380C4F5CA}"/>
    <cellStyle name="Normal 4 2 4 3 6" xfId="17924" xr:uid="{00000000-0005-0000-0000-000004460000}"/>
    <cellStyle name="Normal 4 2 4 3 6 2" xfId="38873" xr:uid="{8592DE9B-D1E5-4E75-96EC-4A7DF87F00AC}"/>
    <cellStyle name="Normal 4 2 4 3 7" xfId="38858" xr:uid="{81B216E4-777F-40F0-93DC-0F010DA4F95E}"/>
    <cellStyle name="Normal 4 2 4 4" xfId="17925" xr:uid="{00000000-0005-0000-0000-000005460000}"/>
    <cellStyle name="Normal 4 2 4 4 2" xfId="17926" xr:uid="{00000000-0005-0000-0000-000006460000}"/>
    <cellStyle name="Normal 4 2 4 4 2 2" xfId="17927" xr:uid="{00000000-0005-0000-0000-000007460000}"/>
    <cellStyle name="Normal 4 2 4 4 2 2 2" xfId="17928" xr:uid="{00000000-0005-0000-0000-000008460000}"/>
    <cellStyle name="Normal 4 2 4 4 2 2 2 2" xfId="38877" xr:uid="{91A4B668-93C7-43C0-8C62-0767E9402487}"/>
    <cellStyle name="Normal 4 2 4 4 2 2 3" xfId="17929" xr:uid="{00000000-0005-0000-0000-000009460000}"/>
    <cellStyle name="Normal 4 2 4 4 2 2 3 2" xfId="38878" xr:uid="{7E438FC0-A334-4628-8E7F-E13C3CDB081C}"/>
    <cellStyle name="Normal 4 2 4 4 2 2 4" xfId="17930" xr:uid="{00000000-0005-0000-0000-00000A460000}"/>
    <cellStyle name="Normal 4 2 4 4 2 2 4 2" xfId="38879" xr:uid="{378FE4DF-B479-4D45-A2C5-4F6CBECA480D}"/>
    <cellStyle name="Normal 4 2 4 4 2 2 5" xfId="38876" xr:uid="{A8BF50FB-F466-4A35-946B-146833816730}"/>
    <cellStyle name="Normal 4 2 4 4 2 3" xfId="17931" xr:uid="{00000000-0005-0000-0000-00000B460000}"/>
    <cellStyle name="Normal 4 2 4 4 2 3 2" xfId="38880" xr:uid="{4869F165-E88E-48EB-9E41-2496D2F85CDE}"/>
    <cellStyle name="Normal 4 2 4 4 2 4" xfId="17932" xr:uid="{00000000-0005-0000-0000-00000C460000}"/>
    <cellStyle name="Normal 4 2 4 4 2 4 2" xfId="38881" xr:uid="{0F6646B7-56FA-4691-B5DD-4CA1815AA0AD}"/>
    <cellStyle name="Normal 4 2 4 4 2 5" xfId="17933" xr:uid="{00000000-0005-0000-0000-00000D460000}"/>
    <cellStyle name="Normal 4 2 4 4 2 5 2" xfId="38882" xr:uid="{47D58D13-1F6B-4E8A-ABAC-B321CB347FA3}"/>
    <cellStyle name="Normal 4 2 4 4 2 6" xfId="38875" xr:uid="{6A0A1C67-6C78-4EE3-98CA-2FDA9AE3EAC6}"/>
    <cellStyle name="Normal 4 2 4 4 3" xfId="17934" xr:uid="{00000000-0005-0000-0000-00000E460000}"/>
    <cellStyle name="Normal 4 2 4 4 3 2" xfId="17935" xr:uid="{00000000-0005-0000-0000-00000F460000}"/>
    <cellStyle name="Normal 4 2 4 4 3 2 2" xfId="38884" xr:uid="{886F6CB0-5886-4713-94AD-EDFC4A5390D4}"/>
    <cellStyle name="Normal 4 2 4 4 3 3" xfId="17936" xr:uid="{00000000-0005-0000-0000-000010460000}"/>
    <cellStyle name="Normal 4 2 4 4 3 3 2" xfId="38885" xr:uid="{BEB9ED80-4828-4599-9178-7FEE46558833}"/>
    <cellStyle name="Normal 4 2 4 4 3 4" xfId="17937" xr:uid="{00000000-0005-0000-0000-000011460000}"/>
    <cellStyle name="Normal 4 2 4 4 3 4 2" xfId="38886" xr:uid="{52D2E2C9-920F-45A3-B889-392F5EC3772B}"/>
    <cellStyle name="Normal 4 2 4 4 3 5" xfId="38883" xr:uid="{91E760A5-EA32-472E-9F4F-7C013941FE0A}"/>
    <cellStyle name="Normal 4 2 4 4 4" xfId="17938" xr:uid="{00000000-0005-0000-0000-000012460000}"/>
    <cellStyle name="Normal 4 2 4 4 4 2" xfId="38887" xr:uid="{8C7D39EA-A0CE-4F61-880B-F70E8B3F5F2F}"/>
    <cellStyle name="Normal 4 2 4 4 5" xfId="17939" xr:uid="{00000000-0005-0000-0000-000013460000}"/>
    <cellStyle name="Normal 4 2 4 4 5 2" xfId="38888" xr:uid="{26D8538A-0451-4E05-B21C-90644A85A5CB}"/>
    <cellStyle name="Normal 4 2 4 4 6" xfId="17940" xr:uid="{00000000-0005-0000-0000-000014460000}"/>
    <cellStyle name="Normal 4 2 4 4 6 2" xfId="38889" xr:uid="{67A3D3AF-E446-4245-B77B-9217D2038BCC}"/>
    <cellStyle name="Normal 4 2 4 4 7" xfId="38874" xr:uid="{0705C9EE-ACA0-46C2-8270-98C7EB73D967}"/>
    <cellStyle name="Normal 4 2 4 5" xfId="17941" xr:uid="{00000000-0005-0000-0000-000015460000}"/>
    <cellStyle name="Normal 4 2 4 5 2" xfId="17942" xr:uid="{00000000-0005-0000-0000-000016460000}"/>
    <cellStyle name="Normal 4 2 4 5 2 2" xfId="17943" xr:uid="{00000000-0005-0000-0000-000017460000}"/>
    <cellStyle name="Normal 4 2 4 5 2 2 2" xfId="17944" xr:uid="{00000000-0005-0000-0000-000018460000}"/>
    <cellStyle name="Normal 4 2 4 5 2 2 2 2" xfId="38893" xr:uid="{8551874C-40CE-4665-B6D6-A4BC60A7F10C}"/>
    <cellStyle name="Normal 4 2 4 5 2 2 3" xfId="17945" xr:uid="{00000000-0005-0000-0000-000019460000}"/>
    <cellStyle name="Normal 4 2 4 5 2 2 3 2" xfId="38894" xr:uid="{623D31D6-4082-4480-9209-C41155E3BEC2}"/>
    <cellStyle name="Normal 4 2 4 5 2 2 4" xfId="17946" xr:uid="{00000000-0005-0000-0000-00001A460000}"/>
    <cellStyle name="Normal 4 2 4 5 2 2 4 2" xfId="38895" xr:uid="{6EB584D8-BF35-41D9-9E13-353F605270B6}"/>
    <cellStyle name="Normal 4 2 4 5 2 2 5" xfId="38892" xr:uid="{8107854E-CF46-4BB0-8A43-04C91AF0A711}"/>
    <cellStyle name="Normal 4 2 4 5 2 3" xfId="17947" xr:uid="{00000000-0005-0000-0000-00001B460000}"/>
    <cellStyle name="Normal 4 2 4 5 2 3 2" xfId="38896" xr:uid="{253E5178-06DD-4A54-9478-B61E00C9C134}"/>
    <cellStyle name="Normal 4 2 4 5 2 4" xfId="17948" xr:uid="{00000000-0005-0000-0000-00001C460000}"/>
    <cellStyle name="Normal 4 2 4 5 2 4 2" xfId="38897" xr:uid="{9138D887-78F5-4854-87A5-DA8BF0CB0839}"/>
    <cellStyle name="Normal 4 2 4 5 2 5" xfId="17949" xr:uid="{00000000-0005-0000-0000-00001D460000}"/>
    <cellStyle name="Normal 4 2 4 5 2 5 2" xfId="38898" xr:uid="{75E46914-EEE5-48EE-A9B6-8E660C8567D0}"/>
    <cellStyle name="Normal 4 2 4 5 2 6" xfId="38891" xr:uid="{0CC851A5-54DD-4856-B12F-E5E023CD59C2}"/>
    <cellStyle name="Normal 4 2 4 5 3" xfId="17950" xr:uid="{00000000-0005-0000-0000-00001E460000}"/>
    <cellStyle name="Normal 4 2 4 5 3 2" xfId="17951" xr:uid="{00000000-0005-0000-0000-00001F460000}"/>
    <cellStyle name="Normal 4 2 4 5 3 2 2" xfId="38900" xr:uid="{245B5135-D1A2-4AD2-B7B9-713A9D8EA63A}"/>
    <cellStyle name="Normal 4 2 4 5 3 3" xfId="17952" xr:uid="{00000000-0005-0000-0000-000020460000}"/>
    <cellStyle name="Normal 4 2 4 5 3 3 2" xfId="38901" xr:uid="{55773C12-2357-4DCE-975A-12DE47825F15}"/>
    <cellStyle name="Normal 4 2 4 5 3 4" xfId="17953" xr:uid="{00000000-0005-0000-0000-000021460000}"/>
    <cellStyle name="Normal 4 2 4 5 3 4 2" xfId="38902" xr:uid="{521DABB6-DB2F-4459-A20E-3403CFE65482}"/>
    <cellStyle name="Normal 4 2 4 5 3 5" xfId="38899" xr:uid="{172E0993-B879-4FF3-9EA6-3E1916413DC2}"/>
    <cellStyle name="Normal 4 2 4 5 4" xfId="17954" xr:uid="{00000000-0005-0000-0000-000022460000}"/>
    <cellStyle name="Normal 4 2 4 5 4 2" xfId="38903" xr:uid="{A9023F56-3A66-4E82-B485-F1953AAD2C65}"/>
    <cellStyle name="Normal 4 2 4 5 5" xfId="17955" xr:uid="{00000000-0005-0000-0000-000023460000}"/>
    <cellStyle name="Normal 4 2 4 5 5 2" xfId="38904" xr:uid="{DBC8D4EA-81DB-4747-A8D4-7892E86285A9}"/>
    <cellStyle name="Normal 4 2 4 5 6" xfId="17956" xr:uid="{00000000-0005-0000-0000-000024460000}"/>
    <cellStyle name="Normal 4 2 4 5 6 2" xfId="38905" xr:uid="{82EC1167-2B77-4C33-830B-B480BE997070}"/>
    <cellStyle name="Normal 4 2 4 5 7" xfId="38890" xr:uid="{65D2A38F-B5FD-44EA-BEA2-C6693B9BC776}"/>
    <cellStyle name="Normal 4 2 4 6" xfId="17957" xr:uid="{00000000-0005-0000-0000-000025460000}"/>
    <cellStyle name="Normal 4 2 4 6 2" xfId="17958" xr:uid="{00000000-0005-0000-0000-000026460000}"/>
    <cellStyle name="Normal 4 2 4 6 2 2" xfId="17959" xr:uid="{00000000-0005-0000-0000-000027460000}"/>
    <cellStyle name="Normal 4 2 4 6 2 2 2" xfId="38908" xr:uid="{B78383D0-3B10-4AE1-8AC4-1300439E9080}"/>
    <cellStyle name="Normal 4 2 4 6 2 3" xfId="17960" xr:uid="{00000000-0005-0000-0000-000028460000}"/>
    <cellStyle name="Normal 4 2 4 6 2 3 2" xfId="38909" xr:uid="{4CDC9F13-44DC-48B3-8221-81F94CA7DE24}"/>
    <cellStyle name="Normal 4 2 4 6 2 4" xfId="17961" xr:uid="{00000000-0005-0000-0000-000029460000}"/>
    <cellStyle name="Normal 4 2 4 6 2 4 2" xfId="38910" xr:uid="{D2D958F4-D517-4678-B64B-A2B3F5A077CB}"/>
    <cellStyle name="Normal 4 2 4 6 2 5" xfId="38907" xr:uid="{8A6F03B6-7886-4B0D-9DEB-1C87434B1586}"/>
    <cellStyle name="Normal 4 2 4 6 3" xfId="17962" xr:uid="{00000000-0005-0000-0000-00002A460000}"/>
    <cellStyle name="Normal 4 2 4 6 3 2" xfId="38911" xr:uid="{A64DA439-814B-47FE-9F5D-75E76900A257}"/>
    <cellStyle name="Normal 4 2 4 6 4" xfId="17963" xr:uid="{00000000-0005-0000-0000-00002B460000}"/>
    <cellStyle name="Normal 4 2 4 6 4 2" xfId="38912" xr:uid="{18041BA1-1A6E-4735-8208-F94C8C852302}"/>
    <cellStyle name="Normal 4 2 4 6 5" xfId="17964" xr:uid="{00000000-0005-0000-0000-00002C460000}"/>
    <cellStyle name="Normal 4 2 4 6 5 2" xfId="38913" xr:uid="{A5E27F43-5901-40B9-BE95-2DC77D8EDF14}"/>
    <cellStyle name="Normal 4 2 4 6 6" xfId="38906" xr:uid="{F91A397B-55AC-4E8C-841F-E417B86A5434}"/>
    <cellStyle name="Normal 4 2 4 7" xfId="17965" xr:uid="{00000000-0005-0000-0000-00002D460000}"/>
    <cellStyle name="Normal 4 2 4 7 2" xfId="17966" xr:uid="{00000000-0005-0000-0000-00002E460000}"/>
    <cellStyle name="Normal 4 2 4 7 2 2" xfId="38915" xr:uid="{7D382C6A-5055-4C28-A337-B7B3A5C10F9A}"/>
    <cellStyle name="Normal 4 2 4 7 3" xfId="17967" xr:uid="{00000000-0005-0000-0000-00002F460000}"/>
    <cellStyle name="Normal 4 2 4 7 3 2" xfId="38916" xr:uid="{ECD0FB47-E1B7-4E50-9B69-C1261D0B4A27}"/>
    <cellStyle name="Normal 4 2 4 7 4" xfId="17968" xr:uid="{00000000-0005-0000-0000-000030460000}"/>
    <cellStyle name="Normal 4 2 4 7 4 2" xfId="38917" xr:uid="{9C6EDD7B-3BA9-4236-8850-497C13BD9294}"/>
    <cellStyle name="Normal 4 2 4 7 5" xfId="38914" xr:uid="{1CFB902C-EE83-46D0-9A33-08E3B951D75F}"/>
    <cellStyle name="Normal 4 2 4 8" xfId="17969" xr:uid="{00000000-0005-0000-0000-000031460000}"/>
    <cellStyle name="Normal 4 2 4 8 2" xfId="38918" xr:uid="{8EAE32F2-98A6-4752-BA35-5AB274E24AAF}"/>
    <cellStyle name="Normal 4 2 4 9" xfId="17970" xr:uid="{00000000-0005-0000-0000-000032460000}"/>
    <cellStyle name="Normal 4 2 4 9 2" xfId="38919" xr:uid="{1CF9FA96-3BC8-4069-9400-AE17BBE95894}"/>
    <cellStyle name="Normal 4 2 5" xfId="17971" xr:uid="{00000000-0005-0000-0000-000033460000}"/>
    <cellStyle name="Normal 4 2 5 10" xfId="38920" xr:uid="{805A2A4F-D74B-4A89-8A15-D6D2B7263818}"/>
    <cellStyle name="Normal 4 2 5 2" xfId="17972" xr:uid="{00000000-0005-0000-0000-000034460000}"/>
    <cellStyle name="Normal 4 2 5 2 2" xfId="17973" xr:uid="{00000000-0005-0000-0000-000035460000}"/>
    <cellStyle name="Normal 4 2 5 2 2 2" xfId="17974" xr:uid="{00000000-0005-0000-0000-000036460000}"/>
    <cellStyle name="Normal 4 2 5 2 2 2 2" xfId="17975" xr:uid="{00000000-0005-0000-0000-000037460000}"/>
    <cellStyle name="Normal 4 2 5 2 2 2 2 2" xfId="17976" xr:uid="{00000000-0005-0000-0000-000038460000}"/>
    <cellStyle name="Normal 4 2 5 2 2 2 2 2 2" xfId="38925" xr:uid="{93EE8038-43FD-4B3B-AF47-343ED7196A3A}"/>
    <cellStyle name="Normal 4 2 5 2 2 2 2 3" xfId="17977" xr:uid="{00000000-0005-0000-0000-000039460000}"/>
    <cellStyle name="Normal 4 2 5 2 2 2 2 3 2" xfId="38926" xr:uid="{D9362BAA-F0B8-4AFF-9CD5-7FCD795EE1F8}"/>
    <cellStyle name="Normal 4 2 5 2 2 2 2 4" xfId="17978" xr:uid="{00000000-0005-0000-0000-00003A460000}"/>
    <cellStyle name="Normal 4 2 5 2 2 2 2 4 2" xfId="38927" xr:uid="{4FCDC365-EDF6-4E9E-B453-FCE654604542}"/>
    <cellStyle name="Normal 4 2 5 2 2 2 2 5" xfId="38924" xr:uid="{3907DF29-F0F8-4079-B27B-AE1B8CAE7D8E}"/>
    <cellStyle name="Normal 4 2 5 2 2 2 3" xfId="17979" xr:uid="{00000000-0005-0000-0000-00003B460000}"/>
    <cellStyle name="Normal 4 2 5 2 2 2 3 2" xfId="38928" xr:uid="{33E7209B-DDB0-4FA2-899A-592FE82E3369}"/>
    <cellStyle name="Normal 4 2 5 2 2 2 4" xfId="17980" xr:uid="{00000000-0005-0000-0000-00003C460000}"/>
    <cellStyle name="Normal 4 2 5 2 2 2 4 2" xfId="38929" xr:uid="{257F68DD-E92F-47B2-B15E-D0B9EF175899}"/>
    <cellStyle name="Normal 4 2 5 2 2 2 5" xfId="17981" xr:uid="{00000000-0005-0000-0000-00003D460000}"/>
    <cellStyle name="Normal 4 2 5 2 2 2 5 2" xfId="38930" xr:uid="{00AB76A7-7D58-4474-941E-81E60BB5FCC7}"/>
    <cellStyle name="Normal 4 2 5 2 2 2 6" xfId="38923" xr:uid="{82D9A572-1BB5-4E93-8BD3-51B19159784B}"/>
    <cellStyle name="Normal 4 2 5 2 2 3" xfId="17982" xr:uid="{00000000-0005-0000-0000-00003E460000}"/>
    <cellStyle name="Normal 4 2 5 2 2 3 2" xfId="17983" xr:uid="{00000000-0005-0000-0000-00003F460000}"/>
    <cellStyle name="Normal 4 2 5 2 2 3 2 2" xfId="38932" xr:uid="{5DAB801E-4F9C-41BA-9F84-D6A227CBDDBC}"/>
    <cellStyle name="Normal 4 2 5 2 2 3 3" xfId="17984" xr:uid="{00000000-0005-0000-0000-000040460000}"/>
    <cellStyle name="Normal 4 2 5 2 2 3 3 2" xfId="38933" xr:uid="{874FF6AC-B1D5-47CB-A681-E95A742F68FC}"/>
    <cellStyle name="Normal 4 2 5 2 2 3 4" xfId="17985" xr:uid="{00000000-0005-0000-0000-000041460000}"/>
    <cellStyle name="Normal 4 2 5 2 2 3 4 2" xfId="38934" xr:uid="{88110845-2F35-437B-B42E-C74A327D35EC}"/>
    <cellStyle name="Normal 4 2 5 2 2 3 5" xfId="38931" xr:uid="{8C75241C-3A32-4270-9109-2D3FAC4CBD0B}"/>
    <cellStyle name="Normal 4 2 5 2 2 4" xfId="17986" xr:uid="{00000000-0005-0000-0000-000042460000}"/>
    <cellStyle name="Normal 4 2 5 2 2 4 2" xfId="38935" xr:uid="{60C7528C-F164-4E4B-907C-C2745792EF99}"/>
    <cellStyle name="Normal 4 2 5 2 2 5" xfId="17987" xr:uid="{00000000-0005-0000-0000-000043460000}"/>
    <cellStyle name="Normal 4 2 5 2 2 5 2" xfId="38936" xr:uid="{5524EF7F-47CF-4A09-950F-B5C82A6A7500}"/>
    <cellStyle name="Normal 4 2 5 2 2 6" xfId="17988" xr:uid="{00000000-0005-0000-0000-000044460000}"/>
    <cellStyle name="Normal 4 2 5 2 2 6 2" xfId="38937" xr:uid="{AB8A049B-0D15-4D2F-B1A7-6EC782740A13}"/>
    <cellStyle name="Normal 4 2 5 2 2 7" xfId="38922" xr:uid="{5ACF96BE-1F9B-4C97-A9E9-26E493D30B23}"/>
    <cellStyle name="Normal 4 2 5 2 3" xfId="17989" xr:uid="{00000000-0005-0000-0000-000045460000}"/>
    <cellStyle name="Normal 4 2 5 2 3 2" xfId="17990" xr:uid="{00000000-0005-0000-0000-000046460000}"/>
    <cellStyle name="Normal 4 2 5 2 3 2 2" xfId="17991" xr:uid="{00000000-0005-0000-0000-000047460000}"/>
    <cellStyle name="Normal 4 2 5 2 3 2 2 2" xfId="17992" xr:uid="{00000000-0005-0000-0000-000048460000}"/>
    <cellStyle name="Normal 4 2 5 2 3 2 2 2 2" xfId="38941" xr:uid="{B3462028-1D19-4A5A-BBFD-B017C0C71292}"/>
    <cellStyle name="Normal 4 2 5 2 3 2 2 3" xfId="17993" xr:uid="{00000000-0005-0000-0000-000049460000}"/>
    <cellStyle name="Normal 4 2 5 2 3 2 2 3 2" xfId="38942" xr:uid="{17EAB965-913A-4500-B560-4B12413A176E}"/>
    <cellStyle name="Normal 4 2 5 2 3 2 2 4" xfId="17994" xr:uid="{00000000-0005-0000-0000-00004A460000}"/>
    <cellStyle name="Normal 4 2 5 2 3 2 2 4 2" xfId="38943" xr:uid="{78F160C5-6619-493D-B8A3-D7EF5476D786}"/>
    <cellStyle name="Normal 4 2 5 2 3 2 2 5" xfId="38940" xr:uid="{BEB927D5-8BFD-4B43-ADD5-45A0C5D0315C}"/>
    <cellStyle name="Normal 4 2 5 2 3 2 3" xfId="17995" xr:uid="{00000000-0005-0000-0000-00004B460000}"/>
    <cellStyle name="Normal 4 2 5 2 3 2 3 2" xfId="38944" xr:uid="{538E5823-9BF2-4885-B93D-E671854EEA53}"/>
    <cellStyle name="Normal 4 2 5 2 3 2 4" xfId="17996" xr:uid="{00000000-0005-0000-0000-00004C460000}"/>
    <cellStyle name="Normal 4 2 5 2 3 2 4 2" xfId="38945" xr:uid="{D1A12A33-E478-474B-A918-7A739E34DAD2}"/>
    <cellStyle name="Normal 4 2 5 2 3 2 5" xfId="17997" xr:uid="{00000000-0005-0000-0000-00004D460000}"/>
    <cellStyle name="Normal 4 2 5 2 3 2 5 2" xfId="38946" xr:uid="{191FABAF-6632-47FD-A7D8-13DCF80F43D1}"/>
    <cellStyle name="Normal 4 2 5 2 3 2 6" xfId="38939" xr:uid="{F564653A-81C2-4284-810B-DAC1F06025A2}"/>
    <cellStyle name="Normal 4 2 5 2 3 3" xfId="17998" xr:uid="{00000000-0005-0000-0000-00004E460000}"/>
    <cellStyle name="Normal 4 2 5 2 3 3 2" xfId="17999" xr:uid="{00000000-0005-0000-0000-00004F460000}"/>
    <cellStyle name="Normal 4 2 5 2 3 3 2 2" xfId="38948" xr:uid="{4DAAF5BD-7536-486A-AE54-1CE9B149C1F6}"/>
    <cellStyle name="Normal 4 2 5 2 3 3 3" xfId="18000" xr:uid="{00000000-0005-0000-0000-000050460000}"/>
    <cellStyle name="Normal 4 2 5 2 3 3 3 2" xfId="38949" xr:uid="{D927336E-8BE2-4240-AFB0-D1F5B8E8C989}"/>
    <cellStyle name="Normal 4 2 5 2 3 3 4" xfId="18001" xr:uid="{00000000-0005-0000-0000-000051460000}"/>
    <cellStyle name="Normal 4 2 5 2 3 3 4 2" xfId="38950" xr:uid="{A960E9F6-B273-44A4-9768-A498D05EC024}"/>
    <cellStyle name="Normal 4 2 5 2 3 3 5" xfId="38947" xr:uid="{1C300CB5-826C-44DC-8421-CFC09280115A}"/>
    <cellStyle name="Normal 4 2 5 2 3 4" xfId="18002" xr:uid="{00000000-0005-0000-0000-000052460000}"/>
    <cellStyle name="Normal 4 2 5 2 3 4 2" xfId="38951" xr:uid="{7D9E553A-11B2-4835-A552-920B2A65B808}"/>
    <cellStyle name="Normal 4 2 5 2 3 5" xfId="18003" xr:uid="{00000000-0005-0000-0000-000053460000}"/>
    <cellStyle name="Normal 4 2 5 2 3 5 2" xfId="38952" xr:uid="{B9A28F02-CCD0-43EB-95B8-F4C7E554AD4B}"/>
    <cellStyle name="Normal 4 2 5 2 3 6" xfId="18004" xr:uid="{00000000-0005-0000-0000-000054460000}"/>
    <cellStyle name="Normal 4 2 5 2 3 6 2" xfId="38953" xr:uid="{D9908377-6164-4127-81BC-64E889784F7A}"/>
    <cellStyle name="Normal 4 2 5 2 3 7" xfId="38938" xr:uid="{CB5A8165-A1BE-4996-B31E-AD2472E76358}"/>
    <cellStyle name="Normal 4 2 5 2 4" xfId="18005" xr:uid="{00000000-0005-0000-0000-000055460000}"/>
    <cellStyle name="Normal 4 2 5 2 4 2" xfId="18006" xr:uid="{00000000-0005-0000-0000-000056460000}"/>
    <cellStyle name="Normal 4 2 5 2 4 2 2" xfId="18007" xr:uid="{00000000-0005-0000-0000-000057460000}"/>
    <cellStyle name="Normal 4 2 5 2 4 2 2 2" xfId="38956" xr:uid="{B9787A48-7CBA-4D51-9537-AE0A04C793DF}"/>
    <cellStyle name="Normal 4 2 5 2 4 2 3" xfId="18008" xr:uid="{00000000-0005-0000-0000-000058460000}"/>
    <cellStyle name="Normal 4 2 5 2 4 2 3 2" xfId="38957" xr:uid="{EABF724A-52AB-4E2D-939D-C7C902BBED27}"/>
    <cellStyle name="Normal 4 2 5 2 4 2 4" xfId="18009" xr:uid="{00000000-0005-0000-0000-000059460000}"/>
    <cellStyle name="Normal 4 2 5 2 4 2 4 2" xfId="38958" xr:uid="{78146720-D5E1-4880-924D-12A642129116}"/>
    <cellStyle name="Normal 4 2 5 2 4 2 5" xfId="38955" xr:uid="{BE192BD1-71F0-44A9-9431-8CC365762518}"/>
    <cellStyle name="Normal 4 2 5 2 4 3" xfId="18010" xr:uid="{00000000-0005-0000-0000-00005A460000}"/>
    <cellStyle name="Normal 4 2 5 2 4 3 2" xfId="38959" xr:uid="{21849373-E610-44EB-96AF-F1D8770EEC4A}"/>
    <cellStyle name="Normal 4 2 5 2 4 4" xfId="18011" xr:uid="{00000000-0005-0000-0000-00005B460000}"/>
    <cellStyle name="Normal 4 2 5 2 4 4 2" xfId="38960" xr:uid="{282AF88E-952B-4F18-B950-D3534367D867}"/>
    <cellStyle name="Normal 4 2 5 2 4 5" xfId="18012" xr:uid="{00000000-0005-0000-0000-00005C460000}"/>
    <cellStyle name="Normal 4 2 5 2 4 5 2" xfId="38961" xr:uid="{C78438B0-A05E-4607-A7DD-7545B938F341}"/>
    <cellStyle name="Normal 4 2 5 2 4 6" xfId="38954" xr:uid="{228AFBEF-842F-44BB-963A-B61FEFFC716E}"/>
    <cellStyle name="Normal 4 2 5 2 5" xfId="18013" xr:uid="{00000000-0005-0000-0000-00005D460000}"/>
    <cellStyle name="Normal 4 2 5 2 5 2" xfId="18014" xr:uid="{00000000-0005-0000-0000-00005E460000}"/>
    <cellStyle name="Normal 4 2 5 2 5 2 2" xfId="38963" xr:uid="{94987BAF-3111-4A34-B617-0B9488FBCC4E}"/>
    <cellStyle name="Normal 4 2 5 2 5 3" xfId="18015" xr:uid="{00000000-0005-0000-0000-00005F460000}"/>
    <cellStyle name="Normal 4 2 5 2 5 3 2" xfId="38964" xr:uid="{DC3EF44D-5BD8-47BE-854C-9ECA341ABFBE}"/>
    <cellStyle name="Normal 4 2 5 2 5 4" xfId="18016" xr:uid="{00000000-0005-0000-0000-000060460000}"/>
    <cellStyle name="Normal 4 2 5 2 5 4 2" xfId="38965" xr:uid="{C16B79D9-1795-41B1-9E63-ACCC5FB06491}"/>
    <cellStyle name="Normal 4 2 5 2 5 5" xfId="38962" xr:uid="{97147816-3534-4D05-9DE4-FD111B5B7755}"/>
    <cellStyle name="Normal 4 2 5 2 6" xfId="18017" xr:uid="{00000000-0005-0000-0000-000061460000}"/>
    <cellStyle name="Normal 4 2 5 2 6 2" xfId="38966" xr:uid="{2DB8F77B-F31F-40F0-9C8B-403839061AC0}"/>
    <cellStyle name="Normal 4 2 5 2 7" xfId="18018" xr:uid="{00000000-0005-0000-0000-000062460000}"/>
    <cellStyle name="Normal 4 2 5 2 7 2" xfId="38967" xr:uid="{9E38FB98-5363-4417-8CD9-7447CA1294A4}"/>
    <cellStyle name="Normal 4 2 5 2 8" xfId="18019" xr:uid="{00000000-0005-0000-0000-000063460000}"/>
    <cellStyle name="Normal 4 2 5 2 8 2" xfId="38968" xr:uid="{8EE86245-39F7-41D3-80FB-BDDB80789F86}"/>
    <cellStyle name="Normal 4 2 5 2 9" xfId="38921" xr:uid="{B29F7E22-F3BA-4C1A-A64B-DC716A720DA2}"/>
    <cellStyle name="Normal 4 2 5 3" xfId="18020" xr:uid="{00000000-0005-0000-0000-000064460000}"/>
    <cellStyle name="Normal 4 2 5 3 2" xfId="18021" xr:uid="{00000000-0005-0000-0000-000065460000}"/>
    <cellStyle name="Normal 4 2 5 3 2 2" xfId="18022" xr:uid="{00000000-0005-0000-0000-000066460000}"/>
    <cellStyle name="Normal 4 2 5 3 2 2 2" xfId="18023" xr:uid="{00000000-0005-0000-0000-000067460000}"/>
    <cellStyle name="Normal 4 2 5 3 2 2 2 2" xfId="38972" xr:uid="{773E7532-91E8-4E37-A63C-8B3B805A6D4D}"/>
    <cellStyle name="Normal 4 2 5 3 2 2 3" xfId="18024" xr:uid="{00000000-0005-0000-0000-000068460000}"/>
    <cellStyle name="Normal 4 2 5 3 2 2 3 2" xfId="38973" xr:uid="{5193FC34-186F-4AD3-A1DE-F648C2093604}"/>
    <cellStyle name="Normal 4 2 5 3 2 2 4" xfId="18025" xr:uid="{00000000-0005-0000-0000-000069460000}"/>
    <cellStyle name="Normal 4 2 5 3 2 2 4 2" xfId="38974" xr:uid="{357F1C49-879E-4CA8-B059-064F560BE06D}"/>
    <cellStyle name="Normal 4 2 5 3 2 2 5" xfId="38971" xr:uid="{89AB1D69-1C39-4638-9273-D974F3331CC4}"/>
    <cellStyle name="Normal 4 2 5 3 2 3" xfId="18026" xr:uid="{00000000-0005-0000-0000-00006A460000}"/>
    <cellStyle name="Normal 4 2 5 3 2 3 2" xfId="38975" xr:uid="{34598AEA-3FF6-4E04-940A-5E491C677435}"/>
    <cellStyle name="Normal 4 2 5 3 2 4" xfId="18027" xr:uid="{00000000-0005-0000-0000-00006B460000}"/>
    <cellStyle name="Normal 4 2 5 3 2 4 2" xfId="38976" xr:uid="{79CFED25-9FA7-49DC-AAB7-C57E1CA36477}"/>
    <cellStyle name="Normal 4 2 5 3 2 5" xfId="18028" xr:uid="{00000000-0005-0000-0000-00006C460000}"/>
    <cellStyle name="Normal 4 2 5 3 2 5 2" xfId="38977" xr:uid="{ED40FE24-4F70-44C2-943F-B6ED019A665B}"/>
    <cellStyle name="Normal 4 2 5 3 2 6" xfId="38970" xr:uid="{1517E331-B908-45CF-B025-DB228CBA1728}"/>
    <cellStyle name="Normal 4 2 5 3 3" xfId="18029" xr:uid="{00000000-0005-0000-0000-00006D460000}"/>
    <cellStyle name="Normal 4 2 5 3 3 2" xfId="18030" xr:uid="{00000000-0005-0000-0000-00006E460000}"/>
    <cellStyle name="Normal 4 2 5 3 3 2 2" xfId="38979" xr:uid="{9B979A61-6B05-4C00-AEA7-C7D937717F04}"/>
    <cellStyle name="Normal 4 2 5 3 3 3" xfId="18031" xr:uid="{00000000-0005-0000-0000-00006F460000}"/>
    <cellStyle name="Normal 4 2 5 3 3 3 2" xfId="38980" xr:uid="{29E0C7B1-779B-4E19-BD48-E587E237365B}"/>
    <cellStyle name="Normal 4 2 5 3 3 4" xfId="18032" xr:uid="{00000000-0005-0000-0000-000070460000}"/>
    <cellStyle name="Normal 4 2 5 3 3 4 2" xfId="38981" xr:uid="{E896E6D2-FE07-40C0-8552-51304C15AD91}"/>
    <cellStyle name="Normal 4 2 5 3 3 5" xfId="38978" xr:uid="{4F18DADC-FDC1-4049-994C-B6ABE7C00E7F}"/>
    <cellStyle name="Normal 4 2 5 3 4" xfId="18033" xr:uid="{00000000-0005-0000-0000-000071460000}"/>
    <cellStyle name="Normal 4 2 5 3 4 2" xfId="38982" xr:uid="{FD50A7F5-85EB-43B2-A019-FFDF8016B462}"/>
    <cellStyle name="Normal 4 2 5 3 5" xfId="18034" xr:uid="{00000000-0005-0000-0000-000072460000}"/>
    <cellStyle name="Normal 4 2 5 3 5 2" xfId="38983" xr:uid="{CF7E9E04-025C-4BA4-8374-6983C4C16671}"/>
    <cellStyle name="Normal 4 2 5 3 6" xfId="18035" xr:uid="{00000000-0005-0000-0000-000073460000}"/>
    <cellStyle name="Normal 4 2 5 3 6 2" xfId="38984" xr:uid="{43C819AF-D96E-4F4A-9359-B18247853A4B}"/>
    <cellStyle name="Normal 4 2 5 3 7" xfId="38969" xr:uid="{6A639B22-54A7-44C5-B525-20EF11556E69}"/>
    <cellStyle name="Normal 4 2 5 4" xfId="18036" xr:uid="{00000000-0005-0000-0000-000074460000}"/>
    <cellStyle name="Normal 4 2 5 4 2" xfId="18037" xr:uid="{00000000-0005-0000-0000-000075460000}"/>
    <cellStyle name="Normal 4 2 5 4 2 2" xfId="18038" xr:uid="{00000000-0005-0000-0000-000076460000}"/>
    <cellStyle name="Normal 4 2 5 4 2 2 2" xfId="18039" xr:uid="{00000000-0005-0000-0000-000077460000}"/>
    <cellStyle name="Normal 4 2 5 4 2 2 2 2" xfId="38988" xr:uid="{C0230800-D7AB-482D-9B50-19BE3E9B9282}"/>
    <cellStyle name="Normal 4 2 5 4 2 2 3" xfId="18040" xr:uid="{00000000-0005-0000-0000-000078460000}"/>
    <cellStyle name="Normal 4 2 5 4 2 2 3 2" xfId="38989" xr:uid="{6A44179C-FA25-4E69-8A80-4C712F1BA1B6}"/>
    <cellStyle name="Normal 4 2 5 4 2 2 4" xfId="18041" xr:uid="{00000000-0005-0000-0000-000079460000}"/>
    <cellStyle name="Normal 4 2 5 4 2 2 4 2" xfId="38990" xr:uid="{6B882A22-D69F-484D-8555-9F0C168173A8}"/>
    <cellStyle name="Normal 4 2 5 4 2 2 5" xfId="38987" xr:uid="{AF620D78-C8DC-4D43-A964-5A3D097DA1D5}"/>
    <cellStyle name="Normal 4 2 5 4 2 3" xfId="18042" xr:uid="{00000000-0005-0000-0000-00007A460000}"/>
    <cellStyle name="Normal 4 2 5 4 2 3 2" xfId="38991" xr:uid="{D63B17B1-62C1-4E1C-941E-79A06F33EE30}"/>
    <cellStyle name="Normal 4 2 5 4 2 4" xfId="18043" xr:uid="{00000000-0005-0000-0000-00007B460000}"/>
    <cellStyle name="Normal 4 2 5 4 2 4 2" xfId="38992" xr:uid="{D1EFC6B9-0594-42C3-8055-5AFCF75717B4}"/>
    <cellStyle name="Normal 4 2 5 4 2 5" xfId="18044" xr:uid="{00000000-0005-0000-0000-00007C460000}"/>
    <cellStyle name="Normal 4 2 5 4 2 5 2" xfId="38993" xr:uid="{FBA8269A-03EE-4892-A471-534C6F67154D}"/>
    <cellStyle name="Normal 4 2 5 4 2 6" xfId="38986" xr:uid="{492667B4-715B-4480-8981-6151E7F41626}"/>
    <cellStyle name="Normal 4 2 5 4 3" xfId="18045" xr:uid="{00000000-0005-0000-0000-00007D460000}"/>
    <cellStyle name="Normal 4 2 5 4 3 2" xfId="18046" xr:uid="{00000000-0005-0000-0000-00007E460000}"/>
    <cellStyle name="Normal 4 2 5 4 3 2 2" xfId="38995" xr:uid="{D5B38EB6-A9D2-48AC-B82D-09DD021BA6BB}"/>
    <cellStyle name="Normal 4 2 5 4 3 3" xfId="18047" xr:uid="{00000000-0005-0000-0000-00007F460000}"/>
    <cellStyle name="Normal 4 2 5 4 3 3 2" xfId="38996" xr:uid="{B9B3ECAE-5EEA-46C5-AF46-EEC3AE3F47BE}"/>
    <cellStyle name="Normal 4 2 5 4 3 4" xfId="18048" xr:uid="{00000000-0005-0000-0000-000080460000}"/>
    <cellStyle name="Normal 4 2 5 4 3 4 2" xfId="38997" xr:uid="{E5B31E51-BC0B-4575-BF4A-960E59917148}"/>
    <cellStyle name="Normal 4 2 5 4 3 5" xfId="38994" xr:uid="{5D90508B-5744-48F0-8E13-0933F242220A}"/>
    <cellStyle name="Normal 4 2 5 4 4" xfId="18049" xr:uid="{00000000-0005-0000-0000-000081460000}"/>
    <cellStyle name="Normal 4 2 5 4 4 2" xfId="38998" xr:uid="{944F8464-6DF3-4EF9-8405-A47EC9B0FBC3}"/>
    <cellStyle name="Normal 4 2 5 4 5" xfId="18050" xr:uid="{00000000-0005-0000-0000-000082460000}"/>
    <cellStyle name="Normal 4 2 5 4 5 2" xfId="38999" xr:uid="{AF6646E5-9DEE-486F-BDEE-85761E680055}"/>
    <cellStyle name="Normal 4 2 5 4 6" xfId="18051" xr:uid="{00000000-0005-0000-0000-000083460000}"/>
    <cellStyle name="Normal 4 2 5 4 6 2" xfId="39000" xr:uid="{6F06505D-70F8-4927-8BC3-D82C83BF45A3}"/>
    <cellStyle name="Normal 4 2 5 4 7" xfId="38985" xr:uid="{BE29D73A-AA48-428B-BA52-1F9CFCDE639D}"/>
    <cellStyle name="Normal 4 2 5 5" xfId="18052" xr:uid="{00000000-0005-0000-0000-000084460000}"/>
    <cellStyle name="Normal 4 2 5 5 2" xfId="18053" xr:uid="{00000000-0005-0000-0000-000085460000}"/>
    <cellStyle name="Normal 4 2 5 5 2 2" xfId="18054" xr:uid="{00000000-0005-0000-0000-000086460000}"/>
    <cellStyle name="Normal 4 2 5 5 2 2 2" xfId="39003" xr:uid="{49BD72CC-BFE5-4826-9BC7-6322887370B2}"/>
    <cellStyle name="Normal 4 2 5 5 2 3" xfId="18055" xr:uid="{00000000-0005-0000-0000-000087460000}"/>
    <cellStyle name="Normal 4 2 5 5 2 3 2" xfId="39004" xr:uid="{FF007700-751B-483F-855E-A13FCBDB1163}"/>
    <cellStyle name="Normal 4 2 5 5 2 4" xfId="18056" xr:uid="{00000000-0005-0000-0000-000088460000}"/>
    <cellStyle name="Normal 4 2 5 5 2 4 2" xfId="39005" xr:uid="{4C83E423-82D3-49DC-9DA6-1EE891D1E9C6}"/>
    <cellStyle name="Normal 4 2 5 5 2 5" xfId="39002" xr:uid="{E1AF9BC4-FABC-43F6-A8D8-AB2B70D165BC}"/>
    <cellStyle name="Normal 4 2 5 5 3" xfId="18057" xr:uid="{00000000-0005-0000-0000-000089460000}"/>
    <cellStyle name="Normal 4 2 5 5 3 2" xfId="39006" xr:uid="{B9986D61-9EAA-4E5A-A5CE-86EF6A9D0093}"/>
    <cellStyle name="Normal 4 2 5 5 4" xfId="18058" xr:uid="{00000000-0005-0000-0000-00008A460000}"/>
    <cellStyle name="Normal 4 2 5 5 4 2" xfId="39007" xr:uid="{0A8EA88F-4774-46D8-B012-A83C8DE50B5F}"/>
    <cellStyle name="Normal 4 2 5 5 5" xfId="18059" xr:uid="{00000000-0005-0000-0000-00008B460000}"/>
    <cellStyle name="Normal 4 2 5 5 5 2" xfId="39008" xr:uid="{59F9043C-B6B9-4C6A-A886-5AC6B8F7B04D}"/>
    <cellStyle name="Normal 4 2 5 5 6" xfId="39001" xr:uid="{6C0C32AC-DB2B-44A7-BEF0-71A74F35B7D2}"/>
    <cellStyle name="Normal 4 2 5 6" xfId="18060" xr:uid="{00000000-0005-0000-0000-00008C460000}"/>
    <cellStyle name="Normal 4 2 5 6 2" xfId="18061" xr:uid="{00000000-0005-0000-0000-00008D460000}"/>
    <cellStyle name="Normal 4 2 5 6 2 2" xfId="39010" xr:uid="{280E68AD-C126-4E36-AEA9-09A0F3274E5F}"/>
    <cellStyle name="Normal 4 2 5 6 3" xfId="18062" xr:uid="{00000000-0005-0000-0000-00008E460000}"/>
    <cellStyle name="Normal 4 2 5 6 3 2" xfId="39011" xr:uid="{AF5CD2E4-D55C-4FA3-B18A-358239E44A89}"/>
    <cellStyle name="Normal 4 2 5 6 4" xfId="18063" xr:uid="{00000000-0005-0000-0000-00008F460000}"/>
    <cellStyle name="Normal 4 2 5 6 4 2" xfId="39012" xr:uid="{6272E77D-A54D-421D-B318-475E89604068}"/>
    <cellStyle name="Normal 4 2 5 6 5" xfId="39009" xr:uid="{29FA8645-F22D-44A2-A70A-17FA97D00766}"/>
    <cellStyle name="Normal 4 2 5 7" xfId="18064" xr:uid="{00000000-0005-0000-0000-000090460000}"/>
    <cellStyle name="Normal 4 2 5 7 2" xfId="39013" xr:uid="{8AB92ED4-4D31-4B9C-B512-2C45487ED357}"/>
    <cellStyle name="Normal 4 2 5 8" xfId="18065" xr:uid="{00000000-0005-0000-0000-000091460000}"/>
    <cellStyle name="Normal 4 2 5 8 2" xfId="39014" xr:uid="{C96A2C7E-168B-440C-8D93-94D00CA25FA1}"/>
    <cellStyle name="Normal 4 2 5 9" xfId="18066" xr:uid="{00000000-0005-0000-0000-000092460000}"/>
    <cellStyle name="Normal 4 2 5 9 2" xfId="39015" xr:uid="{D29E55A3-3D72-43B6-956E-E093296FB289}"/>
    <cellStyle name="Normal 4 2 6" xfId="18067" xr:uid="{00000000-0005-0000-0000-000093460000}"/>
    <cellStyle name="Normal 4 2 6 2" xfId="18068" xr:uid="{00000000-0005-0000-0000-000094460000}"/>
    <cellStyle name="Normal 4 2 6 2 2" xfId="18069" xr:uid="{00000000-0005-0000-0000-000095460000}"/>
    <cellStyle name="Normal 4 2 6 2 2 2" xfId="18070" xr:uid="{00000000-0005-0000-0000-000096460000}"/>
    <cellStyle name="Normal 4 2 6 2 2 2 2" xfId="18071" xr:uid="{00000000-0005-0000-0000-000097460000}"/>
    <cellStyle name="Normal 4 2 6 2 2 2 2 2" xfId="39020" xr:uid="{B6F91675-1B60-4EE3-9B74-9366686E4CC8}"/>
    <cellStyle name="Normal 4 2 6 2 2 2 3" xfId="18072" xr:uid="{00000000-0005-0000-0000-000098460000}"/>
    <cellStyle name="Normal 4 2 6 2 2 2 3 2" xfId="39021" xr:uid="{97FE84D5-89E3-4D71-85E7-A05724C31977}"/>
    <cellStyle name="Normal 4 2 6 2 2 2 4" xfId="18073" xr:uid="{00000000-0005-0000-0000-000099460000}"/>
    <cellStyle name="Normal 4 2 6 2 2 2 4 2" xfId="39022" xr:uid="{A5631C24-BCC1-438D-9DCA-1EF400FAC1BA}"/>
    <cellStyle name="Normal 4 2 6 2 2 2 5" xfId="39019" xr:uid="{2780D4A9-2FDC-4A96-BD59-0D9550EEC9F0}"/>
    <cellStyle name="Normal 4 2 6 2 2 3" xfId="18074" xr:uid="{00000000-0005-0000-0000-00009A460000}"/>
    <cellStyle name="Normal 4 2 6 2 2 3 2" xfId="39023" xr:uid="{886FCEEB-CD53-4437-98F2-C543DC19017B}"/>
    <cellStyle name="Normal 4 2 6 2 2 4" xfId="18075" xr:uid="{00000000-0005-0000-0000-00009B460000}"/>
    <cellStyle name="Normal 4 2 6 2 2 4 2" xfId="39024" xr:uid="{DDF3AC36-0083-434B-9EE6-1F0334C50B68}"/>
    <cellStyle name="Normal 4 2 6 2 2 5" xfId="18076" xr:uid="{00000000-0005-0000-0000-00009C460000}"/>
    <cellStyle name="Normal 4 2 6 2 2 5 2" xfId="39025" xr:uid="{E20BA9C9-709C-40C0-BE59-4E63E75AC76C}"/>
    <cellStyle name="Normal 4 2 6 2 2 6" xfId="39018" xr:uid="{13FA6F6A-A1AF-4B75-AD90-798263FC051C}"/>
    <cellStyle name="Normal 4 2 6 2 3" xfId="18077" xr:uid="{00000000-0005-0000-0000-00009D460000}"/>
    <cellStyle name="Normal 4 2 6 2 3 2" xfId="18078" xr:uid="{00000000-0005-0000-0000-00009E460000}"/>
    <cellStyle name="Normal 4 2 6 2 3 2 2" xfId="39027" xr:uid="{35FFFF3D-B54F-4AD3-8A57-3080D6004C6A}"/>
    <cellStyle name="Normal 4 2 6 2 3 3" xfId="18079" xr:uid="{00000000-0005-0000-0000-00009F460000}"/>
    <cellStyle name="Normal 4 2 6 2 3 3 2" xfId="39028" xr:uid="{7017FCAC-AA49-41DE-B1CF-10910199E745}"/>
    <cellStyle name="Normal 4 2 6 2 3 4" xfId="18080" xr:uid="{00000000-0005-0000-0000-0000A0460000}"/>
    <cellStyle name="Normal 4 2 6 2 3 4 2" xfId="39029" xr:uid="{95B40775-F744-4046-9212-F496D4D29637}"/>
    <cellStyle name="Normal 4 2 6 2 3 5" xfId="39026" xr:uid="{8EF7DB39-12A2-4D4C-B1C3-891436B03530}"/>
    <cellStyle name="Normal 4 2 6 2 4" xfId="18081" xr:uid="{00000000-0005-0000-0000-0000A1460000}"/>
    <cellStyle name="Normal 4 2 6 2 4 2" xfId="39030" xr:uid="{82E6999E-C4BA-4F90-A7A9-5A223F20B2E7}"/>
    <cellStyle name="Normal 4 2 6 2 5" xfId="18082" xr:uid="{00000000-0005-0000-0000-0000A2460000}"/>
    <cellStyle name="Normal 4 2 6 2 5 2" xfId="39031" xr:uid="{09F5D93F-8408-417D-8C67-640AEE5D1380}"/>
    <cellStyle name="Normal 4 2 6 2 6" xfId="18083" xr:uid="{00000000-0005-0000-0000-0000A3460000}"/>
    <cellStyle name="Normal 4 2 6 2 6 2" xfId="39032" xr:uid="{80DF4B6B-E343-4207-873B-BE7D634711D2}"/>
    <cellStyle name="Normal 4 2 6 2 7" xfId="39017" xr:uid="{3FDDFC32-0DCB-437E-A97A-19EC064E9D53}"/>
    <cellStyle name="Normal 4 2 6 3" xfId="18084" xr:uid="{00000000-0005-0000-0000-0000A4460000}"/>
    <cellStyle name="Normal 4 2 6 3 2" xfId="18085" xr:uid="{00000000-0005-0000-0000-0000A5460000}"/>
    <cellStyle name="Normal 4 2 6 3 2 2" xfId="18086" xr:uid="{00000000-0005-0000-0000-0000A6460000}"/>
    <cellStyle name="Normal 4 2 6 3 2 2 2" xfId="18087" xr:uid="{00000000-0005-0000-0000-0000A7460000}"/>
    <cellStyle name="Normal 4 2 6 3 2 2 2 2" xfId="39036" xr:uid="{3084B746-2C77-4BEE-AEF1-72FFD261DDC6}"/>
    <cellStyle name="Normal 4 2 6 3 2 2 3" xfId="18088" xr:uid="{00000000-0005-0000-0000-0000A8460000}"/>
    <cellStyle name="Normal 4 2 6 3 2 2 3 2" xfId="39037" xr:uid="{D45ED6F9-450A-4AC3-AD37-C8166B371A4F}"/>
    <cellStyle name="Normal 4 2 6 3 2 2 4" xfId="18089" xr:uid="{00000000-0005-0000-0000-0000A9460000}"/>
    <cellStyle name="Normal 4 2 6 3 2 2 4 2" xfId="39038" xr:uid="{8AC5B82E-6547-4232-916A-D1415E6E6B15}"/>
    <cellStyle name="Normal 4 2 6 3 2 2 5" xfId="39035" xr:uid="{B43B3C93-E897-493B-B725-2F1BF60995CC}"/>
    <cellStyle name="Normal 4 2 6 3 2 3" xfId="18090" xr:uid="{00000000-0005-0000-0000-0000AA460000}"/>
    <cellStyle name="Normal 4 2 6 3 2 3 2" xfId="39039" xr:uid="{80BF4E20-2E37-42F6-AAF3-5F7082CAA2E8}"/>
    <cellStyle name="Normal 4 2 6 3 2 4" xfId="18091" xr:uid="{00000000-0005-0000-0000-0000AB460000}"/>
    <cellStyle name="Normal 4 2 6 3 2 4 2" xfId="39040" xr:uid="{224261A6-BD80-4038-B80A-70E586BC8767}"/>
    <cellStyle name="Normal 4 2 6 3 2 5" xfId="18092" xr:uid="{00000000-0005-0000-0000-0000AC460000}"/>
    <cellStyle name="Normal 4 2 6 3 2 5 2" xfId="39041" xr:uid="{3059598D-A166-4E27-96CA-BEFC7B910B40}"/>
    <cellStyle name="Normal 4 2 6 3 2 6" xfId="39034" xr:uid="{9E573CA4-EC55-40E4-926A-88AA46062515}"/>
    <cellStyle name="Normal 4 2 6 3 3" xfId="18093" xr:uid="{00000000-0005-0000-0000-0000AD460000}"/>
    <cellStyle name="Normal 4 2 6 3 3 2" xfId="18094" xr:uid="{00000000-0005-0000-0000-0000AE460000}"/>
    <cellStyle name="Normal 4 2 6 3 3 2 2" xfId="39043" xr:uid="{5B07875F-CBF6-4523-BE73-ECF041A3A86E}"/>
    <cellStyle name="Normal 4 2 6 3 3 3" xfId="18095" xr:uid="{00000000-0005-0000-0000-0000AF460000}"/>
    <cellStyle name="Normal 4 2 6 3 3 3 2" xfId="39044" xr:uid="{3A04242C-FC0A-4F51-B73E-E4F09A595A21}"/>
    <cellStyle name="Normal 4 2 6 3 3 4" xfId="18096" xr:uid="{00000000-0005-0000-0000-0000B0460000}"/>
    <cellStyle name="Normal 4 2 6 3 3 4 2" xfId="39045" xr:uid="{CB84933B-8236-4BAE-B6BD-2644A7DEA022}"/>
    <cellStyle name="Normal 4 2 6 3 3 5" xfId="39042" xr:uid="{8E1EC8F1-B290-4436-A337-4F0285F25C0D}"/>
    <cellStyle name="Normal 4 2 6 3 4" xfId="18097" xr:uid="{00000000-0005-0000-0000-0000B1460000}"/>
    <cellStyle name="Normal 4 2 6 3 4 2" xfId="39046" xr:uid="{CA929CB4-1AA2-42E0-92AC-BB79B4DE2CC5}"/>
    <cellStyle name="Normal 4 2 6 3 5" xfId="18098" xr:uid="{00000000-0005-0000-0000-0000B2460000}"/>
    <cellStyle name="Normal 4 2 6 3 5 2" xfId="39047" xr:uid="{77F0584C-FABC-47A0-BC28-CD244E3B2A94}"/>
    <cellStyle name="Normal 4 2 6 3 6" xfId="18099" xr:uid="{00000000-0005-0000-0000-0000B3460000}"/>
    <cellStyle name="Normal 4 2 6 3 6 2" xfId="39048" xr:uid="{75C8571F-435A-43D5-B2B4-4C4FD6AF24AE}"/>
    <cellStyle name="Normal 4 2 6 3 7" xfId="39033" xr:uid="{E7AC1A66-D75F-4FA9-B5B7-3CF7957C5C43}"/>
    <cellStyle name="Normal 4 2 6 4" xfId="18100" xr:uid="{00000000-0005-0000-0000-0000B4460000}"/>
    <cellStyle name="Normal 4 2 6 4 2" xfId="18101" xr:uid="{00000000-0005-0000-0000-0000B5460000}"/>
    <cellStyle name="Normal 4 2 6 4 2 2" xfId="18102" xr:uid="{00000000-0005-0000-0000-0000B6460000}"/>
    <cellStyle name="Normal 4 2 6 4 2 2 2" xfId="39051" xr:uid="{F871B889-197E-4221-AE05-EA22191F5FA3}"/>
    <cellStyle name="Normal 4 2 6 4 2 3" xfId="18103" xr:uid="{00000000-0005-0000-0000-0000B7460000}"/>
    <cellStyle name="Normal 4 2 6 4 2 3 2" xfId="39052" xr:uid="{B3C1E718-2DBF-442B-9016-3BB3D647F100}"/>
    <cellStyle name="Normal 4 2 6 4 2 4" xfId="18104" xr:uid="{00000000-0005-0000-0000-0000B8460000}"/>
    <cellStyle name="Normal 4 2 6 4 2 4 2" xfId="39053" xr:uid="{A27C66C8-78B6-4EF3-AE08-6AAB4550A0E9}"/>
    <cellStyle name="Normal 4 2 6 4 2 5" xfId="39050" xr:uid="{FAFBC7ED-1BE6-4320-8CBF-DBDF8B46869B}"/>
    <cellStyle name="Normal 4 2 6 4 3" xfId="18105" xr:uid="{00000000-0005-0000-0000-0000B9460000}"/>
    <cellStyle name="Normal 4 2 6 4 3 2" xfId="39054" xr:uid="{CCBF2EB7-F028-4F84-A853-7F55245E1FD7}"/>
    <cellStyle name="Normal 4 2 6 4 4" xfId="18106" xr:uid="{00000000-0005-0000-0000-0000BA460000}"/>
    <cellStyle name="Normal 4 2 6 4 4 2" xfId="39055" xr:uid="{D2DA0475-C5B5-4E4E-9671-B406CCFE6420}"/>
    <cellStyle name="Normal 4 2 6 4 5" xfId="18107" xr:uid="{00000000-0005-0000-0000-0000BB460000}"/>
    <cellStyle name="Normal 4 2 6 4 5 2" xfId="39056" xr:uid="{BDCAA655-CDF2-4557-9AB7-91DF96380E6A}"/>
    <cellStyle name="Normal 4 2 6 4 6" xfId="39049" xr:uid="{555CF2A0-3471-46E6-8A09-8D31D208953C}"/>
    <cellStyle name="Normal 4 2 6 5" xfId="18108" xr:uid="{00000000-0005-0000-0000-0000BC460000}"/>
    <cellStyle name="Normal 4 2 6 5 2" xfId="18109" xr:uid="{00000000-0005-0000-0000-0000BD460000}"/>
    <cellStyle name="Normal 4 2 6 5 2 2" xfId="39058" xr:uid="{7300829A-8FC2-4C44-86D2-E39EC1415C35}"/>
    <cellStyle name="Normal 4 2 6 5 3" xfId="18110" xr:uid="{00000000-0005-0000-0000-0000BE460000}"/>
    <cellStyle name="Normal 4 2 6 5 3 2" xfId="39059" xr:uid="{6A9EB8BD-1216-4F59-8CAE-0FA2B21ADED2}"/>
    <cellStyle name="Normal 4 2 6 5 4" xfId="18111" xr:uid="{00000000-0005-0000-0000-0000BF460000}"/>
    <cellStyle name="Normal 4 2 6 5 4 2" xfId="39060" xr:uid="{1F986698-D974-46A7-8B76-FCFABD1E36CA}"/>
    <cellStyle name="Normal 4 2 6 5 5" xfId="39057" xr:uid="{4DB6823C-CF2F-49D6-9748-AF86B04372DD}"/>
    <cellStyle name="Normal 4 2 6 6" xfId="18112" xr:uid="{00000000-0005-0000-0000-0000C0460000}"/>
    <cellStyle name="Normal 4 2 6 6 2" xfId="39061" xr:uid="{50CA9E05-5BF3-4EE3-8D31-9BEEE9C1DB6E}"/>
    <cellStyle name="Normal 4 2 6 7" xfId="18113" xr:uid="{00000000-0005-0000-0000-0000C1460000}"/>
    <cellStyle name="Normal 4 2 6 7 2" xfId="39062" xr:uid="{CD3BAEF2-4ECC-4FA0-8C50-46F1A4FE312D}"/>
    <cellStyle name="Normal 4 2 6 8" xfId="18114" xr:uid="{00000000-0005-0000-0000-0000C2460000}"/>
    <cellStyle name="Normal 4 2 6 8 2" xfId="39063" xr:uid="{EF9BE24A-36BA-4B66-B431-E316A0E70D77}"/>
    <cellStyle name="Normal 4 2 6 9" xfId="39016" xr:uid="{48A17EFF-92E9-4D59-B8EF-B56AD102F4FF}"/>
    <cellStyle name="Normal 4 2 7" xfId="18115" xr:uid="{00000000-0005-0000-0000-0000C3460000}"/>
    <cellStyle name="Normal 4 2 7 2" xfId="18116" xr:uid="{00000000-0005-0000-0000-0000C4460000}"/>
    <cellStyle name="Normal 4 2 7 2 2" xfId="18117" xr:uid="{00000000-0005-0000-0000-0000C5460000}"/>
    <cellStyle name="Normal 4 2 7 2 2 2" xfId="18118" xr:uid="{00000000-0005-0000-0000-0000C6460000}"/>
    <cellStyle name="Normal 4 2 7 2 2 2 2" xfId="18119" xr:uid="{00000000-0005-0000-0000-0000C7460000}"/>
    <cellStyle name="Normal 4 2 7 2 2 2 2 2" xfId="39068" xr:uid="{47C74BD1-9497-4BE9-A7F6-551376CA75CC}"/>
    <cellStyle name="Normal 4 2 7 2 2 2 3" xfId="18120" xr:uid="{00000000-0005-0000-0000-0000C8460000}"/>
    <cellStyle name="Normal 4 2 7 2 2 2 3 2" xfId="39069" xr:uid="{B4AD85B1-EA9A-4CB7-B4E7-F181DB01C1C6}"/>
    <cellStyle name="Normal 4 2 7 2 2 2 4" xfId="18121" xr:uid="{00000000-0005-0000-0000-0000C9460000}"/>
    <cellStyle name="Normal 4 2 7 2 2 2 4 2" xfId="39070" xr:uid="{0E5A9A86-3871-4ED5-A867-D534DC15D4F8}"/>
    <cellStyle name="Normal 4 2 7 2 2 2 5" xfId="39067" xr:uid="{459F14AD-06FD-4DC1-AD10-B8EB5FE52740}"/>
    <cellStyle name="Normal 4 2 7 2 2 3" xfId="18122" xr:uid="{00000000-0005-0000-0000-0000CA460000}"/>
    <cellStyle name="Normal 4 2 7 2 2 3 2" xfId="39071" xr:uid="{545B376F-9CE2-4C43-9B58-A313A8AB0123}"/>
    <cellStyle name="Normal 4 2 7 2 2 4" xfId="18123" xr:uid="{00000000-0005-0000-0000-0000CB460000}"/>
    <cellStyle name="Normal 4 2 7 2 2 4 2" xfId="39072" xr:uid="{5BAEFC13-E728-46E0-B583-7C79544D7707}"/>
    <cellStyle name="Normal 4 2 7 2 2 5" xfId="18124" xr:uid="{00000000-0005-0000-0000-0000CC460000}"/>
    <cellStyle name="Normal 4 2 7 2 2 5 2" xfId="39073" xr:uid="{C1E4980F-985A-4B7C-858E-80C99125151A}"/>
    <cellStyle name="Normal 4 2 7 2 2 6" xfId="39066" xr:uid="{C4064BC3-4531-449D-A1E8-5208A1B6F5F1}"/>
    <cellStyle name="Normal 4 2 7 2 3" xfId="18125" xr:uid="{00000000-0005-0000-0000-0000CD460000}"/>
    <cellStyle name="Normal 4 2 7 2 3 2" xfId="18126" xr:uid="{00000000-0005-0000-0000-0000CE460000}"/>
    <cellStyle name="Normal 4 2 7 2 3 2 2" xfId="39075" xr:uid="{4AFABC06-6044-4B53-81A6-6CBB10F95DD7}"/>
    <cellStyle name="Normal 4 2 7 2 3 3" xfId="18127" xr:uid="{00000000-0005-0000-0000-0000CF460000}"/>
    <cellStyle name="Normal 4 2 7 2 3 3 2" xfId="39076" xr:uid="{9738D1E6-B499-457C-9F6E-7FEEE16C6840}"/>
    <cellStyle name="Normal 4 2 7 2 3 4" xfId="18128" xr:uid="{00000000-0005-0000-0000-0000D0460000}"/>
    <cellStyle name="Normal 4 2 7 2 3 4 2" xfId="39077" xr:uid="{CCC287A8-F71C-4F0D-B244-17DFC8CAEC74}"/>
    <cellStyle name="Normal 4 2 7 2 3 5" xfId="39074" xr:uid="{988A68AD-1C84-43F7-9CAF-8CF10414CB26}"/>
    <cellStyle name="Normal 4 2 7 2 4" xfId="18129" xr:uid="{00000000-0005-0000-0000-0000D1460000}"/>
    <cellStyle name="Normal 4 2 7 2 4 2" xfId="39078" xr:uid="{A192E421-8E6B-4970-8590-4A189BFB18E0}"/>
    <cellStyle name="Normal 4 2 7 2 5" xfId="18130" xr:uid="{00000000-0005-0000-0000-0000D2460000}"/>
    <cellStyle name="Normal 4 2 7 2 5 2" xfId="39079" xr:uid="{8E1A94D1-7347-41BF-B2C2-D0E4A9E3216F}"/>
    <cellStyle name="Normal 4 2 7 2 6" xfId="18131" xr:uid="{00000000-0005-0000-0000-0000D3460000}"/>
    <cellStyle name="Normal 4 2 7 2 6 2" xfId="39080" xr:uid="{93F43AA9-5225-4609-9270-107EC9591DF0}"/>
    <cellStyle name="Normal 4 2 7 2 7" xfId="39065" xr:uid="{296CFAB1-079C-43BB-A33C-B32979029FBD}"/>
    <cellStyle name="Normal 4 2 7 3" xfId="18132" xr:uid="{00000000-0005-0000-0000-0000D4460000}"/>
    <cellStyle name="Normal 4 2 7 3 2" xfId="18133" xr:uid="{00000000-0005-0000-0000-0000D5460000}"/>
    <cellStyle name="Normal 4 2 7 3 2 2" xfId="18134" xr:uid="{00000000-0005-0000-0000-0000D6460000}"/>
    <cellStyle name="Normal 4 2 7 3 2 2 2" xfId="18135" xr:uid="{00000000-0005-0000-0000-0000D7460000}"/>
    <cellStyle name="Normal 4 2 7 3 2 2 2 2" xfId="39084" xr:uid="{C223DC05-1CBE-493A-AFAB-9E6230674F97}"/>
    <cellStyle name="Normal 4 2 7 3 2 2 3" xfId="18136" xr:uid="{00000000-0005-0000-0000-0000D8460000}"/>
    <cellStyle name="Normal 4 2 7 3 2 2 3 2" xfId="39085" xr:uid="{6D2639ED-474D-4716-B987-1ED9D75F4397}"/>
    <cellStyle name="Normal 4 2 7 3 2 2 4" xfId="18137" xr:uid="{00000000-0005-0000-0000-0000D9460000}"/>
    <cellStyle name="Normal 4 2 7 3 2 2 4 2" xfId="39086" xr:uid="{C0759F77-2F7B-4139-8898-7D59B1950296}"/>
    <cellStyle name="Normal 4 2 7 3 2 2 5" xfId="39083" xr:uid="{49B43819-CA09-4606-8BB2-E9D3C7228527}"/>
    <cellStyle name="Normal 4 2 7 3 2 3" xfId="18138" xr:uid="{00000000-0005-0000-0000-0000DA460000}"/>
    <cellStyle name="Normal 4 2 7 3 2 3 2" xfId="39087" xr:uid="{8203F105-E5E9-4ABA-AB2A-1107B86DC760}"/>
    <cellStyle name="Normal 4 2 7 3 2 4" xfId="18139" xr:uid="{00000000-0005-0000-0000-0000DB460000}"/>
    <cellStyle name="Normal 4 2 7 3 2 4 2" xfId="39088" xr:uid="{CF47F85E-8877-4217-B463-0059E05A9E0F}"/>
    <cellStyle name="Normal 4 2 7 3 2 5" xfId="18140" xr:uid="{00000000-0005-0000-0000-0000DC460000}"/>
    <cellStyle name="Normal 4 2 7 3 2 5 2" xfId="39089" xr:uid="{5A317C59-DABB-42AA-9C10-4A342D21C401}"/>
    <cellStyle name="Normal 4 2 7 3 2 6" xfId="39082" xr:uid="{98407634-6FAB-4CFF-B7D4-B36D141D9041}"/>
    <cellStyle name="Normal 4 2 7 3 3" xfId="18141" xr:uid="{00000000-0005-0000-0000-0000DD460000}"/>
    <cellStyle name="Normal 4 2 7 3 3 2" xfId="18142" xr:uid="{00000000-0005-0000-0000-0000DE460000}"/>
    <cellStyle name="Normal 4 2 7 3 3 2 2" xfId="39091" xr:uid="{65DAE969-EAD5-4E97-AE78-7CB2786CB680}"/>
    <cellStyle name="Normal 4 2 7 3 3 3" xfId="18143" xr:uid="{00000000-0005-0000-0000-0000DF460000}"/>
    <cellStyle name="Normal 4 2 7 3 3 3 2" xfId="39092" xr:uid="{F4744517-B056-4ACD-B57B-2E1F7165BADC}"/>
    <cellStyle name="Normal 4 2 7 3 3 4" xfId="18144" xr:uid="{00000000-0005-0000-0000-0000E0460000}"/>
    <cellStyle name="Normal 4 2 7 3 3 4 2" xfId="39093" xr:uid="{CFC2207E-C80F-4943-B3A2-286233F235CB}"/>
    <cellStyle name="Normal 4 2 7 3 3 5" xfId="39090" xr:uid="{2017597D-F8F7-4D14-8EAF-B96CA2AA812B}"/>
    <cellStyle name="Normal 4 2 7 3 4" xfId="18145" xr:uid="{00000000-0005-0000-0000-0000E1460000}"/>
    <cellStyle name="Normal 4 2 7 3 4 2" xfId="39094" xr:uid="{355DE66F-5EF2-4136-B41B-053AB8F28E4A}"/>
    <cellStyle name="Normal 4 2 7 3 5" xfId="18146" xr:uid="{00000000-0005-0000-0000-0000E2460000}"/>
    <cellStyle name="Normal 4 2 7 3 5 2" xfId="39095" xr:uid="{F82CF51F-1D69-4373-924F-D0DE93338132}"/>
    <cellStyle name="Normal 4 2 7 3 6" xfId="18147" xr:uid="{00000000-0005-0000-0000-0000E3460000}"/>
    <cellStyle name="Normal 4 2 7 3 6 2" xfId="39096" xr:uid="{B142FDD0-53B4-4FFB-93E1-A651F238F752}"/>
    <cellStyle name="Normal 4 2 7 3 7" xfId="39081" xr:uid="{AFB763C5-7FA2-4F1D-BF5B-1CD8347CDD0F}"/>
    <cellStyle name="Normal 4 2 7 4" xfId="18148" xr:uid="{00000000-0005-0000-0000-0000E4460000}"/>
    <cellStyle name="Normal 4 2 7 4 2" xfId="18149" xr:uid="{00000000-0005-0000-0000-0000E5460000}"/>
    <cellStyle name="Normal 4 2 7 4 2 2" xfId="18150" xr:uid="{00000000-0005-0000-0000-0000E6460000}"/>
    <cellStyle name="Normal 4 2 7 4 2 2 2" xfId="39099" xr:uid="{53A9C8EB-63D6-4465-876A-81AE30D8D5F7}"/>
    <cellStyle name="Normal 4 2 7 4 2 3" xfId="18151" xr:uid="{00000000-0005-0000-0000-0000E7460000}"/>
    <cellStyle name="Normal 4 2 7 4 2 3 2" xfId="39100" xr:uid="{654CDE64-5B7A-4098-8304-01F3CFF04CDA}"/>
    <cellStyle name="Normal 4 2 7 4 2 4" xfId="18152" xr:uid="{00000000-0005-0000-0000-0000E8460000}"/>
    <cellStyle name="Normal 4 2 7 4 2 4 2" xfId="39101" xr:uid="{0075EC6F-7D15-46A1-B307-DBB47152AF47}"/>
    <cellStyle name="Normal 4 2 7 4 2 5" xfId="39098" xr:uid="{EF9B8399-2BAB-4E28-B9FA-483EAFD9D6FC}"/>
    <cellStyle name="Normal 4 2 7 4 3" xfId="18153" xr:uid="{00000000-0005-0000-0000-0000E9460000}"/>
    <cellStyle name="Normal 4 2 7 4 3 2" xfId="39102" xr:uid="{42B0319B-6C46-4A6A-BA40-C26E195F1641}"/>
    <cellStyle name="Normal 4 2 7 4 4" xfId="18154" xr:uid="{00000000-0005-0000-0000-0000EA460000}"/>
    <cellStyle name="Normal 4 2 7 4 4 2" xfId="39103" xr:uid="{EC9BAA7E-5107-4AE1-A84B-7E20C9C93CDE}"/>
    <cellStyle name="Normal 4 2 7 4 5" xfId="18155" xr:uid="{00000000-0005-0000-0000-0000EB460000}"/>
    <cellStyle name="Normal 4 2 7 4 5 2" xfId="39104" xr:uid="{32CFF4F8-1D3D-4A3D-9E3C-529C86EDCC18}"/>
    <cellStyle name="Normal 4 2 7 4 6" xfId="39097" xr:uid="{FDB7D687-F081-4FAE-93E0-B05BEDC675EC}"/>
    <cellStyle name="Normal 4 2 7 5" xfId="18156" xr:uid="{00000000-0005-0000-0000-0000EC460000}"/>
    <cellStyle name="Normal 4 2 7 5 2" xfId="18157" xr:uid="{00000000-0005-0000-0000-0000ED460000}"/>
    <cellStyle name="Normal 4 2 7 5 2 2" xfId="39106" xr:uid="{20A502F2-7422-46C9-BF04-8210555FEE9B}"/>
    <cellStyle name="Normal 4 2 7 5 3" xfId="18158" xr:uid="{00000000-0005-0000-0000-0000EE460000}"/>
    <cellStyle name="Normal 4 2 7 5 3 2" xfId="39107" xr:uid="{35668185-1AFD-4EB1-9191-80482C58ACF5}"/>
    <cellStyle name="Normal 4 2 7 5 4" xfId="18159" xr:uid="{00000000-0005-0000-0000-0000EF460000}"/>
    <cellStyle name="Normal 4 2 7 5 4 2" xfId="39108" xr:uid="{53AF5462-9048-4020-BD9D-249C0F103339}"/>
    <cellStyle name="Normal 4 2 7 5 5" xfId="39105" xr:uid="{C1B13178-04CB-419E-AC66-0ED61FF983D4}"/>
    <cellStyle name="Normal 4 2 7 6" xfId="18160" xr:uid="{00000000-0005-0000-0000-0000F0460000}"/>
    <cellStyle name="Normal 4 2 7 6 2" xfId="39109" xr:uid="{C28B991C-4965-4231-BA11-F3FDF1BD87F5}"/>
    <cellStyle name="Normal 4 2 7 7" xfId="18161" xr:uid="{00000000-0005-0000-0000-0000F1460000}"/>
    <cellStyle name="Normal 4 2 7 7 2" xfId="39110" xr:uid="{C195523C-8CB8-4541-AF06-63F6F68EAD71}"/>
    <cellStyle name="Normal 4 2 7 8" xfId="18162" xr:uid="{00000000-0005-0000-0000-0000F2460000}"/>
    <cellStyle name="Normal 4 2 7 8 2" xfId="39111" xr:uid="{930363BE-4B64-43A3-9E17-FBD516025AC9}"/>
    <cellStyle name="Normal 4 2 7 9" xfId="39064" xr:uid="{0E1054A7-9734-4B1E-AA50-00B0EED5956D}"/>
    <cellStyle name="Normal 4 2 8" xfId="18163" xr:uid="{00000000-0005-0000-0000-0000F3460000}"/>
    <cellStyle name="Normal 4 2 8 2" xfId="18164" xr:uid="{00000000-0005-0000-0000-0000F4460000}"/>
    <cellStyle name="Normal 4 2 8 2 2" xfId="18165" xr:uid="{00000000-0005-0000-0000-0000F5460000}"/>
    <cellStyle name="Normal 4 2 8 2 2 2" xfId="18166" xr:uid="{00000000-0005-0000-0000-0000F6460000}"/>
    <cellStyle name="Normal 4 2 8 2 2 2 2" xfId="39115" xr:uid="{4C9628B7-726F-480E-ABDA-406D9D8B292E}"/>
    <cellStyle name="Normal 4 2 8 2 2 3" xfId="18167" xr:uid="{00000000-0005-0000-0000-0000F7460000}"/>
    <cellStyle name="Normal 4 2 8 2 2 3 2" xfId="39116" xr:uid="{87894A99-DFC6-4347-BAF8-00FE53BF39BE}"/>
    <cellStyle name="Normal 4 2 8 2 2 4" xfId="18168" xr:uid="{00000000-0005-0000-0000-0000F8460000}"/>
    <cellStyle name="Normal 4 2 8 2 2 4 2" xfId="39117" xr:uid="{05C257DF-C186-4929-A86E-AF05274B5652}"/>
    <cellStyle name="Normal 4 2 8 2 2 5" xfId="39114" xr:uid="{3E525357-CB5D-4996-BE0F-655F8F7E4B47}"/>
    <cellStyle name="Normal 4 2 8 2 3" xfId="18169" xr:uid="{00000000-0005-0000-0000-0000F9460000}"/>
    <cellStyle name="Normal 4 2 8 2 3 2" xfId="39118" xr:uid="{C3698836-5A10-431A-9264-895FF53891DD}"/>
    <cellStyle name="Normal 4 2 8 2 4" xfId="18170" xr:uid="{00000000-0005-0000-0000-0000FA460000}"/>
    <cellStyle name="Normal 4 2 8 2 4 2" xfId="39119" xr:uid="{30F70248-F379-45D6-9C6C-7BFEDF910645}"/>
    <cellStyle name="Normal 4 2 8 2 5" xfId="18171" xr:uid="{00000000-0005-0000-0000-0000FB460000}"/>
    <cellStyle name="Normal 4 2 8 2 5 2" xfId="39120" xr:uid="{D8CB5FB9-9EB8-4DEA-AA37-5CD8A91A5722}"/>
    <cellStyle name="Normal 4 2 8 2 6" xfId="39113" xr:uid="{132580AC-260B-4AE8-8D76-291AB7964A9F}"/>
    <cellStyle name="Normal 4 2 8 3" xfId="18172" xr:uid="{00000000-0005-0000-0000-0000FC460000}"/>
    <cellStyle name="Normal 4 2 8 3 2" xfId="18173" xr:uid="{00000000-0005-0000-0000-0000FD460000}"/>
    <cellStyle name="Normal 4 2 8 3 2 2" xfId="39122" xr:uid="{915AFE5E-C07C-4C1C-B937-96CF3ABAC965}"/>
    <cellStyle name="Normal 4 2 8 3 3" xfId="18174" xr:uid="{00000000-0005-0000-0000-0000FE460000}"/>
    <cellStyle name="Normal 4 2 8 3 3 2" xfId="39123" xr:uid="{6B524C26-7B16-4734-B22D-5EEA2570DD33}"/>
    <cellStyle name="Normal 4 2 8 3 4" xfId="18175" xr:uid="{00000000-0005-0000-0000-0000FF460000}"/>
    <cellStyle name="Normal 4 2 8 3 4 2" xfId="39124" xr:uid="{80B40FCA-7145-47B3-AB2E-B480C5A9AE2C}"/>
    <cellStyle name="Normal 4 2 8 3 5" xfId="39121" xr:uid="{0D9BEE87-76E8-447E-A1F7-EE55E5CA5A57}"/>
    <cellStyle name="Normal 4 2 8 4" xfId="18176" xr:uid="{00000000-0005-0000-0000-000000470000}"/>
    <cellStyle name="Normal 4 2 8 4 2" xfId="39125" xr:uid="{ED600FF8-A5E3-455C-A70C-DB822AC35785}"/>
    <cellStyle name="Normal 4 2 8 5" xfId="18177" xr:uid="{00000000-0005-0000-0000-000001470000}"/>
    <cellStyle name="Normal 4 2 8 5 2" xfId="39126" xr:uid="{7B7CF040-6202-43B5-9F50-FF347C60010B}"/>
    <cellStyle name="Normal 4 2 8 6" xfId="18178" xr:uid="{00000000-0005-0000-0000-000002470000}"/>
    <cellStyle name="Normal 4 2 8 6 2" xfId="39127" xr:uid="{39C9DC65-76F2-4DAD-8184-A6E70BDDE5A7}"/>
    <cellStyle name="Normal 4 2 8 7" xfId="39112" xr:uid="{E0FD08E6-5953-4C14-BDCE-7FF8F4B611D2}"/>
    <cellStyle name="Normal 4 2 9" xfId="18179" xr:uid="{00000000-0005-0000-0000-000003470000}"/>
    <cellStyle name="Normal 4 2 9 2" xfId="18180" xr:uid="{00000000-0005-0000-0000-000004470000}"/>
    <cellStyle name="Normal 4 2 9 2 2" xfId="18181" xr:uid="{00000000-0005-0000-0000-000005470000}"/>
    <cellStyle name="Normal 4 2 9 2 2 2" xfId="18182" xr:uid="{00000000-0005-0000-0000-000006470000}"/>
    <cellStyle name="Normal 4 2 9 2 2 2 2" xfId="39131" xr:uid="{9061F1C6-7F36-480F-B5FA-C24338594034}"/>
    <cellStyle name="Normal 4 2 9 2 2 3" xfId="18183" xr:uid="{00000000-0005-0000-0000-000007470000}"/>
    <cellStyle name="Normal 4 2 9 2 2 3 2" xfId="39132" xr:uid="{9937CBEE-6897-4555-A209-CAA018E326BD}"/>
    <cellStyle name="Normal 4 2 9 2 2 4" xfId="18184" xr:uid="{00000000-0005-0000-0000-000008470000}"/>
    <cellStyle name="Normal 4 2 9 2 2 4 2" xfId="39133" xr:uid="{9A6C254D-70D6-46CF-831A-631A50182378}"/>
    <cellStyle name="Normal 4 2 9 2 2 5" xfId="39130" xr:uid="{2B1E5A88-CABA-46E0-BFFC-7D5AF2C28AB5}"/>
    <cellStyle name="Normal 4 2 9 2 3" xfId="18185" xr:uid="{00000000-0005-0000-0000-000009470000}"/>
    <cellStyle name="Normal 4 2 9 2 3 2" xfId="39134" xr:uid="{E1C7A9AA-5929-4B5C-BBCC-FCFA5CD5AE76}"/>
    <cellStyle name="Normal 4 2 9 2 4" xfId="18186" xr:uid="{00000000-0005-0000-0000-00000A470000}"/>
    <cellStyle name="Normal 4 2 9 2 4 2" xfId="39135" xr:uid="{F6F6DA22-1C2E-4EB3-B192-42AB4CD0FDA6}"/>
    <cellStyle name="Normal 4 2 9 2 5" xfId="18187" xr:uid="{00000000-0005-0000-0000-00000B470000}"/>
    <cellStyle name="Normal 4 2 9 2 5 2" xfId="39136" xr:uid="{67287DA7-1540-400F-8954-2D6CEFDB0C23}"/>
    <cellStyle name="Normal 4 2 9 2 6" xfId="39129" xr:uid="{AE11C1A0-7D37-41D9-8FA5-158D8F2F7D98}"/>
    <cellStyle name="Normal 4 2 9 3" xfId="18188" xr:uid="{00000000-0005-0000-0000-00000C470000}"/>
    <cellStyle name="Normal 4 2 9 3 2" xfId="18189" xr:uid="{00000000-0005-0000-0000-00000D470000}"/>
    <cellStyle name="Normal 4 2 9 3 2 2" xfId="39138" xr:uid="{1BE9C771-77FA-4C21-A4E4-ABAA21CBF39F}"/>
    <cellStyle name="Normal 4 2 9 3 3" xfId="18190" xr:uid="{00000000-0005-0000-0000-00000E470000}"/>
    <cellStyle name="Normal 4 2 9 3 3 2" xfId="39139" xr:uid="{EAA3FFE2-1742-4A5B-83D7-2C5A46DBB0CB}"/>
    <cellStyle name="Normal 4 2 9 3 4" xfId="18191" xr:uid="{00000000-0005-0000-0000-00000F470000}"/>
    <cellStyle name="Normal 4 2 9 3 4 2" xfId="39140" xr:uid="{A0894F05-DA43-4009-9CF7-425A3048093C}"/>
    <cellStyle name="Normal 4 2 9 3 5" xfId="39137" xr:uid="{B90EFD72-F782-4F6A-B079-E194CB7676DA}"/>
    <cellStyle name="Normal 4 2 9 4" xfId="18192" xr:uid="{00000000-0005-0000-0000-000010470000}"/>
    <cellStyle name="Normal 4 2 9 4 2" xfId="39141" xr:uid="{F6A5E37F-62B0-4ACE-975E-9448172E91CE}"/>
    <cellStyle name="Normal 4 2 9 5" xfId="18193" xr:uid="{00000000-0005-0000-0000-000011470000}"/>
    <cellStyle name="Normal 4 2 9 5 2" xfId="39142" xr:uid="{AA7FA0AC-FD4F-4DA8-85BD-955F5BCE87A3}"/>
    <cellStyle name="Normal 4 2 9 6" xfId="18194" xr:uid="{00000000-0005-0000-0000-000012470000}"/>
    <cellStyle name="Normal 4 2 9 6 2" xfId="39143" xr:uid="{B464F3DA-F527-49CB-A243-58E7F347A00C}"/>
    <cellStyle name="Normal 4 2 9 7" xfId="39128" xr:uid="{70D116A2-0F89-4AF4-8DF8-2913027536FA}"/>
    <cellStyle name="Normal 4 3" xfId="18195" xr:uid="{00000000-0005-0000-0000-000013470000}"/>
    <cellStyle name="Normal 4 3 10" xfId="18196" xr:uid="{00000000-0005-0000-0000-000014470000}"/>
    <cellStyle name="Normal 4 3 10 2" xfId="39145" xr:uid="{32296394-5FFA-4906-8E6D-7C2B077E4935}"/>
    <cellStyle name="Normal 4 3 11" xfId="18197" xr:uid="{00000000-0005-0000-0000-000015470000}"/>
    <cellStyle name="Normal 4 3 11 2" xfId="39146" xr:uid="{D1AB4E55-F679-4EDF-BD06-6C1DABFB7876}"/>
    <cellStyle name="Normal 4 3 12" xfId="39144" xr:uid="{0F88230E-5A24-44D5-9494-5657F045B763}"/>
    <cellStyle name="Normal 4 3 2" xfId="18198" xr:uid="{00000000-0005-0000-0000-000016470000}"/>
    <cellStyle name="Normal 4 3 2 10" xfId="18199" xr:uid="{00000000-0005-0000-0000-000017470000}"/>
    <cellStyle name="Normal 4 3 2 10 2" xfId="39148" xr:uid="{8D818983-3E37-4288-96E4-BCBFEBE1A97F}"/>
    <cellStyle name="Normal 4 3 2 11" xfId="39147" xr:uid="{CEA96D82-57D4-4BFB-86E6-7BC50DB519A0}"/>
    <cellStyle name="Normal 4 3 2 2" xfId="18200" xr:uid="{00000000-0005-0000-0000-000018470000}"/>
    <cellStyle name="Normal 4 3 2 2 2" xfId="18201" xr:uid="{00000000-0005-0000-0000-000019470000}"/>
    <cellStyle name="Normal 4 3 2 2 2 2" xfId="18202" xr:uid="{00000000-0005-0000-0000-00001A470000}"/>
    <cellStyle name="Normal 4 3 2 2 2 2 2" xfId="18203" xr:uid="{00000000-0005-0000-0000-00001B470000}"/>
    <cellStyle name="Normal 4 3 2 2 2 2 2 2" xfId="39152" xr:uid="{9FB58E70-7704-4E19-8387-8D580EBCD0F7}"/>
    <cellStyle name="Normal 4 3 2 2 2 2 3" xfId="18204" xr:uid="{00000000-0005-0000-0000-00001C470000}"/>
    <cellStyle name="Normal 4 3 2 2 2 2 3 2" xfId="39153" xr:uid="{A32EF0B5-DA53-4032-A31F-8EA742B174C2}"/>
    <cellStyle name="Normal 4 3 2 2 2 2 4" xfId="18205" xr:uid="{00000000-0005-0000-0000-00001D470000}"/>
    <cellStyle name="Normal 4 3 2 2 2 2 4 2" xfId="39154" xr:uid="{D7EEA1D0-C990-4737-A7B5-072E91DAE9BB}"/>
    <cellStyle name="Normal 4 3 2 2 2 2 5" xfId="39151" xr:uid="{E4B04C7B-1AC7-4BA4-8FA2-FF2BD0C05326}"/>
    <cellStyle name="Normal 4 3 2 2 2 3" xfId="18206" xr:uid="{00000000-0005-0000-0000-00001E470000}"/>
    <cellStyle name="Normal 4 3 2 2 2 3 2" xfId="18207" xr:uid="{00000000-0005-0000-0000-00001F470000}"/>
    <cellStyle name="Normal 4 3 2 2 2 3 2 2" xfId="39156" xr:uid="{26F3A483-0937-4246-8113-8F70E307A444}"/>
    <cellStyle name="Normal 4 3 2 2 2 3 3" xfId="18208" xr:uid="{00000000-0005-0000-0000-000020470000}"/>
    <cellStyle name="Normal 4 3 2 2 2 3 3 2" xfId="39157" xr:uid="{13C43F8D-BF07-4F97-9A83-2D9530E3C143}"/>
    <cellStyle name="Normal 4 3 2 2 2 3 4" xfId="18209" xr:uid="{00000000-0005-0000-0000-000021470000}"/>
    <cellStyle name="Normal 4 3 2 2 2 3 4 2" xfId="39158" xr:uid="{7EDB0A76-628C-477D-A8F5-CA3F49B59647}"/>
    <cellStyle name="Normal 4 3 2 2 2 3 5" xfId="39155" xr:uid="{D889E515-9A8B-460A-B2DD-F2B3A9D73D33}"/>
    <cellStyle name="Normal 4 3 2 2 2 4" xfId="18210" xr:uid="{00000000-0005-0000-0000-000022470000}"/>
    <cellStyle name="Normal 4 3 2 2 2 4 2" xfId="39159" xr:uid="{4799EA99-1059-4894-ADA9-FD9A2D2FD98E}"/>
    <cellStyle name="Normal 4 3 2 2 2 5" xfId="18211" xr:uid="{00000000-0005-0000-0000-000023470000}"/>
    <cellStyle name="Normal 4 3 2 2 2 5 2" xfId="39160" xr:uid="{4F1F21B1-0901-4D9F-876D-38D1CE73CC35}"/>
    <cellStyle name="Normal 4 3 2 2 2 6" xfId="18212" xr:uid="{00000000-0005-0000-0000-000024470000}"/>
    <cellStyle name="Normal 4 3 2 2 2 6 2" xfId="39161" xr:uid="{9D09A9B9-6A32-445D-9046-94088E5FDBE4}"/>
    <cellStyle name="Normal 4 3 2 2 2 7" xfId="39150" xr:uid="{3557BD3E-822F-4425-876D-A185CFB5E2E5}"/>
    <cellStyle name="Normal 4 3 2 2 3" xfId="18213" xr:uid="{00000000-0005-0000-0000-000025470000}"/>
    <cellStyle name="Normal 4 3 2 2 3 2" xfId="18214" xr:uid="{00000000-0005-0000-0000-000026470000}"/>
    <cellStyle name="Normal 4 3 2 2 3 2 2" xfId="39163" xr:uid="{8B5FB23B-FDAA-4680-9BBC-04B4C06D1303}"/>
    <cellStyle name="Normal 4 3 2 2 3 3" xfId="18215" xr:uid="{00000000-0005-0000-0000-000027470000}"/>
    <cellStyle name="Normal 4 3 2 2 3 3 2" xfId="39164" xr:uid="{C0DE344C-D4FF-48BF-863A-D9C69FABD641}"/>
    <cellStyle name="Normal 4 3 2 2 3 4" xfId="18216" xr:uid="{00000000-0005-0000-0000-000028470000}"/>
    <cellStyle name="Normal 4 3 2 2 3 4 2" xfId="39165" xr:uid="{B6EE2CB9-9BDC-41FE-B5E0-93A9D501E733}"/>
    <cellStyle name="Normal 4 3 2 2 3 5" xfId="39162" xr:uid="{AD213F89-0179-42DA-AD6B-47DE28BB6AF2}"/>
    <cellStyle name="Normal 4 3 2 2 4" xfId="18217" xr:uid="{00000000-0005-0000-0000-000029470000}"/>
    <cellStyle name="Normal 4 3 2 2 4 2" xfId="18218" xr:uid="{00000000-0005-0000-0000-00002A470000}"/>
    <cellStyle name="Normal 4 3 2 2 4 2 2" xfId="39167" xr:uid="{81F1C1A4-76E4-4AB1-93ED-3BECD9CCD993}"/>
    <cellStyle name="Normal 4 3 2 2 4 3" xfId="18219" xr:uid="{00000000-0005-0000-0000-00002B470000}"/>
    <cellStyle name="Normal 4 3 2 2 4 3 2" xfId="39168" xr:uid="{47E239FB-CE19-4926-86C6-ADC54B261FA0}"/>
    <cellStyle name="Normal 4 3 2 2 4 4" xfId="18220" xr:uid="{00000000-0005-0000-0000-00002C470000}"/>
    <cellStyle name="Normal 4 3 2 2 4 4 2" xfId="39169" xr:uid="{E672AFE7-8994-47E1-8109-85ABE62636D5}"/>
    <cellStyle name="Normal 4 3 2 2 4 5" xfId="39166" xr:uid="{0D10F2D0-CECA-41C4-97B3-6C1E4A89B8B2}"/>
    <cellStyle name="Normal 4 3 2 2 5" xfId="18221" xr:uid="{00000000-0005-0000-0000-00002D470000}"/>
    <cellStyle name="Normal 4 3 2 2 5 2" xfId="39170" xr:uid="{0E2E50B8-EA9F-42FF-98FF-A0C0E7A3A176}"/>
    <cellStyle name="Normal 4 3 2 2 6" xfId="18222" xr:uid="{00000000-0005-0000-0000-00002E470000}"/>
    <cellStyle name="Normal 4 3 2 2 6 2" xfId="39171" xr:uid="{9F9430A9-BEBA-4744-969E-132F285AF720}"/>
    <cellStyle name="Normal 4 3 2 2 7" xfId="18223" xr:uid="{00000000-0005-0000-0000-00002F470000}"/>
    <cellStyle name="Normal 4 3 2 2 7 2" xfId="39172" xr:uid="{0B2EB514-F559-4F7E-AF1B-32876B14E24D}"/>
    <cellStyle name="Normal 4 3 2 2 8" xfId="39149" xr:uid="{0AC2C340-37D6-4336-A237-056DB89CD6DC}"/>
    <cellStyle name="Normal 4 3 2 3" xfId="18224" xr:uid="{00000000-0005-0000-0000-000030470000}"/>
    <cellStyle name="Normal 4 3 2 3 2" xfId="18225" xr:uid="{00000000-0005-0000-0000-000031470000}"/>
    <cellStyle name="Normal 4 3 2 3 2 2" xfId="18226" xr:uid="{00000000-0005-0000-0000-000032470000}"/>
    <cellStyle name="Normal 4 3 2 3 2 2 2" xfId="18227" xr:uid="{00000000-0005-0000-0000-000033470000}"/>
    <cellStyle name="Normal 4 3 2 3 2 2 2 2" xfId="39176" xr:uid="{DAEE90CB-CD20-481E-BAD1-A366EF16EFAC}"/>
    <cellStyle name="Normal 4 3 2 3 2 2 3" xfId="18228" xr:uid="{00000000-0005-0000-0000-000034470000}"/>
    <cellStyle name="Normal 4 3 2 3 2 2 3 2" xfId="39177" xr:uid="{32622369-6BCD-4E12-B583-D2FDB653C9F7}"/>
    <cellStyle name="Normal 4 3 2 3 2 2 4" xfId="18229" xr:uid="{00000000-0005-0000-0000-000035470000}"/>
    <cellStyle name="Normal 4 3 2 3 2 2 4 2" xfId="39178" xr:uid="{AB887C84-2AB6-4991-B204-84ECF2B19980}"/>
    <cellStyle name="Normal 4 3 2 3 2 2 5" xfId="39175" xr:uid="{3BD8701A-FC5F-4E64-9C66-4463282E77D6}"/>
    <cellStyle name="Normal 4 3 2 3 2 3" xfId="18230" xr:uid="{00000000-0005-0000-0000-000036470000}"/>
    <cellStyle name="Normal 4 3 2 3 2 3 2" xfId="18231" xr:uid="{00000000-0005-0000-0000-000037470000}"/>
    <cellStyle name="Normal 4 3 2 3 2 3 2 2" xfId="39180" xr:uid="{BE8280A8-BE78-4915-BA3C-318C8DC4F94B}"/>
    <cellStyle name="Normal 4 3 2 3 2 3 3" xfId="18232" xr:uid="{00000000-0005-0000-0000-000038470000}"/>
    <cellStyle name="Normal 4 3 2 3 2 3 3 2" xfId="39181" xr:uid="{1DC26AB4-75CE-4A54-A685-D1327D285095}"/>
    <cellStyle name="Normal 4 3 2 3 2 3 4" xfId="18233" xr:uid="{00000000-0005-0000-0000-000039470000}"/>
    <cellStyle name="Normal 4 3 2 3 2 3 4 2" xfId="39182" xr:uid="{F5761950-FC74-4522-A4DB-CA5ECC1D256C}"/>
    <cellStyle name="Normal 4 3 2 3 2 3 5" xfId="39179" xr:uid="{0485ADF3-099C-4FB7-8B62-C06E795F3C7F}"/>
    <cellStyle name="Normal 4 3 2 3 2 4" xfId="18234" xr:uid="{00000000-0005-0000-0000-00003A470000}"/>
    <cellStyle name="Normal 4 3 2 3 2 4 2" xfId="39183" xr:uid="{9EDBE673-13F3-41C3-8821-428D68D56932}"/>
    <cellStyle name="Normal 4 3 2 3 2 5" xfId="18235" xr:uid="{00000000-0005-0000-0000-00003B470000}"/>
    <cellStyle name="Normal 4 3 2 3 2 5 2" xfId="39184" xr:uid="{A79DEDA3-97DA-4D8C-B441-6D13D02CA0F3}"/>
    <cellStyle name="Normal 4 3 2 3 2 6" xfId="18236" xr:uid="{00000000-0005-0000-0000-00003C470000}"/>
    <cellStyle name="Normal 4 3 2 3 2 6 2" xfId="39185" xr:uid="{3840DAA4-6B27-4A77-B8D2-C89169EEA654}"/>
    <cellStyle name="Normal 4 3 2 3 2 7" xfId="39174" xr:uid="{050D1D74-B262-4710-BE8B-6F93C548A062}"/>
    <cellStyle name="Normal 4 3 2 3 3" xfId="18237" xr:uid="{00000000-0005-0000-0000-00003D470000}"/>
    <cellStyle name="Normal 4 3 2 3 3 2" xfId="18238" xr:uid="{00000000-0005-0000-0000-00003E470000}"/>
    <cellStyle name="Normal 4 3 2 3 3 2 2" xfId="39187" xr:uid="{27299878-5989-4215-92AC-4C082551C89A}"/>
    <cellStyle name="Normal 4 3 2 3 3 3" xfId="18239" xr:uid="{00000000-0005-0000-0000-00003F470000}"/>
    <cellStyle name="Normal 4 3 2 3 3 3 2" xfId="39188" xr:uid="{161F6588-B70E-4CE0-94C2-677148F22C6A}"/>
    <cellStyle name="Normal 4 3 2 3 3 4" xfId="18240" xr:uid="{00000000-0005-0000-0000-000040470000}"/>
    <cellStyle name="Normal 4 3 2 3 3 4 2" xfId="39189" xr:uid="{E829158C-17F8-45F1-9A62-74EBABBB5C8E}"/>
    <cellStyle name="Normal 4 3 2 3 3 5" xfId="39186" xr:uid="{A365133E-217C-4165-894F-7A65524FBFA0}"/>
    <cellStyle name="Normal 4 3 2 3 4" xfId="18241" xr:uid="{00000000-0005-0000-0000-000041470000}"/>
    <cellStyle name="Normal 4 3 2 3 4 2" xfId="18242" xr:uid="{00000000-0005-0000-0000-000042470000}"/>
    <cellStyle name="Normal 4 3 2 3 4 2 2" xfId="39191" xr:uid="{3683D8E4-C933-4A56-9314-7A8E6B24F30C}"/>
    <cellStyle name="Normal 4 3 2 3 4 3" xfId="18243" xr:uid="{00000000-0005-0000-0000-000043470000}"/>
    <cellStyle name="Normal 4 3 2 3 4 3 2" xfId="39192" xr:uid="{25DFCD7A-AB3D-4C95-93DF-9CB14163D4CF}"/>
    <cellStyle name="Normal 4 3 2 3 4 4" xfId="18244" xr:uid="{00000000-0005-0000-0000-000044470000}"/>
    <cellStyle name="Normal 4 3 2 3 4 4 2" xfId="39193" xr:uid="{FC1FA12D-6C8B-452D-962F-E764B00D0C78}"/>
    <cellStyle name="Normal 4 3 2 3 4 5" xfId="39190" xr:uid="{6102E164-2F8A-4640-BAE1-90A0A28F1612}"/>
    <cellStyle name="Normal 4 3 2 3 5" xfId="18245" xr:uid="{00000000-0005-0000-0000-000045470000}"/>
    <cellStyle name="Normal 4 3 2 3 5 2" xfId="39194" xr:uid="{5E469DC3-24D1-418A-835C-DAE42A875158}"/>
    <cellStyle name="Normal 4 3 2 3 6" xfId="18246" xr:uid="{00000000-0005-0000-0000-000046470000}"/>
    <cellStyle name="Normal 4 3 2 3 6 2" xfId="39195" xr:uid="{276E446D-5B26-4CA1-9696-EF1FE12B2F86}"/>
    <cellStyle name="Normal 4 3 2 3 7" xfId="18247" xr:uid="{00000000-0005-0000-0000-000047470000}"/>
    <cellStyle name="Normal 4 3 2 3 7 2" xfId="39196" xr:uid="{AD82F6D5-F467-46B8-AF6B-27A37FD3FB54}"/>
    <cellStyle name="Normal 4 3 2 3 8" xfId="39173" xr:uid="{6553CAF1-1A6F-4FC2-AF4A-A18F6CC5B4ED}"/>
    <cellStyle name="Normal 4 3 2 4" xfId="18248" xr:uid="{00000000-0005-0000-0000-000048470000}"/>
    <cellStyle name="Normal 4 3 2 4 2" xfId="18249" xr:uid="{00000000-0005-0000-0000-000049470000}"/>
    <cellStyle name="Normal 4 3 2 4 2 2" xfId="18250" xr:uid="{00000000-0005-0000-0000-00004A470000}"/>
    <cellStyle name="Normal 4 3 2 4 2 2 2" xfId="39199" xr:uid="{9B1384D8-37EF-41AA-AA31-0CC923BBCB9A}"/>
    <cellStyle name="Normal 4 3 2 4 2 3" xfId="18251" xr:uid="{00000000-0005-0000-0000-00004B470000}"/>
    <cellStyle name="Normal 4 3 2 4 2 3 2" xfId="39200" xr:uid="{5CCAD9BB-82AA-4C6C-A237-35931532C04D}"/>
    <cellStyle name="Normal 4 3 2 4 2 4" xfId="18252" xr:uid="{00000000-0005-0000-0000-00004C470000}"/>
    <cellStyle name="Normal 4 3 2 4 2 4 2" xfId="39201" xr:uid="{10F328DC-F844-4066-A8D0-E984A80EEF25}"/>
    <cellStyle name="Normal 4 3 2 4 2 5" xfId="39198" xr:uid="{FD2F024F-2228-4BEA-89F0-DC2DDB6FD010}"/>
    <cellStyle name="Normal 4 3 2 4 3" xfId="18253" xr:uid="{00000000-0005-0000-0000-00004D470000}"/>
    <cellStyle name="Normal 4 3 2 4 3 2" xfId="18254" xr:uid="{00000000-0005-0000-0000-00004E470000}"/>
    <cellStyle name="Normal 4 3 2 4 3 2 2" xfId="39203" xr:uid="{21CA54D0-8EE1-4062-84E0-E064BC7BAD26}"/>
    <cellStyle name="Normal 4 3 2 4 3 3" xfId="18255" xr:uid="{00000000-0005-0000-0000-00004F470000}"/>
    <cellStyle name="Normal 4 3 2 4 3 3 2" xfId="39204" xr:uid="{7D070F3A-097F-4B5D-BEF5-89A5E365FF70}"/>
    <cellStyle name="Normal 4 3 2 4 3 4" xfId="18256" xr:uid="{00000000-0005-0000-0000-000050470000}"/>
    <cellStyle name="Normal 4 3 2 4 3 4 2" xfId="39205" xr:uid="{C722F234-1163-45ED-A61B-06E903D34FBC}"/>
    <cellStyle name="Normal 4 3 2 4 3 5" xfId="39202" xr:uid="{FB827575-2000-4115-998D-5646C8C0DDE2}"/>
    <cellStyle name="Normal 4 3 2 4 4" xfId="39197" xr:uid="{72784A7B-0C62-4CF4-8DE9-7BE7A23A7890}"/>
    <cellStyle name="Normal 4 3 2 5" xfId="18257" xr:uid="{00000000-0005-0000-0000-000051470000}"/>
    <cellStyle name="Normal 4 3 2 5 2" xfId="18258" xr:uid="{00000000-0005-0000-0000-000052470000}"/>
    <cellStyle name="Normal 4 3 2 5 2 2" xfId="18259" xr:uid="{00000000-0005-0000-0000-000053470000}"/>
    <cellStyle name="Normal 4 3 2 5 2 2 2" xfId="39208" xr:uid="{8777A30D-CE02-4647-99DF-909F3B444AC7}"/>
    <cellStyle name="Normal 4 3 2 5 2 3" xfId="18260" xr:uid="{00000000-0005-0000-0000-000054470000}"/>
    <cellStyle name="Normal 4 3 2 5 2 3 2" xfId="39209" xr:uid="{A13BF9DB-45C5-489B-9E1F-348BA835E2B8}"/>
    <cellStyle name="Normal 4 3 2 5 2 4" xfId="18261" xr:uid="{00000000-0005-0000-0000-000055470000}"/>
    <cellStyle name="Normal 4 3 2 5 2 4 2" xfId="39210" xr:uid="{8FFA0229-F0BB-4C07-B9E0-667257DE0B5E}"/>
    <cellStyle name="Normal 4 3 2 5 2 5" xfId="39207" xr:uid="{5E72A867-7ADD-4988-8EFF-CEF472FAC0AD}"/>
    <cellStyle name="Normal 4 3 2 5 3" xfId="18262" xr:uid="{00000000-0005-0000-0000-000056470000}"/>
    <cellStyle name="Normal 4 3 2 5 3 2" xfId="39211" xr:uid="{AA4FEEDC-D1DA-4757-B10C-62DFC44C33F1}"/>
    <cellStyle name="Normal 4 3 2 5 4" xfId="18263" xr:uid="{00000000-0005-0000-0000-000057470000}"/>
    <cellStyle name="Normal 4 3 2 5 4 2" xfId="39212" xr:uid="{A69E66EE-1F44-4E72-BE2A-CA5EAC3DDEA0}"/>
    <cellStyle name="Normal 4 3 2 5 5" xfId="18264" xr:uid="{00000000-0005-0000-0000-000058470000}"/>
    <cellStyle name="Normal 4 3 2 5 5 2" xfId="39213" xr:uid="{2D6AF7EA-78B7-4D37-9379-20A1A31AE089}"/>
    <cellStyle name="Normal 4 3 2 5 6" xfId="39206" xr:uid="{B88C9B10-4C4C-4BBA-9A49-B1CB4C35874E}"/>
    <cellStyle name="Normal 4 3 2 6" xfId="18265" xr:uid="{00000000-0005-0000-0000-000059470000}"/>
    <cellStyle name="Normal 4 3 2 6 2" xfId="18266" xr:uid="{00000000-0005-0000-0000-00005A470000}"/>
    <cellStyle name="Normal 4 3 2 6 2 2" xfId="39215" xr:uid="{B60A60FD-3CD3-45F2-863A-FE481D4A210E}"/>
    <cellStyle name="Normal 4 3 2 6 3" xfId="18267" xr:uid="{00000000-0005-0000-0000-00005B470000}"/>
    <cellStyle name="Normal 4 3 2 6 3 2" xfId="39216" xr:uid="{E6661288-F1A0-494E-B30F-B48A37DE931F}"/>
    <cellStyle name="Normal 4 3 2 6 4" xfId="18268" xr:uid="{00000000-0005-0000-0000-00005C470000}"/>
    <cellStyle name="Normal 4 3 2 6 4 2" xfId="39217" xr:uid="{A13A1169-286A-49F3-8692-5CE45AA47B35}"/>
    <cellStyle name="Normal 4 3 2 6 5" xfId="39214" xr:uid="{971DD9CF-73C0-40DD-B9D8-5CF8DBB475AC}"/>
    <cellStyle name="Normal 4 3 2 7" xfId="18269" xr:uid="{00000000-0005-0000-0000-00005D470000}"/>
    <cellStyle name="Normal 4 3 2 7 2" xfId="39218" xr:uid="{75AE0807-2296-46C5-9D21-B250B9BAAE5B}"/>
    <cellStyle name="Normal 4 3 2 8" xfId="18270" xr:uid="{00000000-0005-0000-0000-00005E470000}"/>
    <cellStyle name="Normal 4 3 2 8 2" xfId="39219" xr:uid="{5C787B51-551D-4D48-A124-1A2400ACDCD5}"/>
    <cellStyle name="Normal 4 3 2 9" xfId="18271" xr:uid="{00000000-0005-0000-0000-00005F470000}"/>
    <cellStyle name="Normal 4 3 2 9 2" xfId="39220" xr:uid="{ADA2F320-9E26-4C32-A1DE-7CAFB53BCF35}"/>
    <cellStyle name="Normal 4 3 3" xfId="18272" xr:uid="{00000000-0005-0000-0000-000060470000}"/>
    <cellStyle name="Normal 4 3 3 10" xfId="39221" xr:uid="{9A8F969B-A7F8-4293-BF27-8A9FA9996B2D}"/>
    <cellStyle name="Normal 4 3 3 2" xfId="18273" xr:uid="{00000000-0005-0000-0000-000061470000}"/>
    <cellStyle name="Normal 4 3 3 2 2" xfId="18274" xr:uid="{00000000-0005-0000-0000-000062470000}"/>
    <cellStyle name="Normal 4 3 3 2 2 2" xfId="18275" xr:uid="{00000000-0005-0000-0000-000063470000}"/>
    <cellStyle name="Normal 4 3 3 2 2 2 2" xfId="18276" xr:uid="{00000000-0005-0000-0000-000064470000}"/>
    <cellStyle name="Normal 4 3 3 2 2 2 2 2" xfId="39225" xr:uid="{83AAF195-15FF-431B-BBAE-257E3B072910}"/>
    <cellStyle name="Normal 4 3 3 2 2 2 3" xfId="18277" xr:uid="{00000000-0005-0000-0000-000065470000}"/>
    <cellStyle name="Normal 4 3 3 2 2 2 3 2" xfId="39226" xr:uid="{D07FABE7-12C1-4179-8E5F-AAF37038C8BC}"/>
    <cellStyle name="Normal 4 3 3 2 2 2 4" xfId="18278" xr:uid="{00000000-0005-0000-0000-000066470000}"/>
    <cellStyle name="Normal 4 3 3 2 2 2 4 2" xfId="39227" xr:uid="{57BD10BD-7CD2-46E5-BB58-67B02DB51535}"/>
    <cellStyle name="Normal 4 3 3 2 2 2 5" xfId="39224" xr:uid="{29ED8DC6-AE2D-44BE-93B5-2A2ACB0633D6}"/>
    <cellStyle name="Normal 4 3 3 2 2 3" xfId="18279" xr:uid="{00000000-0005-0000-0000-000067470000}"/>
    <cellStyle name="Normal 4 3 3 2 2 3 2" xfId="18280" xr:uid="{00000000-0005-0000-0000-000068470000}"/>
    <cellStyle name="Normal 4 3 3 2 2 3 2 2" xfId="39229" xr:uid="{35EAF0AE-CE8D-47B1-A7EC-07E21142A577}"/>
    <cellStyle name="Normal 4 3 3 2 2 3 3" xfId="18281" xr:uid="{00000000-0005-0000-0000-000069470000}"/>
    <cellStyle name="Normal 4 3 3 2 2 3 3 2" xfId="39230" xr:uid="{EF9D8B93-D449-4ABE-8FD8-6ADF974F4A67}"/>
    <cellStyle name="Normal 4 3 3 2 2 3 4" xfId="18282" xr:uid="{00000000-0005-0000-0000-00006A470000}"/>
    <cellStyle name="Normal 4 3 3 2 2 3 4 2" xfId="39231" xr:uid="{33068DF8-0201-4980-A197-DE2CA9068E48}"/>
    <cellStyle name="Normal 4 3 3 2 2 3 5" xfId="39228" xr:uid="{BDDC6BE4-FCAF-46F1-AD2E-641718B88F80}"/>
    <cellStyle name="Normal 4 3 3 2 2 4" xfId="18283" xr:uid="{00000000-0005-0000-0000-00006B470000}"/>
    <cellStyle name="Normal 4 3 3 2 2 4 2" xfId="18284" xr:uid="{00000000-0005-0000-0000-00006C470000}"/>
    <cellStyle name="Normal 4 3 3 2 2 4 2 2" xfId="39233" xr:uid="{C48FB303-0B8F-4E0D-9DAD-29828392BD4F}"/>
    <cellStyle name="Normal 4 3 3 2 2 4 3" xfId="18285" xr:uid="{00000000-0005-0000-0000-00006D470000}"/>
    <cellStyle name="Normal 4 3 3 2 2 4 3 2" xfId="39234" xr:uid="{FA5B9A58-B3CF-4228-A86C-DBB152A096EA}"/>
    <cellStyle name="Normal 4 3 3 2 2 4 4" xfId="18286" xr:uid="{00000000-0005-0000-0000-00006E470000}"/>
    <cellStyle name="Normal 4 3 3 2 2 4 4 2" xfId="39235" xr:uid="{F24972DF-129F-40A4-964E-431FD4757F14}"/>
    <cellStyle name="Normal 4 3 3 2 2 4 5" xfId="39232" xr:uid="{B1868D22-32B2-4B27-9F22-ABD56C4EA2C0}"/>
    <cellStyle name="Normal 4 3 3 2 2 5" xfId="18287" xr:uid="{00000000-0005-0000-0000-00006F470000}"/>
    <cellStyle name="Normal 4 3 3 2 2 5 2" xfId="39236" xr:uid="{5F428025-F261-4FF7-A8D1-AD0993EFCF94}"/>
    <cellStyle name="Normal 4 3 3 2 2 6" xfId="18288" xr:uid="{00000000-0005-0000-0000-000070470000}"/>
    <cellStyle name="Normal 4 3 3 2 2 6 2" xfId="39237" xr:uid="{AFA01A7A-2B09-4EEE-8719-EF08CB228F1E}"/>
    <cellStyle name="Normal 4 3 3 2 2 7" xfId="18289" xr:uid="{00000000-0005-0000-0000-000071470000}"/>
    <cellStyle name="Normal 4 3 3 2 2 7 2" xfId="39238" xr:uid="{BF352729-D812-4D8A-A5C5-3AA748BB72E1}"/>
    <cellStyle name="Normal 4 3 3 2 2 8" xfId="39223" xr:uid="{64F1675E-7599-421C-946C-6AC71D8EBF14}"/>
    <cellStyle name="Normal 4 3 3 2 3" xfId="18290" xr:uid="{00000000-0005-0000-0000-000072470000}"/>
    <cellStyle name="Normal 4 3 3 2 3 2" xfId="18291" xr:uid="{00000000-0005-0000-0000-000073470000}"/>
    <cellStyle name="Normal 4 3 3 2 3 2 2" xfId="39240" xr:uid="{3092935A-E027-41E0-8328-006282D1BA0E}"/>
    <cellStyle name="Normal 4 3 3 2 3 3" xfId="18292" xr:uid="{00000000-0005-0000-0000-000074470000}"/>
    <cellStyle name="Normal 4 3 3 2 3 3 2" xfId="39241" xr:uid="{BBCA0FEF-935B-43A4-B642-3088AC6D533E}"/>
    <cellStyle name="Normal 4 3 3 2 3 4" xfId="18293" xr:uid="{00000000-0005-0000-0000-000075470000}"/>
    <cellStyle name="Normal 4 3 3 2 3 4 2" xfId="39242" xr:uid="{4E4572FA-439A-4817-B8A5-8A057979C901}"/>
    <cellStyle name="Normal 4 3 3 2 3 5" xfId="39239" xr:uid="{8099C5E5-DBEA-49A9-ABF6-2FB3293A636E}"/>
    <cellStyle name="Normal 4 3 3 2 4" xfId="18294" xr:uid="{00000000-0005-0000-0000-000076470000}"/>
    <cellStyle name="Normal 4 3 3 2 4 2" xfId="18295" xr:uid="{00000000-0005-0000-0000-000077470000}"/>
    <cellStyle name="Normal 4 3 3 2 4 2 2" xfId="39244" xr:uid="{76E1359D-5DB8-4D97-878D-94D463EF1ACB}"/>
    <cellStyle name="Normal 4 3 3 2 4 3" xfId="18296" xr:uid="{00000000-0005-0000-0000-000078470000}"/>
    <cellStyle name="Normal 4 3 3 2 4 3 2" xfId="39245" xr:uid="{E5192458-EE7F-448B-A953-FE15A28E5507}"/>
    <cellStyle name="Normal 4 3 3 2 4 4" xfId="18297" xr:uid="{00000000-0005-0000-0000-000079470000}"/>
    <cellStyle name="Normal 4 3 3 2 4 4 2" xfId="39246" xr:uid="{FDB6221D-B3B0-44FC-9F2A-95E42A0468F1}"/>
    <cellStyle name="Normal 4 3 3 2 4 5" xfId="39243" xr:uid="{27EE5477-BD9E-4521-8A63-0A69F5B97C31}"/>
    <cellStyle name="Normal 4 3 3 2 5" xfId="18298" xr:uid="{00000000-0005-0000-0000-00007A470000}"/>
    <cellStyle name="Normal 4 3 3 2 5 2" xfId="18299" xr:uid="{00000000-0005-0000-0000-00007B470000}"/>
    <cellStyle name="Normal 4 3 3 2 5 2 2" xfId="39248" xr:uid="{4A4105C0-066F-482B-8704-0F2EDBD41E28}"/>
    <cellStyle name="Normal 4 3 3 2 5 3" xfId="18300" xr:uid="{00000000-0005-0000-0000-00007C470000}"/>
    <cellStyle name="Normal 4 3 3 2 5 3 2" xfId="39249" xr:uid="{97B2151A-EA7B-41C2-888B-B04A3B38C529}"/>
    <cellStyle name="Normal 4 3 3 2 5 4" xfId="18301" xr:uid="{00000000-0005-0000-0000-00007D470000}"/>
    <cellStyle name="Normal 4 3 3 2 5 4 2" xfId="39250" xr:uid="{8916019D-1393-4C92-BA0E-D3836AF339BB}"/>
    <cellStyle name="Normal 4 3 3 2 5 5" xfId="39247" xr:uid="{0D01857B-F669-4204-955D-CA17204BB7D5}"/>
    <cellStyle name="Normal 4 3 3 2 6" xfId="18302" xr:uid="{00000000-0005-0000-0000-00007E470000}"/>
    <cellStyle name="Normal 4 3 3 2 6 2" xfId="39251" xr:uid="{2D295C51-AB4B-4782-8EA8-516D78237167}"/>
    <cellStyle name="Normal 4 3 3 2 7" xfId="18303" xr:uid="{00000000-0005-0000-0000-00007F470000}"/>
    <cellStyle name="Normal 4 3 3 2 7 2" xfId="39252" xr:uid="{27F6C1E1-AA2D-4AA8-81CC-33365D5010A7}"/>
    <cellStyle name="Normal 4 3 3 2 8" xfId="18304" xr:uid="{00000000-0005-0000-0000-000080470000}"/>
    <cellStyle name="Normal 4 3 3 2 8 2" xfId="39253" xr:uid="{E7581A22-D621-4FA5-8EA5-D2020EAF3F3F}"/>
    <cellStyle name="Normal 4 3 3 2 9" xfId="39222" xr:uid="{F5B31C4E-E7C5-4CDB-85E6-70D6E8778F3F}"/>
    <cellStyle name="Normal 4 3 3 3" xfId="18305" xr:uid="{00000000-0005-0000-0000-000081470000}"/>
    <cellStyle name="Normal 4 3 3 3 2" xfId="18306" xr:uid="{00000000-0005-0000-0000-000082470000}"/>
    <cellStyle name="Normal 4 3 3 3 2 2" xfId="18307" xr:uid="{00000000-0005-0000-0000-000083470000}"/>
    <cellStyle name="Normal 4 3 3 3 2 2 2" xfId="18308" xr:uid="{00000000-0005-0000-0000-000084470000}"/>
    <cellStyle name="Normal 4 3 3 3 2 2 2 2" xfId="39257" xr:uid="{DEB2D01E-DFE8-4D8A-93CC-C67CE72FA56A}"/>
    <cellStyle name="Normal 4 3 3 3 2 2 3" xfId="18309" xr:uid="{00000000-0005-0000-0000-000085470000}"/>
    <cellStyle name="Normal 4 3 3 3 2 2 3 2" xfId="39258" xr:uid="{7F314EC8-DAE6-430F-94A2-19D9B5CE2D3A}"/>
    <cellStyle name="Normal 4 3 3 3 2 2 4" xfId="18310" xr:uid="{00000000-0005-0000-0000-000086470000}"/>
    <cellStyle name="Normal 4 3 3 3 2 2 4 2" xfId="39259" xr:uid="{64C2D035-7BC9-4ECF-AE6E-D20E65897DE7}"/>
    <cellStyle name="Normal 4 3 3 3 2 2 5" xfId="39256" xr:uid="{701E4282-16C2-4E19-84EC-ED32F53D0277}"/>
    <cellStyle name="Normal 4 3 3 3 2 3" xfId="18311" xr:uid="{00000000-0005-0000-0000-000087470000}"/>
    <cellStyle name="Normal 4 3 3 3 2 3 2" xfId="39260" xr:uid="{FE2FAB0C-F6D8-42AC-A2EF-0A3A2D2F801E}"/>
    <cellStyle name="Normal 4 3 3 3 2 4" xfId="18312" xr:uid="{00000000-0005-0000-0000-000088470000}"/>
    <cellStyle name="Normal 4 3 3 3 2 4 2" xfId="39261" xr:uid="{E7C99BDD-4342-4C02-935F-C8D50188225E}"/>
    <cellStyle name="Normal 4 3 3 3 2 5" xfId="18313" xr:uid="{00000000-0005-0000-0000-000089470000}"/>
    <cellStyle name="Normal 4 3 3 3 2 5 2" xfId="39262" xr:uid="{D70BAB4F-3A01-451B-9C74-4892EDA382DD}"/>
    <cellStyle name="Normal 4 3 3 3 2 6" xfId="39255" xr:uid="{A74F1D5D-AEA2-4E88-9A7E-C7559FE9551D}"/>
    <cellStyle name="Normal 4 3 3 3 3" xfId="18314" xr:uid="{00000000-0005-0000-0000-00008A470000}"/>
    <cellStyle name="Normal 4 3 3 3 3 2" xfId="18315" xr:uid="{00000000-0005-0000-0000-00008B470000}"/>
    <cellStyle name="Normal 4 3 3 3 3 2 2" xfId="39264" xr:uid="{087BFCB0-8910-4B9A-A595-FF48091E24B4}"/>
    <cellStyle name="Normal 4 3 3 3 3 3" xfId="18316" xr:uid="{00000000-0005-0000-0000-00008C470000}"/>
    <cellStyle name="Normal 4 3 3 3 3 3 2" xfId="39265" xr:uid="{31359B4B-34AB-4663-B991-CFACFECBF725}"/>
    <cellStyle name="Normal 4 3 3 3 3 4" xfId="18317" xr:uid="{00000000-0005-0000-0000-00008D470000}"/>
    <cellStyle name="Normal 4 3 3 3 3 4 2" xfId="39266" xr:uid="{50C13B64-DF15-4DD5-B66B-AE29CCC5DF45}"/>
    <cellStyle name="Normal 4 3 3 3 3 5" xfId="39263" xr:uid="{BEFB202F-A68A-4C66-9E90-B748C010EAC7}"/>
    <cellStyle name="Normal 4 3 3 3 4" xfId="18318" xr:uid="{00000000-0005-0000-0000-00008E470000}"/>
    <cellStyle name="Normal 4 3 3 3 4 2" xfId="18319" xr:uid="{00000000-0005-0000-0000-00008F470000}"/>
    <cellStyle name="Normal 4 3 3 3 4 2 2" xfId="39268" xr:uid="{5D3515EA-0928-4DBB-9B98-319FBF9EC0CC}"/>
    <cellStyle name="Normal 4 3 3 3 4 3" xfId="18320" xr:uid="{00000000-0005-0000-0000-000090470000}"/>
    <cellStyle name="Normal 4 3 3 3 4 3 2" xfId="39269" xr:uid="{B837F3F0-7594-441A-8ADC-C35691D1E7A7}"/>
    <cellStyle name="Normal 4 3 3 3 4 4" xfId="18321" xr:uid="{00000000-0005-0000-0000-000091470000}"/>
    <cellStyle name="Normal 4 3 3 3 4 4 2" xfId="39270" xr:uid="{E0F37B92-BE54-42E0-9F0D-4B75FDE39EB4}"/>
    <cellStyle name="Normal 4 3 3 3 4 5" xfId="39267" xr:uid="{54786C1A-CE37-46C8-86ED-857E2FF7CAAC}"/>
    <cellStyle name="Normal 4 3 3 3 5" xfId="18322" xr:uid="{00000000-0005-0000-0000-000092470000}"/>
    <cellStyle name="Normal 4 3 3 3 5 2" xfId="39271" xr:uid="{94497CD1-6083-441E-A460-885FFB898BD2}"/>
    <cellStyle name="Normal 4 3 3 3 6" xfId="18323" xr:uid="{00000000-0005-0000-0000-000093470000}"/>
    <cellStyle name="Normal 4 3 3 3 6 2" xfId="39272" xr:uid="{D26E9896-05A8-4D1F-B1EE-FAD13939D593}"/>
    <cellStyle name="Normal 4 3 3 3 7" xfId="18324" xr:uid="{00000000-0005-0000-0000-000094470000}"/>
    <cellStyle name="Normal 4 3 3 3 7 2" xfId="39273" xr:uid="{A5FA230F-CAD7-438D-88CE-ADD4DC564ABC}"/>
    <cellStyle name="Normal 4 3 3 3 8" xfId="39254" xr:uid="{A283A89A-AF5D-4254-A528-FEEF4DD5ADCF}"/>
    <cellStyle name="Normal 4 3 3 4" xfId="18325" xr:uid="{00000000-0005-0000-0000-000095470000}"/>
    <cellStyle name="Normal 4 3 3 4 2" xfId="18326" xr:uid="{00000000-0005-0000-0000-000096470000}"/>
    <cellStyle name="Normal 4 3 3 4 2 2" xfId="18327" xr:uid="{00000000-0005-0000-0000-000097470000}"/>
    <cellStyle name="Normal 4 3 3 4 2 2 2" xfId="39276" xr:uid="{CB07E57A-D3F9-44B7-B00A-7C35D9187BE6}"/>
    <cellStyle name="Normal 4 3 3 4 2 3" xfId="18328" xr:uid="{00000000-0005-0000-0000-000098470000}"/>
    <cellStyle name="Normal 4 3 3 4 2 3 2" xfId="39277" xr:uid="{A4BED21C-936E-4E76-89C4-31D350AD25FD}"/>
    <cellStyle name="Normal 4 3 3 4 2 4" xfId="18329" xr:uid="{00000000-0005-0000-0000-000099470000}"/>
    <cellStyle name="Normal 4 3 3 4 2 4 2" xfId="39278" xr:uid="{CFD098DB-E937-4A3E-B6D4-ED16DBF0BE62}"/>
    <cellStyle name="Normal 4 3 3 4 2 5" xfId="39275" xr:uid="{19C293D3-516B-47F1-87FC-5A53714F87D6}"/>
    <cellStyle name="Normal 4 3 3 4 3" xfId="18330" xr:uid="{00000000-0005-0000-0000-00009A470000}"/>
    <cellStyle name="Normal 4 3 3 4 3 2" xfId="39279" xr:uid="{C36EAEE1-ABDB-4B4B-9115-AE548D354331}"/>
    <cellStyle name="Normal 4 3 3 4 4" xfId="18331" xr:uid="{00000000-0005-0000-0000-00009B470000}"/>
    <cellStyle name="Normal 4 3 3 4 4 2" xfId="39280" xr:uid="{09E67054-7C43-4F61-9F38-0224EB6C1808}"/>
    <cellStyle name="Normal 4 3 3 4 5" xfId="18332" xr:uid="{00000000-0005-0000-0000-00009C470000}"/>
    <cellStyle name="Normal 4 3 3 4 5 2" xfId="39281" xr:uid="{5713BAF8-7FC4-41B4-8813-436FFCD57E3F}"/>
    <cellStyle name="Normal 4 3 3 4 6" xfId="39274" xr:uid="{DDDB8A70-38BC-494C-87EC-6D4C2B4F4D7F}"/>
    <cellStyle name="Normal 4 3 3 5" xfId="18333" xr:uid="{00000000-0005-0000-0000-00009D470000}"/>
    <cellStyle name="Normal 4 3 3 5 2" xfId="18334" xr:uid="{00000000-0005-0000-0000-00009E470000}"/>
    <cellStyle name="Normal 4 3 3 5 2 2" xfId="39283" xr:uid="{91095DED-0274-495A-BCF8-6EA1A586851D}"/>
    <cellStyle name="Normal 4 3 3 5 3" xfId="18335" xr:uid="{00000000-0005-0000-0000-00009F470000}"/>
    <cellStyle name="Normal 4 3 3 5 3 2" xfId="39284" xr:uid="{44F0D495-6A17-4082-B058-E10851527A5C}"/>
    <cellStyle name="Normal 4 3 3 5 4" xfId="18336" xr:uid="{00000000-0005-0000-0000-0000A0470000}"/>
    <cellStyle name="Normal 4 3 3 5 4 2" xfId="39285" xr:uid="{4D5BDCFB-E87E-4263-A52C-31E8EF64B78E}"/>
    <cellStyle name="Normal 4 3 3 5 5" xfId="39282" xr:uid="{C8EC37F1-4E67-455A-A30E-E8311E747F9C}"/>
    <cellStyle name="Normal 4 3 3 6" xfId="18337" xr:uid="{00000000-0005-0000-0000-0000A1470000}"/>
    <cellStyle name="Normal 4 3 3 6 2" xfId="18338" xr:uid="{00000000-0005-0000-0000-0000A2470000}"/>
    <cellStyle name="Normal 4 3 3 6 2 2" xfId="39287" xr:uid="{C2AB2634-DDC3-44B2-AD54-467C6D15370D}"/>
    <cellStyle name="Normal 4 3 3 6 3" xfId="18339" xr:uid="{00000000-0005-0000-0000-0000A3470000}"/>
    <cellStyle name="Normal 4 3 3 6 3 2" xfId="39288" xr:uid="{F35BCD4D-EE68-487F-A1F0-5774599BEBC5}"/>
    <cellStyle name="Normal 4 3 3 6 4" xfId="18340" xr:uid="{00000000-0005-0000-0000-0000A4470000}"/>
    <cellStyle name="Normal 4 3 3 6 4 2" xfId="39289" xr:uid="{82010835-E1C5-46AB-8312-236EEB77B1F8}"/>
    <cellStyle name="Normal 4 3 3 6 5" xfId="39286" xr:uid="{4BC09131-E939-4BC7-A3B2-51828376F27E}"/>
    <cellStyle name="Normal 4 3 3 7" xfId="18341" xr:uid="{00000000-0005-0000-0000-0000A5470000}"/>
    <cellStyle name="Normal 4 3 3 7 2" xfId="39290" xr:uid="{1628398F-242B-4DBA-B69A-601FB505A5F2}"/>
    <cellStyle name="Normal 4 3 3 8" xfId="18342" xr:uid="{00000000-0005-0000-0000-0000A6470000}"/>
    <cellStyle name="Normal 4 3 3 8 2" xfId="39291" xr:uid="{D65C6677-C1C9-48F8-A8BA-FB1F20A97E8F}"/>
    <cellStyle name="Normal 4 3 3 9" xfId="18343" xr:uid="{00000000-0005-0000-0000-0000A7470000}"/>
    <cellStyle name="Normal 4 3 3 9 2" xfId="39292" xr:uid="{98DC5EDE-CEC3-403A-84A5-5BBBD634EEDF}"/>
    <cellStyle name="Normal 4 3 4" xfId="18344" xr:uid="{00000000-0005-0000-0000-0000A8470000}"/>
    <cellStyle name="Normal 4 3 4 2" xfId="18345" xr:uid="{00000000-0005-0000-0000-0000A9470000}"/>
    <cellStyle name="Normal 4 3 4 2 2" xfId="18346" xr:uid="{00000000-0005-0000-0000-0000AA470000}"/>
    <cellStyle name="Normal 4 3 4 2 2 2" xfId="18347" xr:uid="{00000000-0005-0000-0000-0000AB470000}"/>
    <cellStyle name="Normal 4 3 4 2 2 2 2" xfId="39296" xr:uid="{FBD22A35-A353-4979-BD04-9618A41AC0AA}"/>
    <cellStyle name="Normal 4 3 4 2 2 3" xfId="18348" xr:uid="{00000000-0005-0000-0000-0000AC470000}"/>
    <cellStyle name="Normal 4 3 4 2 2 3 2" xfId="39297" xr:uid="{963F7848-9C68-498C-8D19-D8EF53848E56}"/>
    <cellStyle name="Normal 4 3 4 2 2 4" xfId="18349" xr:uid="{00000000-0005-0000-0000-0000AD470000}"/>
    <cellStyle name="Normal 4 3 4 2 2 4 2" xfId="39298" xr:uid="{7552FED2-E6FC-4165-B2FE-20B6ACB16AD7}"/>
    <cellStyle name="Normal 4 3 4 2 2 5" xfId="39295" xr:uid="{EF22D287-2B5D-4DB8-A24D-797478B88F8F}"/>
    <cellStyle name="Normal 4 3 4 2 3" xfId="18350" xr:uid="{00000000-0005-0000-0000-0000AE470000}"/>
    <cellStyle name="Normal 4 3 4 2 3 2" xfId="18351" xr:uid="{00000000-0005-0000-0000-0000AF470000}"/>
    <cellStyle name="Normal 4 3 4 2 3 2 2" xfId="39300" xr:uid="{949A0556-F1BF-4693-9F22-ADC0CA0CCFED}"/>
    <cellStyle name="Normal 4 3 4 2 3 3" xfId="18352" xr:uid="{00000000-0005-0000-0000-0000B0470000}"/>
    <cellStyle name="Normal 4 3 4 2 3 3 2" xfId="39301" xr:uid="{D26D180A-B7D0-47EA-9BD6-5C6057F8E799}"/>
    <cellStyle name="Normal 4 3 4 2 3 4" xfId="18353" xr:uid="{00000000-0005-0000-0000-0000B1470000}"/>
    <cellStyle name="Normal 4 3 4 2 3 4 2" xfId="39302" xr:uid="{E570864E-E793-4498-8ED4-9174C70881D3}"/>
    <cellStyle name="Normal 4 3 4 2 3 5" xfId="39299" xr:uid="{DFE1F6C7-EEEB-4CA0-A973-E8F97D9272C4}"/>
    <cellStyle name="Normal 4 3 4 2 4" xfId="18354" xr:uid="{00000000-0005-0000-0000-0000B2470000}"/>
    <cellStyle name="Normal 4 3 4 2 4 2" xfId="39303" xr:uid="{4BB7CF15-58B7-4FCE-B905-46983B77A130}"/>
    <cellStyle name="Normal 4 3 4 2 5" xfId="18355" xr:uid="{00000000-0005-0000-0000-0000B3470000}"/>
    <cellStyle name="Normal 4 3 4 2 5 2" xfId="39304" xr:uid="{71AA60DF-F02B-46EB-A382-B885FB57CA05}"/>
    <cellStyle name="Normal 4 3 4 2 6" xfId="18356" xr:uid="{00000000-0005-0000-0000-0000B4470000}"/>
    <cellStyle name="Normal 4 3 4 2 6 2" xfId="39305" xr:uid="{9283C3A9-D919-48E3-966F-B10BA4981CD3}"/>
    <cellStyle name="Normal 4 3 4 2 7" xfId="39294" xr:uid="{F49D4A2C-AEB2-464B-BA57-635702C84FB9}"/>
    <cellStyle name="Normal 4 3 4 3" xfId="18357" xr:uid="{00000000-0005-0000-0000-0000B5470000}"/>
    <cellStyle name="Normal 4 3 4 3 2" xfId="18358" xr:uid="{00000000-0005-0000-0000-0000B6470000}"/>
    <cellStyle name="Normal 4 3 4 3 2 2" xfId="39307" xr:uid="{DDE7A4B7-EA98-43EB-8033-A18442DB5196}"/>
    <cellStyle name="Normal 4 3 4 3 3" xfId="18359" xr:uid="{00000000-0005-0000-0000-0000B7470000}"/>
    <cellStyle name="Normal 4 3 4 3 3 2" xfId="39308" xr:uid="{31EBB8C5-89A9-4192-9F25-335922DE3D1E}"/>
    <cellStyle name="Normal 4 3 4 3 4" xfId="18360" xr:uid="{00000000-0005-0000-0000-0000B8470000}"/>
    <cellStyle name="Normal 4 3 4 3 4 2" xfId="39309" xr:uid="{AFC064A2-ED7D-4553-A0A1-4FC235DD732D}"/>
    <cellStyle name="Normal 4 3 4 3 5" xfId="39306" xr:uid="{9671B71B-360F-436C-BDE2-EE8814703DF4}"/>
    <cellStyle name="Normal 4 3 4 4" xfId="18361" xr:uid="{00000000-0005-0000-0000-0000B9470000}"/>
    <cellStyle name="Normal 4 3 4 4 2" xfId="18362" xr:uid="{00000000-0005-0000-0000-0000BA470000}"/>
    <cellStyle name="Normal 4 3 4 4 2 2" xfId="39311" xr:uid="{2151B788-F2C4-44B4-8C54-1D01EA5C9EC5}"/>
    <cellStyle name="Normal 4 3 4 4 3" xfId="18363" xr:uid="{00000000-0005-0000-0000-0000BB470000}"/>
    <cellStyle name="Normal 4 3 4 4 3 2" xfId="39312" xr:uid="{52945B8D-72F8-452E-958A-3C5701FA65DB}"/>
    <cellStyle name="Normal 4 3 4 4 4" xfId="18364" xr:uid="{00000000-0005-0000-0000-0000BC470000}"/>
    <cellStyle name="Normal 4 3 4 4 4 2" xfId="39313" xr:uid="{4CB12170-4AB7-4305-9274-427B86B71A13}"/>
    <cellStyle name="Normal 4 3 4 4 5" xfId="39310" xr:uid="{D8A9CAB8-1992-47E0-B472-14C0EF90307F}"/>
    <cellStyle name="Normal 4 3 4 5" xfId="18365" xr:uid="{00000000-0005-0000-0000-0000BD470000}"/>
    <cellStyle name="Normal 4 3 4 5 2" xfId="39314" xr:uid="{54B9BB65-FE6C-4F11-B256-5532A2F8F077}"/>
    <cellStyle name="Normal 4 3 4 6" xfId="18366" xr:uid="{00000000-0005-0000-0000-0000BE470000}"/>
    <cellStyle name="Normal 4 3 4 6 2" xfId="39315" xr:uid="{876ACB59-8469-488E-84D9-1DB5A9D70919}"/>
    <cellStyle name="Normal 4 3 4 7" xfId="18367" xr:uid="{00000000-0005-0000-0000-0000BF470000}"/>
    <cellStyle name="Normal 4 3 4 7 2" xfId="39316" xr:uid="{948E505F-AF32-46FB-BB5B-6C482EDBCB49}"/>
    <cellStyle name="Normal 4 3 4 8" xfId="39293" xr:uid="{F8C17CDE-22B0-4F7B-B516-2FD0BE7B7ECB}"/>
    <cellStyle name="Normal 4 3 5" xfId="18368" xr:uid="{00000000-0005-0000-0000-0000C0470000}"/>
    <cellStyle name="Normal 4 3 5 2" xfId="18369" xr:uid="{00000000-0005-0000-0000-0000C1470000}"/>
    <cellStyle name="Normal 4 3 5 2 2" xfId="18370" xr:uid="{00000000-0005-0000-0000-0000C2470000}"/>
    <cellStyle name="Normal 4 3 5 2 2 2" xfId="18371" xr:uid="{00000000-0005-0000-0000-0000C3470000}"/>
    <cellStyle name="Normal 4 3 5 2 2 2 2" xfId="39320" xr:uid="{3140BCD1-D5DC-4671-AAE3-CFA9D19770D8}"/>
    <cellStyle name="Normal 4 3 5 2 2 3" xfId="18372" xr:uid="{00000000-0005-0000-0000-0000C4470000}"/>
    <cellStyle name="Normal 4 3 5 2 2 3 2" xfId="39321" xr:uid="{54AD4F20-5E37-456E-8903-8B6D4E80A0FD}"/>
    <cellStyle name="Normal 4 3 5 2 2 4" xfId="18373" xr:uid="{00000000-0005-0000-0000-0000C5470000}"/>
    <cellStyle name="Normal 4 3 5 2 2 4 2" xfId="39322" xr:uid="{E65DA8BA-091A-4240-B142-0C8EE3FE1557}"/>
    <cellStyle name="Normal 4 3 5 2 2 5" xfId="39319" xr:uid="{B94FE6A3-1A1A-4995-B984-7101683074C6}"/>
    <cellStyle name="Normal 4 3 5 2 3" xfId="18374" xr:uid="{00000000-0005-0000-0000-0000C6470000}"/>
    <cellStyle name="Normal 4 3 5 2 3 2" xfId="18375" xr:uid="{00000000-0005-0000-0000-0000C7470000}"/>
    <cellStyle name="Normal 4 3 5 2 3 2 2" xfId="39324" xr:uid="{4471811F-CC03-4B22-B531-E4968798CDBC}"/>
    <cellStyle name="Normal 4 3 5 2 3 3" xfId="18376" xr:uid="{00000000-0005-0000-0000-0000C8470000}"/>
    <cellStyle name="Normal 4 3 5 2 3 3 2" xfId="39325" xr:uid="{33442960-898B-4B11-8B00-15716C2A45B3}"/>
    <cellStyle name="Normal 4 3 5 2 3 4" xfId="18377" xr:uid="{00000000-0005-0000-0000-0000C9470000}"/>
    <cellStyle name="Normal 4 3 5 2 3 4 2" xfId="39326" xr:uid="{ABA625B5-D584-4856-902F-ADA8EFDA219B}"/>
    <cellStyle name="Normal 4 3 5 2 3 5" xfId="39323" xr:uid="{5A6A8A50-5777-425D-8DA9-B92837C8CC21}"/>
    <cellStyle name="Normal 4 3 5 2 4" xfId="18378" xr:uid="{00000000-0005-0000-0000-0000CA470000}"/>
    <cellStyle name="Normal 4 3 5 2 4 2" xfId="18379" xr:uid="{00000000-0005-0000-0000-0000CB470000}"/>
    <cellStyle name="Normal 4 3 5 2 4 2 2" xfId="39328" xr:uid="{27FBD13E-5EDC-4560-BCAF-5E163CF0525B}"/>
    <cellStyle name="Normal 4 3 5 2 4 3" xfId="18380" xr:uid="{00000000-0005-0000-0000-0000CC470000}"/>
    <cellStyle name="Normal 4 3 5 2 4 3 2" xfId="39329" xr:uid="{784B5450-0E49-4DCF-8F66-3E084C8F245B}"/>
    <cellStyle name="Normal 4 3 5 2 4 4" xfId="18381" xr:uid="{00000000-0005-0000-0000-0000CD470000}"/>
    <cellStyle name="Normal 4 3 5 2 4 4 2" xfId="39330" xr:uid="{8C4F2664-3943-44A6-B714-B052929ADB67}"/>
    <cellStyle name="Normal 4 3 5 2 4 5" xfId="39327" xr:uid="{2F4CABE7-744F-40C1-80FA-17FA6DD59D8E}"/>
    <cellStyle name="Normal 4 3 5 2 5" xfId="18382" xr:uid="{00000000-0005-0000-0000-0000CE470000}"/>
    <cellStyle name="Normal 4 3 5 2 5 2" xfId="39331" xr:uid="{7C1FCD08-0CC7-40A6-8235-921A4DDF2289}"/>
    <cellStyle name="Normal 4 3 5 2 6" xfId="18383" xr:uid="{00000000-0005-0000-0000-0000CF470000}"/>
    <cellStyle name="Normal 4 3 5 2 6 2" xfId="39332" xr:uid="{A88A53BB-386C-4EF0-87D1-3594E3730980}"/>
    <cellStyle name="Normal 4 3 5 2 7" xfId="18384" xr:uid="{00000000-0005-0000-0000-0000D0470000}"/>
    <cellStyle name="Normal 4 3 5 2 7 2" xfId="39333" xr:uid="{0DF71B4E-C885-4B03-B165-3236A12E8C46}"/>
    <cellStyle name="Normal 4 3 5 2 8" xfId="39318" xr:uid="{29B753FE-BC9E-4151-B97F-3364D13003E8}"/>
    <cellStyle name="Normal 4 3 5 3" xfId="18385" xr:uid="{00000000-0005-0000-0000-0000D1470000}"/>
    <cellStyle name="Normal 4 3 5 3 2" xfId="18386" xr:uid="{00000000-0005-0000-0000-0000D2470000}"/>
    <cellStyle name="Normal 4 3 5 3 2 2" xfId="39335" xr:uid="{5619005B-44EA-4BB8-94DD-FE4FC063A711}"/>
    <cellStyle name="Normal 4 3 5 3 3" xfId="18387" xr:uid="{00000000-0005-0000-0000-0000D3470000}"/>
    <cellStyle name="Normal 4 3 5 3 3 2" xfId="39336" xr:uid="{E7762250-73FA-466B-8180-0485E019BFA9}"/>
    <cellStyle name="Normal 4 3 5 3 4" xfId="18388" xr:uid="{00000000-0005-0000-0000-0000D4470000}"/>
    <cellStyle name="Normal 4 3 5 3 4 2" xfId="39337" xr:uid="{EAC2F6FE-1648-4D2E-BF84-AA5361F7E537}"/>
    <cellStyle name="Normal 4 3 5 3 5" xfId="39334" xr:uid="{7C00D80D-0D52-4E30-BBB4-0BF20C4C09BE}"/>
    <cellStyle name="Normal 4 3 5 4" xfId="18389" xr:uid="{00000000-0005-0000-0000-0000D5470000}"/>
    <cellStyle name="Normal 4 3 5 4 2" xfId="18390" xr:uid="{00000000-0005-0000-0000-0000D6470000}"/>
    <cellStyle name="Normal 4 3 5 4 2 2" xfId="39339" xr:uid="{EE9CBDB8-67FC-41B5-8EEF-BBD279D5D8AF}"/>
    <cellStyle name="Normal 4 3 5 4 3" xfId="18391" xr:uid="{00000000-0005-0000-0000-0000D7470000}"/>
    <cellStyle name="Normal 4 3 5 4 3 2" xfId="39340" xr:uid="{2B0279D9-4746-4F2E-AC7B-425FA24B552D}"/>
    <cellStyle name="Normal 4 3 5 4 4" xfId="18392" xr:uid="{00000000-0005-0000-0000-0000D8470000}"/>
    <cellStyle name="Normal 4 3 5 4 4 2" xfId="39341" xr:uid="{079E50F1-A246-460C-AF59-FC10E20FB02C}"/>
    <cellStyle name="Normal 4 3 5 4 5" xfId="39338" xr:uid="{CECD8E79-C221-40E7-843F-EFD9AF2F64ED}"/>
    <cellStyle name="Normal 4 3 5 5" xfId="18393" xr:uid="{00000000-0005-0000-0000-0000D9470000}"/>
    <cellStyle name="Normal 4 3 5 5 2" xfId="18394" xr:uid="{00000000-0005-0000-0000-0000DA470000}"/>
    <cellStyle name="Normal 4 3 5 5 2 2" xfId="39343" xr:uid="{CAF3FD89-54FF-4BE1-BD61-DF72CFF91F10}"/>
    <cellStyle name="Normal 4 3 5 5 3" xfId="18395" xr:uid="{00000000-0005-0000-0000-0000DB470000}"/>
    <cellStyle name="Normal 4 3 5 5 3 2" xfId="39344" xr:uid="{213EFF73-583B-4846-8D9E-528B01309545}"/>
    <cellStyle name="Normal 4 3 5 5 4" xfId="18396" xr:uid="{00000000-0005-0000-0000-0000DC470000}"/>
    <cellStyle name="Normal 4 3 5 5 4 2" xfId="39345" xr:uid="{6AE45C47-36EC-4945-AE2C-7668F8CF109E}"/>
    <cellStyle name="Normal 4 3 5 5 5" xfId="39342" xr:uid="{FAF251C5-F852-4D47-A900-696D3E0A61AA}"/>
    <cellStyle name="Normal 4 3 5 6" xfId="18397" xr:uid="{00000000-0005-0000-0000-0000DD470000}"/>
    <cellStyle name="Normal 4 3 5 6 2" xfId="39346" xr:uid="{9BAB5568-3CDD-4E2A-BD79-D854E2273183}"/>
    <cellStyle name="Normal 4 3 5 7" xfId="18398" xr:uid="{00000000-0005-0000-0000-0000DE470000}"/>
    <cellStyle name="Normal 4 3 5 7 2" xfId="39347" xr:uid="{45BF69B7-2C22-4278-BD43-2797F27D8739}"/>
    <cellStyle name="Normal 4 3 5 8" xfId="18399" xr:uid="{00000000-0005-0000-0000-0000DF470000}"/>
    <cellStyle name="Normal 4 3 5 8 2" xfId="39348" xr:uid="{42BA34AD-6885-4223-BD37-5A5F3F05A64F}"/>
    <cellStyle name="Normal 4 3 5 9" xfId="39317" xr:uid="{E68EDB91-581A-4CA6-A6C9-3D66022FB79D}"/>
    <cellStyle name="Normal 4 3 6" xfId="18400" xr:uid="{00000000-0005-0000-0000-0000E0470000}"/>
    <cellStyle name="Normal 4 3 6 2" xfId="18401" xr:uid="{00000000-0005-0000-0000-0000E1470000}"/>
    <cellStyle name="Normal 4 3 6 2 2" xfId="18402" xr:uid="{00000000-0005-0000-0000-0000E2470000}"/>
    <cellStyle name="Normal 4 3 6 2 2 2" xfId="39351" xr:uid="{B9C18DCB-5973-4ADA-93A1-452F16138DD1}"/>
    <cellStyle name="Normal 4 3 6 2 3" xfId="18403" xr:uid="{00000000-0005-0000-0000-0000E3470000}"/>
    <cellStyle name="Normal 4 3 6 2 3 2" xfId="39352" xr:uid="{65336DC3-01B4-4DCC-AE05-A4D5F24799D1}"/>
    <cellStyle name="Normal 4 3 6 2 4" xfId="18404" xr:uid="{00000000-0005-0000-0000-0000E4470000}"/>
    <cellStyle name="Normal 4 3 6 2 4 2" xfId="39353" xr:uid="{2DF888F9-6B22-4393-B303-2E1B2F1BB159}"/>
    <cellStyle name="Normal 4 3 6 2 5" xfId="39350" xr:uid="{CF87E7F5-A5B2-4901-86AD-7DB6F873A14E}"/>
    <cellStyle name="Normal 4 3 6 3" xfId="18405" xr:uid="{00000000-0005-0000-0000-0000E5470000}"/>
    <cellStyle name="Normal 4 3 6 3 2" xfId="18406" xr:uid="{00000000-0005-0000-0000-0000E6470000}"/>
    <cellStyle name="Normal 4 3 6 3 2 2" xfId="39355" xr:uid="{CF186824-D8A4-48BD-97E3-5A2FA3458648}"/>
    <cellStyle name="Normal 4 3 6 3 3" xfId="18407" xr:uid="{00000000-0005-0000-0000-0000E7470000}"/>
    <cellStyle name="Normal 4 3 6 3 3 2" xfId="39356" xr:uid="{24E7FB9C-5FBA-411F-B752-B012B198D2F1}"/>
    <cellStyle name="Normal 4 3 6 3 4" xfId="18408" xr:uid="{00000000-0005-0000-0000-0000E8470000}"/>
    <cellStyle name="Normal 4 3 6 3 4 2" xfId="39357" xr:uid="{E1886738-C0EF-407E-AB53-D94EC7A4DA9B}"/>
    <cellStyle name="Normal 4 3 6 3 5" xfId="39354" xr:uid="{BF5933F4-6B24-43AE-A5D8-34C05FD7B9B7}"/>
    <cellStyle name="Normal 4 3 6 4" xfId="18409" xr:uid="{00000000-0005-0000-0000-0000E9470000}"/>
    <cellStyle name="Normal 4 3 6 4 2" xfId="39358" xr:uid="{B8E522EC-3AA7-4B90-BD54-C5F24F8996E5}"/>
    <cellStyle name="Normal 4 3 6 5" xfId="18410" xr:uid="{00000000-0005-0000-0000-0000EA470000}"/>
    <cellStyle name="Normal 4 3 6 5 2" xfId="39359" xr:uid="{F3701EF4-2989-4FF8-AB58-BB545C5C7E80}"/>
    <cellStyle name="Normal 4 3 6 6" xfId="18411" xr:uid="{00000000-0005-0000-0000-0000EB470000}"/>
    <cellStyle name="Normal 4 3 6 6 2" xfId="39360" xr:uid="{E1AE2457-8D27-4A26-8459-8F0285FA7152}"/>
    <cellStyle name="Normal 4 3 6 7" xfId="39349" xr:uid="{2E853DCD-506F-4158-9E2A-486C8930FF64}"/>
    <cellStyle name="Normal 4 3 7" xfId="18412" xr:uid="{00000000-0005-0000-0000-0000EC470000}"/>
    <cellStyle name="Normal 4 3 7 2" xfId="18413" xr:uid="{00000000-0005-0000-0000-0000ED470000}"/>
    <cellStyle name="Normal 4 3 7 2 2" xfId="39362" xr:uid="{8302B200-36EB-4879-95BC-07C308423DDA}"/>
    <cellStyle name="Normal 4 3 7 3" xfId="18414" xr:uid="{00000000-0005-0000-0000-0000EE470000}"/>
    <cellStyle name="Normal 4 3 7 3 2" xfId="39363" xr:uid="{1C1EEEF5-47B1-4B24-A868-E8FDB51677AA}"/>
    <cellStyle name="Normal 4 3 7 4" xfId="18415" xr:uid="{00000000-0005-0000-0000-0000EF470000}"/>
    <cellStyle name="Normal 4 3 7 4 2" xfId="39364" xr:uid="{12DBAAEC-4855-4E0D-9377-54FC36945F8B}"/>
    <cellStyle name="Normal 4 3 7 5" xfId="39361" xr:uid="{AE263437-8850-4864-B2C5-47D9980F2BC2}"/>
    <cellStyle name="Normal 4 3 8" xfId="18416" xr:uid="{00000000-0005-0000-0000-0000F0470000}"/>
    <cellStyle name="Normal 4 3 8 2" xfId="18417" xr:uid="{00000000-0005-0000-0000-0000F1470000}"/>
    <cellStyle name="Normal 4 3 8 2 2" xfId="39366" xr:uid="{BBB3F006-CA70-4EC2-89AF-B081C8278E32}"/>
    <cellStyle name="Normal 4 3 8 3" xfId="18418" xr:uid="{00000000-0005-0000-0000-0000F2470000}"/>
    <cellStyle name="Normal 4 3 8 3 2" xfId="39367" xr:uid="{B42EDD7D-A551-434E-943A-07AD1E5A3F41}"/>
    <cellStyle name="Normal 4 3 8 4" xfId="18419" xr:uid="{00000000-0005-0000-0000-0000F3470000}"/>
    <cellStyle name="Normal 4 3 8 4 2" xfId="39368" xr:uid="{AD069C43-9F73-4F4A-9690-35B39AAC6913}"/>
    <cellStyle name="Normal 4 3 8 5" xfId="39365" xr:uid="{0E0D9F36-670F-4959-AC89-527004FB7D0C}"/>
    <cellStyle name="Normal 4 3 9" xfId="18420" xr:uid="{00000000-0005-0000-0000-0000F4470000}"/>
    <cellStyle name="Normal 4 3 9 2" xfId="39369" xr:uid="{49F3C1B7-5B19-4AB6-83B0-7300076E7FD2}"/>
    <cellStyle name="Normal 4 4" xfId="18421" xr:uid="{00000000-0005-0000-0000-0000F5470000}"/>
    <cellStyle name="Normal 4 4 2" xfId="18422" xr:uid="{00000000-0005-0000-0000-0000F6470000}"/>
    <cellStyle name="Normal 4 4 2 2" xfId="18423" xr:uid="{00000000-0005-0000-0000-0000F7470000}"/>
    <cellStyle name="Normal 4 4 2 2 2" xfId="18424" xr:uid="{00000000-0005-0000-0000-0000F8470000}"/>
    <cellStyle name="Normal 4 4 2 2 2 2" xfId="18425" xr:uid="{00000000-0005-0000-0000-0000F9470000}"/>
    <cellStyle name="Normal 4 4 2 2 2 2 2" xfId="39374" xr:uid="{7B8E4C45-4F1E-40F0-BDEF-48A5A0CB6251}"/>
    <cellStyle name="Normal 4 4 2 2 2 3" xfId="18426" xr:uid="{00000000-0005-0000-0000-0000FA470000}"/>
    <cellStyle name="Normal 4 4 2 2 2 3 2" xfId="39375" xr:uid="{055DEFD3-29AD-4AA5-A6D1-E0D3404979B3}"/>
    <cellStyle name="Normal 4 4 2 2 2 4" xfId="18427" xr:uid="{00000000-0005-0000-0000-0000FB470000}"/>
    <cellStyle name="Normal 4 4 2 2 2 4 2" xfId="39376" xr:uid="{35768142-06BB-44A5-99B4-A42E6035CC7E}"/>
    <cellStyle name="Normal 4 4 2 2 2 5" xfId="39373" xr:uid="{781C5F85-BDBF-490A-B6DE-800D9DF2F38F}"/>
    <cellStyle name="Normal 4 4 2 2 3" xfId="18428" xr:uid="{00000000-0005-0000-0000-0000FC470000}"/>
    <cellStyle name="Normal 4 4 2 2 3 2" xfId="18429" xr:uid="{00000000-0005-0000-0000-0000FD470000}"/>
    <cellStyle name="Normal 4 4 2 2 3 2 2" xfId="39378" xr:uid="{E52A0728-65EF-47F8-A49C-37D47AA50BB4}"/>
    <cellStyle name="Normal 4 4 2 2 3 3" xfId="18430" xr:uid="{00000000-0005-0000-0000-0000FE470000}"/>
    <cellStyle name="Normal 4 4 2 2 3 3 2" xfId="39379" xr:uid="{805AE26A-3ECD-42A2-871F-F6F23ABFE22F}"/>
    <cellStyle name="Normal 4 4 2 2 3 4" xfId="18431" xr:uid="{00000000-0005-0000-0000-0000FF470000}"/>
    <cellStyle name="Normal 4 4 2 2 3 4 2" xfId="39380" xr:uid="{DDDBA9DA-06C4-4788-A34E-C09DCC936C80}"/>
    <cellStyle name="Normal 4 4 2 2 3 5" xfId="39377" xr:uid="{B2B01ED4-119C-4E9C-A261-57A4B5129B45}"/>
    <cellStyle name="Normal 4 4 2 2 4" xfId="18432" xr:uid="{00000000-0005-0000-0000-000000480000}"/>
    <cellStyle name="Normal 4 4 2 2 4 2" xfId="39381" xr:uid="{180CC10B-381C-4507-929F-A01E3AF690E7}"/>
    <cellStyle name="Normal 4 4 2 2 5" xfId="18433" xr:uid="{00000000-0005-0000-0000-000001480000}"/>
    <cellStyle name="Normal 4 4 2 2 5 2" xfId="39382" xr:uid="{4845FEA7-0C6A-4BF0-AA9C-3E5181046123}"/>
    <cellStyle name="Normal 4 4 2 2 6" xfId="18434" xr:uid="{00000000-0005-0000-0000-000002480000}"/>
    <cellStyle name="Normal 4 4 2 2 6 2" xfId="39383" xr:uid="{D11DFAAB-0870-4E02-BF7F-38186CFEE198}"/>
    <cellStyle name="Normal 4 4 2 2 7" xfId="39372" xr:uid="{E681F603-B1EE-44F2-87F3-7F3F4CC7C971}"/>
    <cellStyle name="Normal 4 4 2 3" xfId="18435" xr:uid="{00000000-0005-0000-0000-000003480000}"/>
    <cellStyle name="Normal 4 4 2 3 2" xfId="18436" xr:uid="{00000000-0005-0000-0000-000004480000}"/>
    <cellStyle name="Normal 4 4 2 3 2 2" xfId="39385" xr:uid="{B25D2F08-14A1-4B36-8A48-F99587750EA5}"/>
    <cellStyle name="Normal 4 4 2 3 3" xfId="18437" xr:uid="{00000000-0005-0000-0000-000005480000}"/>
    <cellStyle name="Normal 4 4 2 3 3 2" xfId="39386" xr:uid="{C771B455-A475-4749-87A7-CFA20E9B089E}"/>
    <cellStyle name="Normal 4 4 2 3 4" xfId="18438" xr:uid="{00000000-0005-0000-0000-000006480000}"/>
    <cellStyle name="Normal 4 4 2 3 4 2" xfId="39387" xr:uid="{96C9D18E-0FD7-4412-9F14-BEE63DED0298}"/>
    <cellStyle name="Normal 4 4 2 3 5" xfId="39384" xr:uid="{8D62535D-D3AD-4CD2-8A9A-D163E8CAF1E8}"/>
    <cellStyle name="Normal 4 4 2 4" xfId="18439" xr:uid="{00000000-0005-0000-0000-000007480000}"/>
    <cellStyle name="Normal 4 4 2 4 2" xfId="18440" xr:uid="{00000000-0005-0000-0000-000008480000}"/>
    <cellStyle name="Normal 4 4 2 4 2 2" xfId="39389" xr:uid="{91BBF0A8-0334-4AE2-AF18-85767BF6945B}"/>
    <cellStyle name="Normal 4 4 2 4 3" xfId="18441" xr:uid="{00000000-0005-0000-0000-000009480000}"/>
    <cellStyle name="Normal 4 4 2 4 3 2" xfId="39390" xr:uid="{E3ACBD58-5079-4EC8-9C59-88F03F011939}"/>
    <cellStyle name="Normal 4 4 2 4 4" xfId="18442" xr:uid="{00000000-0005-0000-0000-00000A480000}"/>
    <cellStyle name="Normal 4 4 2 4 4 2" xfId="39391" xr:uid="{F1AEFBAA-380E-4B2A-85D1-F07B8B8DAB8B}"/>
    <cellStyle name="Normal 4 4 2 4 5" xfId="39388" xr:uid="{874B3C5C-1FD7-428B-9E7E-818C1D01E2D2}"/>
    <cellStyle name="Normal 4 4 2 5" xfId="18443" xr:uid="{00000000-0005-0000-0000-00000B480000}"/>
    <cellStyle name="Normal 4 4 2 5 2" xfId="39392" xr:uid="{6712DADC-0F97-4A6F-BC92-8A4AEAA73669}"/>
    <cellStyle name="Normal 4 4 2 6" xfId="18444" xr:uid="{00000000-0005-0000-0000-00000C480000}"/>
    <cellStyle name="Normal 4 4 2 6 2" xfId="39393" xr:uid="{81842FCE-36C2-4088-A352-47B878E7FE08}"/>
    <cellStyle name="Normal 4 4 2 7" xfId="18445" xr:uid="{00000000-0005-0000-0000-00000D480000}"/>
    <cellStyle name="Normal 4 4 2 7 2" xfId="39394" xr:uid="{51E2001A-0399-48DD-A4A5-E941EC84F582}"/>
    <cellStyle name="Normal 4 4 2 8" xfId="18446" xr:uid="{00000000-0005-0000-0000-00000E480000}"/>
    <cellStyle name="Normal 4 4 2 8 2" xfId="39395" xr:uid="{46A0D538-071F-4C43-AAF9-67609D38B7D3}"/>
    <cellStyle name="Normal 4 4 2 9" xfId="39371" xr:uid="{F2374980-D66B-448D-8B31-1DA82728E583}"/>
    <cellStyle name="Normal 4 4 3" xfId="18447" xr:uid="{00000000-0005-0000-0000-00000F480000}"/>
    <cellStyle name="Normal 4 4 3 2" xfId="18448" xr:uid="{00000000-0005-0000-0000-000010480000}"/>
    <cellStyle name="Normal 4 4 3 2 2" xfId="18449" xr:uid="{00000000-0005-0000-0000-000011480000}"/>
    <cellStyle name="Normal 4 4 3 2 2 2" xfId="18450" xr:uid="{00000000-0005-0000-0000-000012480000}"/>
    <cellStyle name="Normal 4 4 3 2 2 2 2" xfId="39399" xr:uid="{0D11479D-2C52-45B2-ACAC-8DB4736D34B5}"/>
    <cellStyle name="Normal 4 4 3 2 2 3" xfId="18451" xr:uid="{00000000-0005-0000-0000-000013480000}"/>
    <cellStyle name="Normal 4 4 3 2 2 3 2" xfId="39400" xr:uid="{80A6F9B7-A89C-4BE0-9769-D4282E2E08AF}"/>
    <cellStyle name="Normal 4 4 3 2 2 4" xfId="18452" xr:uid="{00000000-0005-0000-0000-000014480000}"/>
    <cellStyle name="Normal 4 4 3 2 2 4 2" xfId="39401" xr:uid="{6C6FDB12-375D-4729-807C-718AC855EC02}"/>
    <cellStyle name="Normal 4 4 3 2 2 5" xfId="39398" xr:uid="{E935702B-6819-4237-BFDB-358E1489BBE1}"/>
    <cellStyle name="Normal 4 4 3 2 3" xfId="18453" xr:uid="{00000000-0005-0000-0000-000015480000}"/>
    <cellStyle name="Normal 4 4 3 2 3 2" xfId="39402" xr:uid="{A3057030-6803-4B57-9C3C-F83EA286190C}"/>
    <cellStyle name="Normal 4 4 3 2 4" xfId="18454" xr:uid="{00000000-0005-0000-0000-000016480000}"/>
    <cellStyle name="Normal 4 4 3 2 4 2" xfId="39403" xr:uid="{956B8492-B1D3-4D5D-89CC-A433B3D7507B}"/>
    <cellStyle name="Normal 4 4 3 2 5" xfId="18455" xr:uid="{00000000-0005-0000-0000-000017480000}"/>
    <cellStyle name="Normal 4 4 3 2 5 2" xfId="39404" xr:uid="{402099CA-5D19-476D-AF8A-AE79C838C45E}"/>
    <cellStyle name="Normal 4 4 3 2 6" xfId="39397" xr:uid="{066DE12F-247E-4BF2-9BC6-91D64EEBD67D}"/>
    <cellStyle name="Normal 4 4 3 3" xfId="18456" xr:uid="{00000000-0005-0000-0000-000018480000}"/>
    <cellStyle name="Normal 4 4 3 3 2" xfId="18457" xr:uid="{00000000-0005-0000-0000-000019480000}"/>
    <cellStyle name="Normal 4 4 3 3 2 2" xfId="39406" xr:uid="{F5BE4BC8-8256-40C8-976E-FFC647ECABA6}"/>
    <cellStyle name="Normal 4 4 3 3 3" xfId="18458" xr:uid="{00000000-0005-0000-0000-00001A480000}"/>
    <cellStyle name="Normal 4 4 3 3 3 2" xfId="39407" xr:uid="{1B2204B7-BADC-449C-8F0D-4ACECE8552EB}"/>
    <cellStyle name="Normal 4 4 3 3 4" xfId="18459" xr:uid="{00000000-0005-0000-0000-00001B480000}"/>
    <cellStyle name="Normal 4 4 3 3 4 2" xfId="39408" xr:uid="{BB26AB84-495E-414A-AB0A-1C3CCBB417A4}"/>
    <cellStyle name="Normal 4 4 3 3 5" xfId="39405" xr:uid="{98813F42-FD2D-4474-A75B-A3A3EFB3AB07}"/>
    <cellStyle name="Normal 4 4 3 4" xfId="18460" xr:uid="{00000000-0005-0000-0000-00001C480000}"/>
    <cellStyle name="Normal 4 4 3 4 2" xfId="39409" xr:uid="{20B16A16-5E88-4DE1-95C2-E536E25175FB}"/>
    <cellStyle name="Normal 4 4 3 5" xfId="18461" xr:uid="{00000000-0005-0000-0000-00001D480000}"/>
    <cellStyle name="Normal 4 4 3 5 2" xfId="39410" xr:uid="{35866D25-C518-4F0B-B3B9-7E32D6A55B9B}"/>
    <cellStyle name="Normal 4 4 3 6" xfId="18462" xr:uid="{00000000-0005-0000-0000-00001E480000}"/>
    <cellStyle name="Normal 4 4 3 6 2" xfId="39411" xr:uid="{352428C2-1458-4A3F-9139-B945D6E8B045}"/>
    <cellStyle name="Normal 4 4 3 7" xfId="39396" xr:uid="{5A13E088-01B6-44F0-B371-47C40270E8A4}"/>
    <cellStyle name="Normal 4 4 4" xfId="18463" xr:uid="{00000000-0005-0000-0000-00001F480000}"/>
    <cellStyle name="Normal 4 4 4 2" xfId="18464" xr:uid="{00000000-0005-0000-0000-000020480000}"/>
    <cellStyle name="Normal 4 4 4 2 2" xfId="18465" xr:uid="{00000000-0005-0000-0000-000021480000}"/>
    <cellStyle name="Normal 4 4 4 2 2 2" xfId="39414" xr:uid="{37E760DF-3A44-404F-8C0C-0F5687A51908}"/>
    <cellStyle name="Normal 4 4 4 2 3" xfId="18466" xr:uid="{00000000-0005-0000-0000-000022480000}"/>
    <cellStyle name="Normal 4 4 4 2 3 2" xfId="39415" xr:uid="{FD33B9B8-9B6A-4644-AF7F-411E69EC6CC7}"/>
    <cellStyle name="Normal 4 4 4 2 4" xfId="18467" xr:uid="{00000000-0005-0000-0000-000023480000}"/>
    <cellStyle name="Normal 4 4 4 2 4 2" xfId="39416" xr:uid="{60FB6F46-7BF5-432D-8AF3-1D9FD10307D5}"/>
    <cellStyle name="Normal 4 4 4 2 5" xfId="39413" xr:uid="{3A9C6677-2690-46F5-96DF-E282C5B05DB4}"/>
    <cellStyle name="Normal 4 4 4 3" xfId="18468" xr:uid="{00000000-0005-0000-0000-000024480000}"/>
    <cellStyle name="Normal 4 4 4 3 2" xfId="39417" xr:uid="{C98F9968-F7A8-4871-8A94-C4EFCF3F10B2}"/>
    <cellStyle name="Normal 4 4 4 4" xfId="18469" xr:uid="{00000000-0005-0000-0000-000025480000}"/>
    <cellStyle name="Normal 4 4 4 4 2" xfId="39418" xr:uid="{27FC83B2-123E-4533-8C85-40C28DE71D9D}"/>
    <cellStyle name="Normal 4 4 4 5" xfId="18470" xr:uid="{00000000-0005-0000-0000-000026480000}"/>
    <cellStyle name="Normal 4 4 4 5 2" xfId="39419" xr:uid="{D18F83D4-E2BC-4BE1-8BAE-506C481139D6}"/>
    <cellStyle name="Normal 4 4 4 6" xfId="39412" xr:uid="{02D18513-934B-4295-92A5-B4C7BCCD84B7}"/>
    <cellStyle name="Normal 4 4 5" xfId="18471" xr:uid="{00000000-0005-0000-0000-000027480000}"/>
    <cellStyle name="Normal 4 4 5 2" xfId="18472" xr:uid="{00000000-0005-0000-0000-000028480000}"/>
    <cellStyle name="Normal 4 4 5 2 2" xfId="39421" xr:uid="{BBFF579B-E6EC-4B6A-B7C0-304227C8AF79}"/>
    <cellStyle name="Normal 4 4 5 3" xfId="18473" xr:uid="{00000000-0005-0000-0000-000029480000}"/>
    <cellStyle name="Normal 4 4 5 3 2" xfId="39422" xr:uid="{DDE09941-4F30-4EB3-BDCE-AEDB7C890C6B}"/>
    <cellStyle name="Normal 4 4 5 4" xfId="18474" xr:uid="{00000000-0005-0000-0000-00002A480000}"/>
    <cellStyle name="Normal 4 4 5 4 2" xfId="39423" xr:uid="{400D2021-FCA4-44C3-A477-4C98C6B6175B}"/>
    <cellStyle name="Normal 4 4 5 5" xfId="39420" xr:uid="{46F6756F-DBF4-42C3-A3AC-6FED3D5387AC}"/>
    <cellStyle name="Normal 4 4 6" xfId="18475" xr:uid="{00000000-0005-0000-0000-00002B480000}"/>
    <cellStyle name="Normal 4 4 6 2" xfId="18476" xr:uid="{00000000-0005-0000-0000-00002C480000}"/>
    <cellStyle name="Normal 4 4 6 2 2" xfId="39425" xr:uid="{C3FD7047-3377-4084-96A9-2750F1AC4DB5}"/>
    <cellStyle name="Normal 4 4 6 3" xfId="18477" xr:uid="{00000000-0005-0000-0000-00002D480000}"/>
    <cellStyle name="Normal 4 4 6 3 2" xfId="39426" xr:uid="{02545809-8151-4128-B116-C202C8C9BB1E}"/>
    <cellStyle name="Normal 4 4 6 4" xfId="18478" xr:uid="{00000000-0005-0000-0000-00002E480000}"/>
    <cellStyle name="Normal 4 4 6 4 2" xfId="39427" xr:uid="{6BC5EEDA-3340-40A4-A72C-AC65B07494DC}"/>
    <cellStyle name="Normal 4 4 6 5" xfId="39424" xr:uid="{AE4C229B-B1A2-459A-9FA2-999B1BEDEB3D}"/>
    <cellStyle name="Normal 4 4 7" xfId="39370" xr:uid="{0B361A31-15ED-41E7-AB85-9834560A056D}"/>
    <cellStyle name="Normal 4 5" xfId="18479" xr:uid="{00000000-0005-0000-0000-00002F480000}"/>
    <cellStyle name="Normal 4 5 10" xfId="18480" xr:uid="{00000000-0005-0000-0000-000030480000}"/>
    <cellStyle name="Normal 4 5 10 2" xfId="39429" xr:uid="{F6B82526-FA93-44A3-8B54-2FE4B096ECD6}"/>
    <cellStyle name="Normal 4 5 11" xfId="18481" xr:uid="{00000000-0005-0000-0000-000031480000}"/>
    <cellStyle name="Normal 4 5 11 2" xfId="39430" xr:uid="{59DBA3FF-8FEA-48EA-BEF0-7FF8D7664140}"/>
    <cellStyle name="Normal 4 5 12" xfId="18482" xr:uid="{00000000-0005-0000-0000-000032480000}"/>
    <cellStyle name="Normal 4 5 12 2" xfId="39431" xr:uid="{E9526DA3-2D57-4D78-B1A1-54E43A02C219}"/>
    <cellStyle name="Normal 4 5 13" xfId="18483" xr:uid="{00000000-0005-0000-0000-000033480000}"/>
    <cellStyle name="Normal 4 5 13 2" xfId="39432" xr:uid="{A2C8ED01-FA37-46FB-A28C-2726AE7B5B05}"/>
    <cellStyle name="Normal 4 5 14" xfId="18484" xr:uid="{00000000-0005-0000-0000-000034480000}"/>
    <cellStyle name="Normal 4 5 14 2" xfId="39433" xr:uid="{6B58408E-D7FA-4D64-A96D-6D7EEE372BA4}"/>
    <cellStyle name="Normal 4 5 15" xfId="18485" xr:uid="{00000000-0005-0000-0000-000035480000}"/>
    <cellStyle name="Normal 4 5 15 2" xfId="39434" xr:uid="{709FBC7A-C519-4AB1-B83F-3177FAE0305F}"/>
    <cellStyle name="Normal 4 5 16" xfId="18486" xr:uid="{00000000-0005-0000-0000-000036480000}"/>
    <cellStyle name="Normal 4 5 16 2" xfId="39435" xr:uid="{2C777C4E-6069-44F6-882C-1B2EC7AE458E}"/>
    <cellStyle name="Normal 4 5 17" xfId="18487" xr:uid="{00000000-0005-0000-0000-000037480000}"/>
    <cellStyle name="Normal 4 5 17 2" xfId="39436" xr:uid="{53CE57E6-9C1F-4C36-837B-47A79F083A21}"/>
    <cellStyle name="Normal 4 5 18" xfId="18488" xr:uid="{00000000-0005-0000-0000-000038480000}"/>
    <cellStyle name="Normal 4 5 18 2" xfId="39437" xr:uid="{C97780B2-9DB3-4F80-90B8-08655368B9C6}"/>
    <cellStyle name="Normal 4 5 19" xfId="18489" xr:uid="{00000000-0005-0000-0000-000039480000}"/>
    <cellStyle name="Normal 4 5 19 2" xfId="39438" xr:uid="{28092121-F1AC-43FE-AB72-A2200656EDD1}"/>
    <cellStyle name="Normal 4 5 2" xfId="18490" xr:uid="{00000000-0005-0000-0000-00003A480000}"/>
    <cellStyle name="Normal 4 5 2 2" xfId="18491" xr:uid="{00000000-0005-0000-0000-00003B480000}"/>
    <cellStyle name="Normal 4 5 2 2 2" xfId="18492" xr:uid="{00000000-0005-0000-0000-00003C480000}"/>
    <cellStyle name="Normal 4 5 2 2 2 2" xfId="18493" xr:uid="{00000000-0005-0000-0000-00003D480000}"/>
    <cellStyle name="Normal 4 5 2 2 2 2 2" xfId="39442" xr:uid="{A2C599B9-C487-4BBA-8E23-FAE74344D565}"/>
    <cellStyle name="Normal 4 5 2 2 2 3" xfId="18494" xr:uid="{00000000-0005-0000-0000-00003E480000}"/>
    <cellStyle name="Normal 4 5 2 2 2 3 2" xfId="39443" xr:uid="{2DA87119-B18E-4F6E-9E14-4BDEFA7B8093}"/>
    <cellStyle name="Normal 4 5 2 2 2 4" xfId="18495" xr:uid="{00000000-0005-0000-0000-00003F480000}"/>
    <cellStyle name="Normal 4 5 2 2 2 4 2" xfId="39444" xr:uid="{C8F3098F-EF73-449A-AE2D-E37B78B8D72E}"/>
    <cellStyle name="Normal 4 5 2 2 2 5" xfId="39441" xr:uid="{BBEA06D9-5F54-40E5-92AC-DA873BEFB532}"/>
    <cellStyle name="Normal 4 5 2 2 3" xfId="18496" xr:uid="{00000000-0005-0000-0000-000040480000}"/>
    <cellStyle name="Normal 4 5 2 2 3 2" xfId="39445" xr:uid="{56F3A6F9-63B1-486D-AD54-D22DD9C358ED}"/>
    <cellStyle name="Normal 4 5 2 2 4" xfId="18497" xr:uid="{00000000-0005-0000-0000-000041480000}"/>
    <cellStyle name="Normal 4 5 2 2 4 2" xfId="39446" xr:uid="{576A13B9-893F-41B2-BE8F-BE70CF213C29}"/>
    <cellStyle name="Normal 4 5 2 2 5" xfId="18498" xr:uid="{00000000-0005-0000-0000-000042480000}"/>
    <cellStyle name="Normal 4 5 2 2 5 2" xfId="39447" xr:uid="{534D599F-9C7D-4F18-8471-0E9C070F2156}"/>
    <cellStyle name="Normal 4 5 2 2 6" xfId="39440" xr:uid="{1E1A0A32-9181-44A6-992B-D42B5D2C4446}"/>
    <cellStyle name="Normal 4 5 2 3" xfId="18499" xr:uid="{00000000-0005-0000-0000-000043480000}"/>
    <cellStyle name="Normal 4 5 2 3 2" xfId="18500" xr:uid="{00000000-0005-0000-0000-000044480000}"/>
    <cellStyle name="Normal 4 5 2 3 2 2" xfId="39449" xr:uid="{317D84FD-BE07-4C21-99DC-4B640774FF8B}"/>
    <cellStyle name="Normal 4 5 2 3 3" xfId="18501" xr:uid="{00000000-0005-0000-0000-000045480000}"/>
    <cellStyle name="Normal 4 5 2 3 3 2" xfId="39450" xr:uid="{D77E16D7-F23E-493E-A0B0-CBE80471E092}"/>
    <cellStyle name="Normal 4 5 2 3 4" xfId="18502" xr:uid="{00000000-0005-0000-0000-000046480000}"/>
    <cellStyle name="Normal 4 5 2 3 4 2" xfId="39451" xr:uid="{EFBFD178-39B9-433A-8206-D71835E388D0}"/>
    <cellStyle name="Normal 4 5 2 3 5" xfId="39448" xr:uid="{8962014D-6EB8-41C3-85B5-C8F7F075BD5F}"/>
    <cellStyle name="Normal 4 5 2 4" xfId="18503" xr:uid="{00000000-0005-0000-0000-000047480000}"/>
    <cellStyle name="Normal 4 5 2 4 2" xfId="18504" xr:uid="{00000000-0005-0000-0000-000048480000}"/>
    <cellStyle name="Normal 4 5 2 4 2 2" xfId="39453" xr:uid="{DE4B55AB-7F5F-4397-8AF9-C3DC95206C04}"/>
    <cellStyle name="Normal 4 5 2 4 3" xfId="18505" xr:uid="{00000000-0005-0000-0000-000049480000}"/>
    <cellStyle name="Normal 4 5 2 4 3 2" xfId="39454" xr:uid="{78DD027A-86B3-44A1-AC4F-2D34A80B0AC5}"/>
    <cellStyle name="Normal 4 5 2 4 4" xfId="18506" xr:uid="{00000000-0005-0000-0000-00004A480000}"/>
    <cellStyle name="Normal 4 5 2 4 4 2" xfId="39455" xr:uid="{0CE70BE8-FEC8-4641-92AE-58D529F6A077}"/>
    <cellStyle name="Normal 4 5 2 4 5" xfId="39452" xr:uid="{932E140F-9899-4EAC-AE81-177C71E4D371}"/>
    <cellStyle name="Normal 4 5 2 5" xfId="39439" xr:uid="{2EBB2AAF-9A57-43E2-834E-70030D1D31BA}"/>
    <cellStyle name="Normal 4 5 20" xfId="18507" xr:uid="{00000000-0005-0000-0000-00004B480000}"/>
    <cellStyle name="Normal 4 5 20 2" xfId="39456" xr:uid="{1CC0D969-CC55-40C3-A2DE-589DA5A4ADB8}"/>
    <cellStyle name="Normal 4 5 21" xfId="18508" xr:uid="{00000000-0005-0000-0000-00004C480000}"/>
    <cellStyle name="Normal 4 5 21 2" xfId="39457" xr:uid="{CC88C688-E6B0-4E07-A994-53F916679601}"/>
    <cellStyle name="Normal 4 5 22" xfId="18509" xr:uid="{00000000-0005-0000-0000-00004D480000}"/>
    <cellStyle name="Normal 4 5 22 2" xfId="39458" xr:uid="{25FDFB30-11C7-49ED-B6A2-D98715720768}"/>
    <cellStyle name="Normal 4 5 23" xfId="18510" xr:uid="{00000000-0005-0000-0000-00004E480000}"/>
    <cellStyle name="Normal 4 5 23 2" xfId="39459" xr:uid="{1AA2910A-4C2A-4C45-9D43-7F1CCB92C01A}"/>
    <cellStyle name="Normal 4 5 24" xfId="18511" xr:uid="{00000000-0005-0000-0000-00004F480000}"/>
    <cellStyle name="Normal 4 5 24 2" xfId="39460" xr:uid="{9AC1CD10-1F4B-49E8-A16B-454E908651D7}"/>
    <cellStyle name="Normal 4 5 25" xfId="18512" xr:uid="{00000000-0005-0000-0000-000050480000}"/>
    <cellStyle name="Normal 4 5 25 2" xfId="39461" xr:uid="{349C8A7B-41FE-447D-B2EF-95FCF22C79F7}"/>
    <cellStyle name="Normal 4 5 26" xfId="18513" xr:uid="{00000000-0005-0000-0000-000051480000}"/>
    <cellStyle name="Normal 4 5 26 2" xfId="39462" xr:uid="{E203CBB3-5533-4CD4-B236-EC53BA7F7DC9}"/>
    <cellStyle name="Normal 4 5 27" xfId="18514" xr:uid="{00000000-0005-0000-0000-000052480000}"/>
    <cellStyle name="Normal 4 5 27 2" xfId="39463" xr:uid="{FBE405ED-678F-4700-A0B1-ED70BC8A6AE9}"/>
    <cellStyle name="Normal 4 5 28" xfId="18515" xr:uid="{00000000-0005-0000-0000-000053480000}"/>
    <cellStyle name="Normal 4 5 28 2" xfId="39464" xr:uid="{826F97F1-F5E3-4215-8E7C-E19BF0B5F831}"/>
    <cellStyle name="Normal 4 5 29" xfId="18516" xr:uid="{00000000-0005-0000-0000-000054480000}"/>
    <cellStyle name="Normal 4 5 29 2" xfId="39465" xr:uid="{9B1B80D0-F527-483D-8419-DF8136B63C4D}"/>
    <cellStyle name="Normal 4 5 3" xfId="18517" xr:uid="{00000000-0005-0000-0000-000055480000}"/>
    <cellStyle name="Normal 4 5 3 2" xfId="18518" xr:uid="{00000000-0005-0000-0000-000056480000}"/>
    <cellStyle name="Normal 4 5 3 2 2" xfId="18519" xr:uid="{00000000-0005-0000-0000-000057480000}"/>
    <cellStyle name="Normal 4 5 3 2 2 2" xfId="18520" xr:uid="{00000000-0005-0000-0000-000058480000}"/>
    <cellStyle name="Normal 4 5 3 2 2 2 2" xfId="39469" xr:uid="{A97B52A4-CB70-4A01-B8A5-018693E1DBCE}"/>
    <cellStyle name="Normal 4 5 3 2 2 3" xfId="18521" xr:uid="{00000000-0005-0000-0000-000059480000}"/>
    <cellStyle name="Normal 4 5 3 2 2 3 2" xfId="39470" xr:uid="{98A7EBC5-5FBD-46F1-B730-40B3DE811FE9}"/>
    <cellStyle name="Normal 4 5 3 2 2 4" xfId="18522" xr:uid="{00000000-0005-0000-0000-00005A480000}"/>
    <cellStyle name="Normal 4 5 3 2 2 4 2" xfId="39471" xr:uid="{B420816B-3B69-4C39-BBB7-47F90C4FDF6E}"/>
    <cellStyle name="Normal 4 5 3 2 2 5" xfId="39468" xr:uid="{6D97B61B-256D-4DC7-AA53-E7DBDC5F3C47}"/>
    <cellStyle name="Normal 4 5 3 2 3" xfId="18523" xr:uid="{00000000-0005-0000-0000-00005B480000}"/>
    <cellStyle name="Normal 4 5 3 2 3 2" xfId="39472" xr:uid="{38B28120-702C-4B15-B3F7-B31C839A8B20}"/>
    <cellStyle name="Normal 4 5 3 2 4" xfId="18524" xr:uid="{00000000-0005-0000-0000-00005C480000}"/>
    <cellStyle name="Normal 4 5 3 2 4 2" xfId="39473" xr:uid="{9E6DDE9C-3A7A-495C-A405-D98F0FE1E20D}"/>
    <cellStyle name="Normal 4 5 3 2 5" xfId="18525" xr:uid="{00000000-0005-0000-0000-00005D480000}"/>
    <cellStyle name="Normal 4 5 3 2 5 2" xfId="39474" xr:uid="{79FEE598-544E-423F-91BE-6433609F703F}"/>
    <cellStyle name="Normal 4 5 3 2 6" xfId="39467" xr:uid="{D9CE2E94-45EB-4F2D-AAB3-47C12E99657D}"/>
    <cellStyle name="Normal 4 5 3 3" xfId="18526" xr:uid="{00000000-0005-0000-0000-00005E480000}"/>
    <cellStyle name="Normal 4 5 3 3 2" xfId="18527" xr:uid="{00000000-0005-0000-0000-00005F480000}"/>
    <cellStyle name="Normal 4 5 3 3 2 2" xfId="39476" xr:uid="{A1677A98-AB35-466B-88F8-95C0AA461A7F}"/>
    <cellStyle name="Normal 4 5 3 3 3" xfId="18528" xr:uid="{00000000-0005-0000-0000-000060480000}"/>
    <cellStyle name="Normal 4 5 3 3 3 2" xfId="39477" xr:uid="{F7346F5B-66CE-41B8-AD3B-0F8B7BC25DDD}"/>
    <cellStyle name="Normal 4 5 3 3 4" xfId="18529" xr:uid="{00000000-0005-0000-0000-000061480000}"/>
    <cellStyle name="Normal 4 5 3 3 4 2" xfId="39478" xr:uid="{E61C2D87-165D-4A6E-9FEA-FF00EE0EBEFE}"/>
    <cellStyle name="Normal 4 5 3 3 5" xfId="39475" xr:uid="{85C8548B-664B-4C8E-B605-475CBED2A716}"/>
    <cellStyle name="Normal 4 5 3 4" xfId="18530" xr:uid="{00000000-0005-0000-0000-000062480000}"/>
    <cellStyle name="Normal 4 5 3 4 2" xfId="18531" xr:uid="{00000000-0005-0000-0000-000063480000}"/>
    <cellStyle name="Normal 4 5 3 4 2 2" xfId="39480" xr:uid="{6E9EADA6-9E2C-4125-B20D-A45B1D9D3DCE}"/>
    <cellStyle name="Normal 4 5 3 4 3" xfId="18532" xr:uid="{00000000-0005-0000-0000-000064480000}"/>
    <cellStyle name="Normal 4 5 3 4 3 2" xfId="39481" xr:uid="{9265AE11-71A8-4C82-8A5A-D1EB30B5B4D4}"/>
    <cellStyle name="Normal 4 5 3 4 4" xfId="18533" xr:uid="{00000000-0005-0000-0000-000065480000}"/>
    <cellStyle name="Normal 4 5 3 4 4 2" xfId="39482" xr:uid="{E6E67A52-77AA-43D0-87D2-F8B4B45F2D32}"/>
    <cellStyle name="Normal 4 5 3 4 5" xfId="39479" xr:uid="{706485F0-A172-4A82-BC9C-3A8E6B702ED0}"/>
    <cellStyle name="Normal 4 5 3 5" xfId="39466" xr:uid="{ED7E3C1E-BD8F-4FB5-BA89-9304EED1978F}"/>
    <cellStyle name="Normal 4 5 30" xfId="18534" xr:uid="{00000000-0005-0000-0000-000066480000}"/>
    <cellStyle name="Normal 4 5 30 2" xfId="39483" xr:uid="{6859786A-D3F2-44D9-AE87-5E8B3E9BF86B}"/>
    <cellStyle name="Normal 4 5 31" xfId="18535" xr:uid="{00000000-0005-0000-0000-000067480000}"/>
    <cellStyle name="Normal 4 5 31 2" xfId="39484" xr:uid="{1E3EFC9B-4C3E-4BA8-AA67-F87209B1B903}"/>
    <cellStyle name="Normal 4 5 32" xfId="18536" xr:uid="{00000000-0005-0000-0000-000068480000}"/>
    <cellStyle name="Normal 4 5 32 2" xfId="39485" xr:uid="{6E0FE141-CE4E-4EEA-960C-DE3E1E37F192}"/>
    <cellStyle name="Normal 4 5 33" xfId="18537" xr:uid="{00000000-0005-0000-0000-000069480000}"/>
    <cellStyle name="Normal 4 5 33 2" xfId="39486" xr:uid="{93249949-8C31-4E58-AA64-222449F64428}"/>
    <cellStyle name="Normal 4 5 34" xfId="18538" xr:uid="{00000000-0005-0000-0000-00006A480000}"/>
    <cellStyle name="Normal 4 5 34 2" xfId="39487" xr:uid="{FE3320F6-C30E-4067-96A0-EC2A1076F633}"/>
    <cellStyle name="Normal 4 5 35" xfId="18539" xr:uid="{00000000-0005-0000-0000-00006B480000}"/>
    <cellStyle name="Normal 4 5 35 2" xfId="39488" xr:uid="{C5D3700B-974B-4877-887F-EE53DE5CEF57}"/>
    <cellStyle name="Normal 4 5 36" xfId="18540" xr:uid="{00000000-0005-0000-0000-00006C480000}"/>
    <cellStyle name="Normal 4 5 36 2" xfId="39489" xr:uid="{5D7C5E12-891B-4283-A099-133066F02F54}"/>
    <cellStyle name="Normal 4 5 37" xfId="18541" xr:uid="{00000000-0005-0000-0000-00006D480000}"/>
    <cellStyle name="Normal 4 5 37 2" xfId="39490" xr:uid="{F180DAE1-4952-4860-8BFB-83D30913DB49}"/>
    <cellStyle name="Normal 4 5 38" xfId="18542" xr:uid="{00000000-0005-0000-0000-00006E480000}"/>
    <cellStyle name="Normal 4 5 38 2" xfId="39491" xr:uid="{B8DEEE71-FA89-400B-B333-E5D56C20D549}"/>
    <cellStyle name="Normal 4 5 39" xfId="18543" xr:uid="{00000000-0005-0000-0000-00006F480000}"/>
    <cellStyle name="Normal 4 5 39 2" xfId="39492" xr:uid="{2FF95078-7ED7-408D-B0FB-0D2AA97B5296}"/>
    <cellStyle name="Normal 4 5 4" xfId="18544" xr:uid="{00000000-0005-0000-0000-000070480000}"/>
    <cellStyle name="Normal 4 5 4 2" xfId="18545" xr:uid="{00000000-0005-0000-0000-000071480000}"/>
    <cellStyle name="Normal 4 5 4 2 2" xfId="18546" xr:uid="{00000000-0005-0000-0000-000072480000}"/>
    <cellStyle name="Normal 4 5 4 2 2 2" xfId="39495" xr:uid="{B09BB42B-5E2E-4E6C-ADD6-903FF38E4858}"/>
    <cellStyle name="Normal 4 5 4 2 3" xfId="18547" xr:uid="{00000000-0005-0000-0000-000073480000}"/>
    <cellStyle name="Normal 4 5 4 2 3 2" xfId="39496" xr:uid="{03D8E24C-27E8-4EA8-8711-0C74E30BD92B}"/>
    <cellStyle name="Normal 4 5 4 2 4" xfId="18548" xr:uid="{00000000-0005-0000-0000-000074480000}"/>
    <cellStyle name="Normal 4 5 4 2 4 2" xfId="39497" xr:uid="{3CF4481D-ABBA-413B-BC40-5FC0A29BE5C6}"/>
    <cellStyle name="Normal 4 5 4 2 5" xfId="39494" xr:uid="{33E6F2FD-6C48-4D73-B275-21A8CFD0A108}"/>
    <cellStyle name="Normal 4 5 4 3" xfId="18549" xr:uid="{00000000-0005-0000-0000-000075480000}"/>
    <cellStyle name="Normal 4 5 4 3 2" xfId="18550" xr:uid="{00000000-0005-0000-0000-000076480000}"/>
    <cellStyle name="Normal 4 5 4 3 2 2" xfId="39499" xr:uid="{5905D6FD-A457-4678-9CA4-58C016D61BB5}"/>
    <cellStyle name="Normal 4 5 4 3 3" xfId="18551" xr:uid="{00000000-0005-0000-0000-000077480000}"/>
    <cellStyle name="Normal 4 5 4 3 3 2" xfId="39500" xr:uid="{9C8510EF-CB01-428C-95A3-6A8712B1662F}"/>
    <cellStyle name="Normal 4 5 4 3 4" xfId="18552" xr:uid="{00000000-0005-0000-0000-000078480000}"/>
    <cellStyle name="Normal 4 5 4 3 4 2" xfId="39501" xr:uid="{E7045F03-76F7-4D33-B487-3DF8A0E5EF80}"/>
    <cellStyle name="Normal 4 5 4 3 5" xfId="39498" xr:uid="{B46131A9-AD2C-49EC-BAF9-A5B17B629E85}"/>
    <cellStyle name="Normal 4 5 4 4" xfId="39493" xr:uid="{C005ECEA-8B56-4FC6-B886-62B559E8B65D}"/>
    <cellStyle name="Normal 4 5 40" xfId="18553" xr:uid="{00000000-0005-0000-0000-000079480000}"/>
    <cellStyle name="Normal 4 5 40 2" xfId="39502" xr:uid="{4586502E-2B88-4073-BBD7-0AABD7C76D9E}"/>
    <cellStyle name="Normal 4 5 41" xfId="18554" xr:uid="{00000000-0005-0000-0000-00007A480000}"/>
    <cellStyle name="Normal 4 5 41 2" xfId="39503" xr:uid="{DDB6F4F8-3B39-42F4-92AD-E8D966CCE6F8}"/>
    <cellStyle name="Normal 4 5 42" xfId="18555" xr:uid="{00000000-0005-0000-0000-00007B480000}"/>
    <cellStyle name="Normal 4 5 42 2" xfId="39504" xr:uid="{812F80AD-3DC7-49AB-A73F-DC63ECA0AA5A}"/>
    <cellStyle name="Normal 4 5 43" xfId="18556" xr:uid="{00000000-0005-0000-0000-00007C480000}"/>
    <cellStyle name="Normal 4 5 43 2" xfId="39505" xr:uid="{A41F9648-B59E-4FE3-B31A-92966BF4C402}"/>
    <cellStyle name="Normal 4 5 44" xfId="18557" xr:uid="{00000000-0005-0000-0000-00007D480000}"/>
    <cellStyle name="Normal 4 5 44 2" xfId="39506" xr:uid="{531480A0-AC74-4794-B562-7E2DD587F8DF}"/>
    <cellStyle name="Normal 4 5 45" xfId="18558" xr:uid="{00000000-0005-0000-0000-00007E480000}"/>
    <cellStyle name="Normal 4 5 45 2" xfId="39507" xr:uid="{2E15EE6C-EE83-4E79-AFA7-89BBD5ACF0A4}"/>
    <cellStyle name="Normal 4 5 46" xfId="18559" xr:uid="{00000000-0005-0000-0000-00007F480000}"/>
    <cellStyle name="Normal 4 5 46 2" xfId="39508" xr:uid="{1440D3E9-01AF-4F0C-94FF-9913FB85D681}"/>
    <cellStyle name="Normal 4 5 47" xfId="18560" xr:uid="{00000000-0005-0000-0000-000080480000}"/>
    <cellStyle name="Normal 4 5 47 2" xfId="39509" xr:uid="{DC2482C6-E6DA-4998-B319-412E627DE224}"/>
    <cellStyle name="Normal 4 5 48" xfId="18561" xr:uid="{00000000-0005-0000-0000-000081480000}"/>
    <cellStyle name="Normal 4 5 48 2" xfId="39510" xr:uid="{7DD5ADCE-1314-490B-ACDD-A860328ECB5C}"/>
    <cellStyle name="Normal 4 5 49" xfId="18562" xr:uid="{00000000-0005-0000-0000-000082480000}"/>
    <cellStyle name="Normal 4 5 49 2" xfId="39511" xr:uid="{1CE6E35C-14D9-4539-855A-4FAC68F96135}"/>
    <cellStyle name="Normal 4 5 5" xfId="18563" xr:uid="{00000000-0005-0000-0000-000083480000}"/>
    <cellStyle name="Normal 4 5 5 2" xfId="18564" xr:uid="{00000000-0005-0000-0000-000084480000}"/>
    <cellStyle name="Normal 4 5 5 2 2" xfId="18565" xr:uid="{00000000-0005-0000-0000-000085480000}"/>
    <cellStyle name="Normal 4 5 5 2 2 2" xfId="39514" xr:uid="{4136527E-A1F0-4087-B37C-6A863A04E4BD}"/>
    <cellStyle name="Normal 4 5 5 2 3" xfId="18566" xr:uid="{00000000-0005-0000-0000-000086480000}"/>
    <cellStyle name="Normal 4 5 5 2 3 2" xfId="39515" xr:uid="{221871AE-3619-488F-8FE1-350654FD6FD7}"/>
    <cellStyle name="Normal 4 5 5 2 4" xfId="18567" xr:uid="{00000000-0005-0000-0000-000087480000}"/>
    <cellStyle name="Normal 4 5 5 2 4 2" xfId="39516" xr:uid="{36B0BF33-1750-41AB-84C1-62A2D725C6C0}"/>
    <cellStyle name="Normal 4 5 5 2 5" xfId="39513" xr:uid="{34BECBD2-CB3A-461B-93F5-3FC9B796995A}"/>
    <cellStyle name="Normal 4 5 5 3" xfId="39512" xr:uid="{B0E278A8-8BC3-448C-9A73-3125950BDE9E}"/>
    <cellStyle name="Normal 4 5 50" xfId="18568" xr:uid="{00000000-0005-0000-0000-000088480000}"/>
    <cellStyle name="Normal 4 5 50 2" xfId="39517" xr:uid="{3E156E75-BF07-4385-9D10-6B289F26BD9D}"/>
    <cellStyle name="Normal 4 5 51" xfId="18569" xr:uid="{00000000-0005-0000-0000-000089480000}"/>
    <cellStyle name="Normal 4 5 51 2" xfId="39518" xr:uid="{B9E5B0D0-2109-4736-9FD2-D444F3B78916}"/>
    <cellStyle name="Normal 4 5 52" xfId="18570" xr:uid="{00000000-0005-0000-0000-00008A480000}"/>
    <cellStyle name="Normal 4 5 52 2" xfId="39519" xr:uid="{5A6DF161-2482-452B-A632-FDEC7B407D01}"/>
    <cellStyle name="Normal 4 5 53" xfId="18571" xr:uid="{00000000-0005-0000-0000-00008B480000}"/>
    <cellStyle name="Normal 4 5 53 2" xfId="39520" xr:uid="{06C1CE83-F65E-4237-BA7B-EE12B0426AE7}"/>
    <cellStyle name="Normal 4 5 54" xfId="18572" xr:uid="{00000000-0005-0000-0000-00008C480000}"/>
    <cellStyle name="Normal 4 5 54 2" xfId="39521" xr:uid="{7CC964CE-9AA5-4FAA-996E-6347E256F57E}"/>
    <cellStyle name="Normal 4 5 55" xfId="18573" xr:uid="{00000000-0005-0000-0000-00008D480000}"/>
    <cellStyle name="Normal 4 5 55 2" xfId="39522" xr:uid="{05F8F27F-D65A-4176-B2EE-2B816C3F7CFC}"/>
    <cellStyle name="Normal 4 5 56" xfId="18574" xr:uid="{00000000-0005-0000-0000-00008E480000}"/>
    <cellStyle name="Normal 4 5 56 2" xfId="39523" xr:uid="{C254E941-F382-4B83-8BEF-83896A740803}"/>
    <cellStyle name="Normal 4 5 57" xfId="18575" xr:uid="{00000000-0005-0000-0000-00008F480000}"/>
    <cellStyle name="Normal 4 5 57 2" xfId="39524" xr:uid="{A753E7F1-CFD7-4F91-9C79-70D30FBBD8B7}"/>
    <cellStyle name="Normal 4 5 58" xfId="18576" xr:uid="{00000000-0005-0000-0000-000090480000}"/>
    <cellStyle name="Normal 4 5 58 2" xfId="39525" xr:uid="{D00AC29F-B45A-4033-BF50-C9594B5CB9D4}"/>
    <cellStyle name="Normal 4 5 59" xfId="18577" xr:uid="{00000000-0005-0000-0000-000091480000}"/>
    <cellStyle name="Normal 4 5 59 2" xfId="39526" xr:uid="{58D7AB79-6989-459C-BBD2-3C8327B1608E}"/>
    <cellStyle name="Normal 4 5 6" xfId="18578" xr:uid="{00000000-0005-0000-0000-000092480000}"/>
    <cellStyle name="Normal 4 5 6 2" xfId="39527" xr:uid="{7D31156B-89E6-4143-9AAC-12E35B145039}"/>
    <cellStyle name="Normal 4 5 60" xfId="18579" xr:uid="{00000000-0005-0000-0000-000093480000}"/>
    <cellStyle name="Normal 4 5 60 2" xfId="39528" xr:uid="{F7227822-63BD-4FCA-831C-1ACAFCEE8340}"/>
    <cellStyle name="Normal 4 5 61" xfId="18580" xr:uid="{00000000-0005-0000-0000-000094480000}"/>
    <cellStyle name="Normal 4 5 61 2" xfId="39529" xr:uid="{5514B9F9-8C5F-46F4-9B41-EF59326FA4A4}"/>
    <cellStyle name="Normal 4 5 62" xfId="18581" xr:uid="{00000000-0005-0000-0000-000095480000}"/>
    <cellStyle name="Normal 4 5 62 2" xfId="39530" xr:uid="{317F44D2-4CD3-4073-87D4-B52D1A6A328C}"/>
    <cellStyle name="Normal 4 5 63" xfId="18582" xr:uid="{00000000-0005-0000-0000-000096480000}"/>
    <cellStyle name="Normal 4 5 63 2" xfId="39531" xr:uid="{52F22875-A4B7-4003-93F6-695D63C2148D}"/>
    <cellStyle name="Normal 4 5 64" xfId="18583" xr:uid="{00000000-0005-0000-0000-000097480000}"/>
    <cellStyle name="Normal 4 5 64 2" xfId="39532" xr:uid="{82B17613-54B4-4ED1-BFA4-11280940B021}"/>
    <cellStyle name="Normal 4 5 65" xfId="18584" xr:uid="{00000000-0005-0000-0000-000098480000}"/>
    <cellStyle name="Normal 4 5 65 2" xfId="39533" xr:uid="{B2A7BDFF-1362-486D-8113-97721730B9C3}"/>
    <cellStyle name="Normal 4 5 66" xfId="18585" xr:uid="{00000000-0005-0000-0000-000099480000}"/>
    <cellStyle name="Normal 4 5 66 2" xfId="39534" xr:uid="{0763BE00-1655-415B-8988-744FF5995E68}"/>
    <cellStyle name="Normal 4 5 67" xfId="18586" xr:uid="{00000000-0005-0000-0000-00009A480000}"/>
    <cellStyle name="Normal 4 5 67 2" xfId="39535" xr:uid="{54CD45E8-4EDA-4322-9C97-AD29FB1991D1}"/>
    <cellStyle name="Normal 4 5 68" xfId="18587" xr:uid="{00000000-0005-0000-0000-00009B480000}"/>
    <cellStyle name="Normal 4 5 68 2" xfId="39536" xr:uid="{7059D0BA-6974-4E3F-8E57-A9EC8F907082}"/>
    <cellStyle name="Normal 4 5 69" xfId="18588" xr:uid="{00000000-0005-0000-0000-00009C480000}"/>
    <cellStyle name="Normal 4 5 69 2" xfId="39537" xr:uid="{63142578-2AD9-4256-B216-EC0DFB788255}"/>
    <cellStyle name="Normal 4 5 7" xfId="18589" xr:uid="{00000000-0005-0000-0000-00009D480000}"/>
    <cellStyle name="Normal 4 5 7 2" xfId="39538" xr:uid="{6F6B28F2-B50C-4AB0-B8E5-E494039E9B4A}"/>
    <cellStyle name="Normal 4 5 70" xfId="18590" xr:uid="{00000000-0005-0000-0000-00009E480000}"/>
    <cellStyle name="Normal 4 5 70 2" xfId="39539" xr:uid="{6C7B4FAB-9361-416F-9153-B39FB331561F}"/>
    <cellStyle name="Normal 4 5 71" xfId="18591" xr:uid="{00000000-0005-0000-0000-00009F480000}"/>
    <cellStyle name="Normal 4 5 71 2" xfId="39540" xr:uid="{1D8A3166-3FB2-4E94-9C5F-95FA26E741F5}"/>
    <cellStyle name="Normal 4 5 72" xfId="18592" xr:uid="{00000000-0005-0000-0000-0000A0480000}"/>
    <cellStyle name="Normal 4 5 72 2" xfId="39541" xr:uid="{3C1A87B6-D184-42D2-BC36-82AB49958FEA}"/>
    <cellStyle name="Normal 4 5 73" xfId="18593" xr:uid="{00000000-0005-0000-0000-0000A1480000}"/>
    <cellStyle name="Normal 4 5 73 2" xfId="39542" xr:uid="{3406C35D-2B22-4C1E-A708-2ABDC551AAC8}"/>
    <cellStyle name="Normal 4 5 74" xfId="18594" xr:uid="{00000000-0005-0000-0000-0000A2480000}"/>
    <cellStyle name="Normal 4 5 74 2" xfId="39543" xr:uid="{B64175B8-FF1A-459F-B43E-23C10B97F0E1}"/>
    <cellStyle name="Normal 4 5 75" xfId="18595" xr:uid="{00000000-0005-0000-0000-0000A3480000}"/>
    <cellStyle name="Normal 4 5 75 2" xfId="39544" xr:uid="{026E1E34-3D8E-48F2-84BF-7201D663FCAC}"/>
    <cellStyle name="Normal 4 5 76" xfId="18596" xr:uid="{00000000-0005-0000-0000-0000A4480000}"/>
    <cellStyle name="Normal 4 5 76 2" xfId="39545" xr:uid="{8F024248-D084-4725-926E-C9EC52AEB8CC}"/>
    <cellStyle name="Normal 4 5 77" xfId="18597" xr:uid="{00000000-0005-0000-0000-0000A5480000}"/>
    <cellStyle name="Normal 4 5 77 2" xfId="39546" xr:uid="{5E810669-17B6-46B4-BF63-74657E01F141}"/>
    <cellStyle name="Normal 4 5 78" xfId="18598" xr:uid="{00000000-0005-0000-0000-0000A6480000}"/>
    <cellStyle name="Normal 4 5 78 2" xfId="39547" xr:uid="{462BC07D-E9EC-4AA1-9D10-945AD224EF0C}"/>
    <cellStyle name="Normal 4 5 79" xfId="18599" xr:uid="{00000000-0005-0000-0000-0000A7480000}"/>
    <cellStyle name="Normal 4 5 79 2" xfId="39548" xr:uid="{BD78D669-5AB5-4019-8DF5-8F28F0BA80C9}"/>
    <cellStyle name="Normal 4 5 8" xfId="18600" xr:uid="{00000000-0005-0000-0000-0000A8480000}"/>
    <cellStyle name="Normal 4 5 8 2" xfId="39549" xr:uid="{0B91DE38-5010-4759-8CB7-9B231F6421A4}"/>
    <cellStyle name="Normal 4 5 80" xfId="18601" xr:uid="{00000000-0005-0000-0000-0000A9480000}"/>
    <cellStyle name="Normal 4 5 80 2" xfId="39550" xr:uid="{3ACF741A-D21E-47A0-A9AC-D22745518C00}"/>
    <cellStyle name="Normal 4 5 81" xfId="18602" xr:uid="{00000000-0005-0000-0000-0000AA480000}"/>
    <cellStyle name="Normal 4 5 81 2" xfId="39551" xr:uid="{68E41463-132C-46D0-9BF5-A79934B36896}"/>
    <cellStyle name="Normal 4 5 82" xfId="18603" xr:uid="{00000000-0005-0000-0000-0000AB480000}"/>
    <cellStyle name="Normal 4 5 82 2" xfId="39552" xr:uid="{C770D7AF-A59F-45D2-8552-1B0BEA538BF2}"/>
    <cellStyle name="Normal 4 5 83" xfId="18604" xr:uid="{00000000-0005-0000-0000-0000AC480000}"/>
    <cellStyle name="Normal 4 5 83 2" xfId="39553" xr:uid="{7427F1B5-0D44-4900-8E56-97A6C7FD3770}"/>
    <cellStyle name="Normal 4 5 84" xfId="18605" xr:uid="{00000000-0005-0000-0000-0000AD480000}"/>
    <cellStyle name="Normal 4 5 84 2" xfId="39554" xr:uid="{8EABD680-4FFA-4A2B-9C13-D886CBC35663}"/>
    <cellStyle name="Normal 4 5 85" xfId="18606" xr:uid="{00000000-0005-0000-0000-0000AE480000}"/>
    <cellStyle name="Normal 4 5 85 2" xfId="39555" xr:uid="{90C83617-B42B-4665-ACE4-F09CF3E42116}"/>
    <cellStyle name="Normal 4 5 86" xfId="18607" xr:uid="{00000000-0005-0000-0000-0000AF480000}"/>
    <cellStyle name="Normal 4 5 86 2" xfId="39556" xr:uid="{C184DC11-5BC6-4984-918F-5BCE8B783E15}"/>
    <cellStyle name="Normal 4 5 87" xfId="18608" xr:uid="{00000000-0005-0000-0000-0000B0480000}"/>
    <cellStyle name="Normal 4 5 87 2" xfId="39557" xr:uid="{3623F898-6D26-4609-9653-D5D96760F04E}"/>
    <cellStyle name="Normal 4 5 88" xfId="18609" xr:uid="{00000000-0005-0000-0000-0000B1480000}"/>
    <cellStyle name="Normal 4 5 88 2" xfId="39558" xr:uid="{EA22741A-FB97-434C-A6BB-043FD8552D55}"/>
    <cellStyle name="Normal 4 5 89" xfId="18610" xr:uid="{00000000-0005-0000-0000-0000B2480000}"/>
    <cellStyle name="Normal 4 5 89 2" xfId="39559" xr:uid="{C05E642C-0983-469E-977B-6739151407AB}"/>
    <cellStyle name="Normal 4 5 9" xfId="18611" xr:uid="{00000000-0005-0000-0000-0000B3480000}"/>
    <cellStyle name="Normal 4 5 9 2" xfId="39560" xr:uid="{F60F7261-0F7D-47FD-A365-65BBA2DEFA7D}"/>
    <cellStyle name="Normal 4 5 90" xfId="18612" xr:uid="{00000000-0005-0000-0000-0000B4480000}"/>
    <cellStyle name="Normal 4 5 90 2" xfId="39561" xr:uid="{753563CE-FDF5-4BE8-9089-A612D0A13B4F}"/>
    <cellStyle name="Normal 4 5 91" xfId="18613" xr:uid="{00000000-0005-0000-0000-0000B5480000}"/>
    <cellStyle name="Normal 4 5 91 2" xfId="39562" xr:uid="{4E2FEEB4-8399-4642-AAE0-9BF1E51BE0D9}"/>
    <cellStyle name="Normal 4 5 92" xfId="18614" xr:uid="{00000000-0005-0000-0000-0000B6480000}"/>
    <cellStyle name="Normal 4 5 92 2" xfId="39563" xr:uid="{F49E82C7-5CCC-4962-B051-FFE03DEABF29}"/>
    <cellStyle name="Normal 4 5 93" xfId="18615" xr:uid="{00000000-0005-0000-0000-0000B7480000}"/>
    <cellStyle name="Normal 4 5 93 2" xfId="39564" xr:uid="{329F1B3D-CBC0-47A5-8B84-2B14648C642D}"/>
    <cellStyle name="Normal 4 5 94" xfId="18616" xr:uid="{00000000-0005-0000-0000-0000B8480000}"/>
    <cellStyle name="Normal 4 5 94 2" xfId="18617" xr:uid="{00000000-0005-0000-0000-0000B9480000}"/>
    <cellStyle name="Normal 4 5 94 2 2" xfId="39566" xr:uid="{EBD4AFDB-F46F-47EB-A545-6E0D89A24323}"/>
    <cellStyle name="Normal 4 5 94 3" xfId="18618" xr:uid="{00000000-0005-0000-0000-0000BA480000}"/>
    <cellStyle name="Normal 4 5 94 3 2" xfId="39567" xr:uid="{99B296FC-381F-44D3-8D86-9E91804DCFFC}"/>
    <cellStyle name="Normal 4 5 94 4" xfId="18619" xr:uid="{00000000-0005-0000-0000-0000BB480000}"/>
    <cellStyle name="Normal 4 5 94 4 2" xfId="39568" xr:uid="{B76D7560-0E1E-41E0-A3AE-C81472FD99B2}"/>
    <cellStyle name="Normal 4 5 94 5" xfId="39565" xr:uid="{89CD0BC4-3A6A-4418-80FE-938F66559E24}"/>
    <cellStyle name="Normal 4 5 95" xfId="39428" xr:uid="{878E3BE0-20B4-4BFD-9072-5090BEC4584D}"/>
    <cellStyle name="Normal 4 6" xfId="18620" xr:uid="{00000000-0005-0000-0000-0000BC480000}"/>
    <cellStyle name="Normal 4 6 2" xfId="18621" xr:uid="{00000000-0005-0000-0000-0000BD480000}"/>
    <cellStyle name="Normal 4 6 2 2" xfId="18622" xr:uid="{00000000-0005-0000-0000-0000BE480000}"/>
    <cellStyle name="Normal 4 6 2 2 2" xfId="18623" xr:uid="{00000000-0005-0000-0000-0000BF480000}"/>
    <cellStyle name="Normal 4 6 2 2 2 2" xfId="39572" xr:uid="{FDD68F4E-AFA6-4A5E-AED6-01B2373E56D8}"/>
    <cellStyle name="Normal 4 6 2 2 3" xfId="18624" xr:uid="{00000000-0005-0000-0000-0000C0480000}"/>
    <cellStyle name="Normal 4 6 2 2 3 2" xfId="39573" xr:uid="{0B222E47-9D2B-4DE0-8E90-273352412482}"/>
    <cellStyle name="Normal 4 6 2 2 4" xfId="18625" xr:uid="{00000000-0005-0000-0000-0000C1480000}"/>
    <cellStyle name="Normal 4 6 2 2 4 2" xfId="39574" xr:uid="{54A61886-9013-4573-8DB6-D5E125F1ED21}"/>
    <cellStyle name="Normal 4 6 2 2 5" xfId="39571" xr:uid="{8B9FCFB2-7D61-46E6-A1B6-818F40DC7A6E}"/>
    <cellStyle name="Normal 4 6 2 3" xfId="18626" xr:uid="{00000000-0005-0000-0000-0000C2480000}"/>
    <cellStyle name="Normal 4 6 2 3 2" xfId="18627" xr:uid="{00000000-0005-0000-0000-0000C3480000}"/>
    <cellStyle name="Normal 4 6 2 3 2 2" xfId="39576" xr:uid="{57970462-C1B5-4A2B-988D-56583DF01C45}"/>
    <cellStyle name="Normal 4 6 2 3 3" xfId="18628" xr:uid="{00000000-0005-0000-0000-0000C4480000}"/>
    <cellStyle name="Normal 4 6 2 3 3 2" xfId="39577" xr:uid="{6D5C1DE0-2B40-4BAA-BBE5-AFDE093CE6D6}"/>
    <cellStyle name="Normal 4 6 2 3 4" xfId="18629" xr:uid="{00000000-0005-0000-0000-0000C5480000}"/>
    <cellStyle name="Normal 4 6 2 3 4 2" xfId="39578" xr:uid="{53C99B3A-442B-4FF1-B69D-01B2412CB6FF}"/>
    <cellStyle name="Normal 4 6 2 3 5" xfId="39575" xr:uid="{E8D9F87C-11B0-48E4-90D1-1114AFF3842C}"/>
    <cellStyle name="Normal 4 6 2 4" xfId="39570" xr:uid="{52E25757-C7CB-4ED6-8252-D5A6249FF1AD}"/>
    <cellStyle name="Normal 4 6 3" xfId="18630" xr:uid="{00000000-0005-0000-0000-0000C6480000}"/>
    <cellStyle name="Normal 4 6 3 2" xfId="18631" xr:uid="{00000000-0005-0000-0000-0000C7480000}"/>
    <cellStyle name="Normal 4 6 3 2 2" xfId="39580" xr:uid="{54265256-B598-4BBB-9208-CA1C0207BCA4}"/>
    <cellStyle name="Normal 4 6 3 3" xfId="18632" xr:uid="{00000000-0005-0000-0000-0000C8480000}"/>
    <cellStyle name="Normal 4 6 3 3 2" xfId="39581" xr:uid="{96D6AE2D-760F-4D23-BE28-5301511DF126}"/>
    <cellStyle name="Normal 4 6 3 4" xfId="18633" xr:uid="{00000000-0005-0000-0000-0000C9480000}"/>
    <cellStyle name="Normal 4 6 3 4 2" xfId="39582" xr:uid="{0324473B-971C-4F9F-A397-9771F0A8459D}"/>
    <cellStyle name="Normal 4 6 3 5" xfId="39579" xr:uid="{7BE5E1FF-6B9E-468D-8454-561915E87429}"/>
    <cellStyle name="Normal 4 6 4" xfId="18634" xr:uid="{00000000-0005-0000-0000-0000CA480000}"/>
    <cellStyle name="Normal 4 6 4 2" xfId="18635" xr:uid="{00000000-0005-0000-0000-0000CB480000}"/>
    <cellStyle name="Normal 4 6 4 2 2" xfId="39584" xr:uid="{E293BE94-5A22-47DE-BE56-55829D2508E9}"/>
    <cellStyle name="Normal 4 6 4 3" xfId="18636" xr:uid="{00000000-0005-0000-0000-0000CC480000}"/>
    <cellStyle name="Normal 4 6 4 3 2" xfId="39585" xr:uid="{125D39F7-9F41-45EF-AAB9-43B9298C5FF1}"/>
    <cellStyle name="Normal 4 6 4 4" xfId="18637" xr:uid="{00000000-0005-0000-0000-0000CD480000}"/>
    <cellStyle name="Normal 4 6 4 4 2" xfId="39586" xr:uid="{C32B9E34-B92B-4ACE-BAAD-DF9DD4B85C41}"/>
    <cellStyle name="Normal 4 6 4 5" xfId="39583" xr:uid="{B2936F08-5F57-4AC8-A3F6-EF2955DF3C56}"/>
    <cellStyle name="Normal 4 6 5" xfId="39569" xr:uid="{1AB40741-95A2-4598-AFB0-F4393C42E75E}"/>
    <cellStyle name="Normal 4 7" xfId="18638" xr:uid="{00000000-0005-0000-0000-0000CE480000}"/>
    <cellStyle name="Normal 4 7 2" xfId="18639" xr:uid="{00000000-0005-0000-0000-0000CF480000}"/>
    <cellStyle name="Normal 4 7 2 2" xfId="18640" xr:uid="{00000000-0005-0000-0000-0000D0480000}"/>
    <cellStyle name="Normal 4 7 2 2 2" xfId="18641" xr:uid="{00000000-0005-0000-0000-0000D1480000}"/>
    <cellStyle name="Normal 4 7 2 2 2 2" xfId="39590" xr:uid="{BE0BF91C-F7A1-4DD6-8A93-69E648C72D95}"/>
    <cellStyle name="Normal 4 7 2 2 3" xfId="18642" xr:uid="{00000000-0005-0000-0000-0000D2480000}"/>
    <cellStyle name="Normal 4 7 2 2 3 2" xfId="39591" xr:uid="{B2B63CB9-9268-42D4-B5AB-CD43F81589C1}"/>
    <cellStyle name="Normal 4 7 2 2 4" xfId="18643" xr:uid="{00000000-0005-0000-0000-0000D3480000}"/>
    <cellStyle name="Normal 4 7 2 2 4 2" xfId="39592" xr:uid="{DBB72335-CE97-4231-9533-C1D5CD70A18A}"/>
    <cellStyle name="Normal 4 7 2 2 5" xfId="39589" xr:uid="{1D684553-D57C-47B0-89BD-9F824EE17AE2}"/>
    <cellStyle name="Normal 4 7 2 3" xfId="18644" xr:uid="{00000000-0005-0000-0000-0000D4480000}"/>
    <cellStyle name="Normal 4 7 2 3 2" xfId="18645" xr:uid="{00000000-0005-0000-0000-0000D5480000}"/>
    <cellStyle name="Normal 4 7 2 3 2 2" xfId="39594" xr:uid="{2E0D158B-546A-4DA1-8162-B0A3BD15679A}"/>
    <cellStyle name="Normal 4 7 2 3 3" xfId="18646" xr:uid="{00000000-0005-0000-0000-0000D6480000}"/>
    <cellStyle name="Normal 4 7 2 3 3 2" xfId="39595" xr:uid="{8DC5A74A-A14F-4293-8171-1952E20CDA96}"/>
    <cellStyle name="Normal 4 7 2 3 4" xfId="18647" xr:uid="{00000000-0005-0000-0000-0000D7480000}"/>
    <cellStyle name="Normal 4 7 2 3 4 2" xfId="39596" xr:uid="{7CB3A186-3A1E-4D5A-8D9D-D42F9B1331DE}"/>
    <cellStyle name="Normal 4 7 2 3 5" xfId="39593" xr:uid="{3D608F8E-B53B-4755-BDEF-6177FDE66095}"/>
    <cellStyle name="Normal 4 7 2 4" xfId="39588" xr:uid="{3E2A60F1-5541-4102-B2F9-FC831AB22827}"/>
    <cellStyle name="Normal 4 7 3" xfId="18648" xr:uid="{00000000-0005-0000-0000-0000D8480000}"/>
    <cellStyle name="Normal 4 7 3 2" xfId="18649" xr:uid="{00000000-0005-0000-0000-0000D9480000}"/>
    <cellStyle name="Normal 4 7 3 2 2" xfId="39598" xr:uid="{B30F53F7-4B6F-4E69-9E50-86D1172A93A5}"/>
    <cellStyle name="Normal 4 7 3 3" xfId="18650" xr:uid="{00000000-0005-0000-0000-0000DA480000}"/>
    <cellStyle name="Normal 4 7 3 3 2" xfId="39599" xr:uid="{706B3306-8595-497B-BC32-0FFDC6C2DB58}"/>
    <cellStyle name="Normal 4 7 3 4" xfId="18651" xr:uid="{00000000-0005-0000-0000-0000DB480000}"/>
    <cellStyle name="Normal 4 7 3 4 2" xfId="39600" xr:uid="{090D879F-003C-41A3-A93A-515139E48F39}"/>
    <cellStyle name="Normal 4 7 3 5" xfId="39597" xr:uid="{A6964100-DA77-4506-B41D-0BD6D7459EAB}"/>
    <cellStyle name="Normal 4 7 4" xfId="18652" xr:uid="{00000000-0005-0000-0000-0000DC480000}"/>
    <cellStyle name="Normal 4 7 4 2" xfId="18653" xr:uid="{00000000-0005-0000-0000-0000DD480000}"/>
    <cellStyle name="Normal 4 7 4 2 2" xfId="39602" xr:uid="{BDF7FE55-395E-4E96-B0A0-F74834672CEF}"/>
    <cellStyle name="Normal 4 7 4 3" xfId="18654" xr:uid="{00000000-0005-0000-0000-0000DE480000}"/>
    <cellStyle name="Normal 4 7 4 3 2" xfId="39603" xr:uid="{563FB0BF-AA2D-4659-B30E-15F109827B12}"/>
    <cellStyle name="Normal 4 7 4 4" xfId="18655" xr:uid="{00000000-0005-0000-0000-0000DF480000}"/>
    <cellStyle name="Normal 4 7 4 4 2" xfId="39604" xr:uid="{EB62280D-37E4-4C7A-9408-7B82F486B010}"/>
    <cellStyle name="Normal 4 7 4 5" xfId="39601" xr:uid="{32779C97-56BD-43E1-B111-31FAD677D525}"/>
    <cellStyle name="Normal 4 7 5" xfId="39587" xr:uid="{6DC1AEEF-4E85-49BA-84CD-C6D8C77C053A}"/>
    <cellStyle name="Normal 4 8" xfId="18656" xr:uid="{00000000-0005-0000-0000-0000E0480000}"/>
    <cellStyle name="Normal 4 8 2" xfId="18657" xr:uid="{00000000-0005-0000-0000-0000E1480000}"/>
    <cellStyle name="Normal 4 8 2 2" xfId="18658" xr:uid="{00000000-0005-0000-0000-0000E2480000}"/>
    <cellStyle name="Normal 4 8 2 2 2" xfId="18659" xr:uid="{00000000-0005-0000-0000-0000E3480000}"/>
    <cellStyle name="Normal 4 8 2 2 2 2" xfId="39608" xr:uid="{A504D901-1785-418E-9BBA-344FE9014681}"/>
    <cellStyle name="Normal 4 8 2 2 3" xfId="18660" xr:uid="{00000000-0005-0000-0000-0000E4480000}"/>
    <cellStyle name="Normal 4 8 2 2 3 2" xfId="39609" xr:uid="{7F3108EB-2E26-4368-BCBE-2724CF5D7E52}"/>
    <cellStyle name="Normal 4 8 2 2 4" xfId="18661" xr:uid="{00000000-0005-0000-0000-0000E5480000}"/>
    <cellStyle name="Normal 4 8 2 2 4 2" xfId="39610" xr:uid="{33224E46-22D5-442B-BE3C-7E825B03DD6F}"/>
    <cellStyle name="Normal 4 8 2 2 5" xfId="39607" xr:uid="{BDA52F4C-9C40-4997-954E-22ABAE121916}"/>
    <cellStyle name="Normal 4 8 2 3" xfId="39606" xr:uid="{FD487F83-F0F2-46B1-B019-9C8E46CFBC63}"/>
    <cellStyle name="Normal 4 8 3" xfId="18662" xr:uid="{00000000-0005-0000-0000-0000E6480000}"/>
    <cellStyle name="Normal 4 8 3 2" xfId="18663" xr:uid="{00000000-0005-0000-0000-0000E7480000}"/>
    <cellStyle name="Normal 4 8 3 2 2" xfId="39612" xr:uid="{FBC0065A-F686-433C-9A6A-0D34C5B7663F}"/>
    <cellStyle name="Normal 4 8 3 3" xfId="18664" xr:uid="{00000000-0005-0000-0000-0000E8480000}"/>
    <cellStyle name="Normal 4 8 3 3 2" xfId="39613" xr:uid="{A86187B7-8779-42F9-98C2-C660A4BB38C4}"/>
    <cellStyle name="Normal 4 8 3 4" xfId="18665" xr:uid="{00000000-0005-0000-0000-0000E9480000}"/>
    <cellStyle name="Normal 4 8 3 4 2" xfId="39614" xr:uid="{21D47917-D6C5-4ECA-991E-5B36333490EF}"/>
    <cellStyle name="Normal 4 8 3 5" xfId="39611" xr:uid="{6A567AA7-AF09-476B-B28C-D0B612E2772F}"/>
    <cellStyle name="Normal 4 8 4" xfId="39605" xr:uid="{492F4DF0-4A6E-4E76-8DED-C10DD017E7C5}"/>
    <cellStyle name="Normal 4 9" xfId="18666" xr:uid="{00000000-0005-0000-0000-0000EA480000}"/>
    <cellStyle name="Normal 4 9 2" xfId="18667" xr:uid="{00000000-0005-0000-0000-0000EB480000}"/>
    <cellStyle name="Normal 4 9 2 2" xfId="18668" xr:uid="{00000000-0005-0000-0000-0000EC480000}"/>
    <cellStyle name="Normal 4 9 2 2 2" xfId="39617" xr:uid="{22CEBE3A-730E-4498-965F-78182B3EA68D}"/>
    <cellStyle name="Normal 4 9 2 3" xfId="18669" xr:uid="{00000000-0005-0000-0000-0000ED480000}"/>
    <cellStyle name="Normal 4 9 2 3 2" xfId="39618" xr:uid="{D2AC7E43-9211-408B-AB0D-F46A75C026F6}"/>
    <cellStyle name="Normal 4 9 2 4" xfId="18670" xr:uid="{00000000-0005-0000-0000-0000EE480000}"/>
    <cellStyle name="Normal 4 9 2 4 2" xfId="39619" xr:uid="{1D78561B-35EA-401F-B0A3-8BE495C47316}"/>
    <cellStyle name="Normal 4 9 2 5" xfId="39616" xr:uid="{16876D55-C3A3-48F6-AFA7-1C5800AD4E83}"/>
    <cellStyle name="Normal 4 9 3" xfId="18671" xr:uid="{00000000-0005-0000-0000-0000EF480000}"/>
    <cellStyle name="Normal 4 9 3 2" xfId="39620" xr:uid="{3419E094-CBBF-438A-B387-0717988F5234}"/>
    <cellStyle name="Normal 4 9 4" xfId="39615" xr:uid="{EB157919-BAFA-4350-A9F5-0B104AAC30CE}"/>
    <cellStyle name="Normal 40" xfId="18672" xr:uid="{00000000-0005-0000-0000-0000F0480000}"/>
    <cellStyle name="Normal 40 2" xfId="18673" xr:uid="{00000000-0005-0000-0000-0000F1480000}"/>
    <cellStyle name="Normal 40 2 2" xfId="39622" xr:uid="{B3815DB2-4D82-4E47-9976-5059101D548B}"/>
    <cellStyle name="Normal 40 3" xfId="18674" xr:uid="{00000000-0005-0000-0000-0000F2480000}"/>
    <cellStyle name="Normal 40 3 2" xfId="18675" xr:uid="{00000000-0005-0000-0000-0000F3480000}"/>
    <cellStyle name="Normal 40 3 2 2" xfId="18676" xr:uid="{00000000-0005-0000-0000-0000F4480000}"/>
    <cellStyle name="Normal 40 3 2 2 2" xfId="18677" xr:uid="{00000000-0005-0000-0000-0000F5480000}"/>
    <cellStyle name="Normal 40 3 2 2 2 2" xfId="39626" xr:uid="{0A3385FC-8570-4423-9787-95A341CA4985}"/>
    <cellStyle name="Normal 40 3 2 2 3" xfId="18678" xr:uid="{00000000-0005-0000-0000-0000F6480000}"/>
    <cellStyle name="Normal 40 3 2 2 3 2" xfId="39627" xr:uid="{39C73621-7E4C-47B5-8603-CAAB0D66EB57}"/>
    <cellStyle name="Normal 40 3 2 2 4" xfId="18679" xr:uid="{00000000-0005-0000-0000-0000F7480000}"/>
    <cellStyle name="Normal 40 3 2 2 4 2" xfId="39628" xr:uid="{EDA61985-B9B0-43F6-8914-3F862FBD8D03}"/>
    <cellStyle name="Normal 40 3 2 2 5" xfId="39625" xr:uid="{22BBF579-6B95-4358-A749-6A82AED7A01A}"/>
    <cellStyle name="Normal 40 3 2 3" xfId="18680" xr:uid="{00000000-0005-0000-0000-0000F8480000}"/>
    <cellStyle name="Normal 40 3 2 3 2" xfId="39629" xr:uid="{7E28BF27-3D16-48F3-A161-D6F8BFB0410A}"/>
    <cellStyle name="Normal 40 3 2 4" xfId="18681" xr:uid="{00000000-0005-0000-0000-0000F9480000}"/>
    <cellStyle name="Normal 40 3 2 4 2" xfId="39630" xr:uid="{2842F3A6-38EC-41B3-B1E2-6FC2413F6C8C}"/>
    <cellStyle name="Normal 40 3 2 5" xfId="18682" xr:uid="{00000000-0005-0000-0000-0000FA480000}"/>
    <cellStyle name="Normal 40 3 2 5 2" xfId="39631" xr:uid="{9FB36504-A2D9-4501-9AAC-46BF0E1A03D1}"/>
    <cellStyle name="Normal 40 3 2 6" xfId="39624" xr:uid="{A64EE515-41A1-4758-8B34-5AA8AD844E31}"/>
    <cellStyle name="Normal 40 3 3" xfId="18683" xr:uid="{00000000-0005-0000-0000-0000FB480000}"/>
    <cellStyle name="Normal 40 3 3 2" xfId="18684" xr:uid="{00000000-0005-0000-0000-0000FC480000}"/>
    <cellStyle name="Normal 40 3 3 2 2" xfId="39633" xr:uid="{E8AE36E1-C869-44EB-BD75-3A9069F18E9F}"/>
    <cellStyle name="Normal 40 3 3 3" xfId="18685" xr:uid="{00000000-0005-0000-0000-0000FD480000}"/>
    <cellStyle name="Normal 40 3 3 3 2" xfId="39634" xr:uid="{27786285-849F-49A3-8A79-CAE4ACFD0974}"/>
    <cellStyle name="Normal 40 3 3 4" xfId="18686" xr:uid="{00000000-0005-0000-0000-0000FE480000}"/>
    <cellStyle name="Normal 40 3 3 4 2" xfId="39635" xr:uid="{64D38584-ED97-4551-B144-AA7674614961}"/>
    <cellStyle name="Normal 40 3 3 5" xfId="39632" xr:uid="{43024077-ADB0-4C14-87E8-1E80E36881C9}"/>
    <cellStyle name="Normal 40 3 4" xfId="18687" xr:uid="{00000000-0005-0000-0000-0000FF480000}"/>
    <cellStyle name="Normal 40 3 4 2" xfId="39636" xr:uid="{36737A8F-0E22-459E-9F1D-2E35FD46A4A9}"/>
    <cellStyle name="Normal 40 3 5" xfId="18688" xr:uid="{00000000-0005-0000-0000-000000490000}"/>
    <cellStyle name="Normal 40 3 5 2" xfId="39637" xr:uid="{37240AAD-A225-438C-A4C8-6684F011FD49}"/>
    <cellStyle name="Normal 40 3 6" xfId="18689" xr:uid="{00000000-0005-0000-0000-000001490000}"/>
    <cellStyle name="Normal 40 3 6 2" xfId="39638" xr:uid="{F6050BBA-73E0-4AF1-8D98-AD58ED5DB26D}"/>
    <cellStyle name="Normal 40 3 7" xfId="39623" xr:uid="{3FF9EAF3-BFF2-47B8-B5AC-BFEF33E75C62}"/>
    <cellStyle name="Normal 40 4" xfId="39621" xr:uid="{EE160FCC-535E-45AB-8A08-3386CCF1B636}"/>
    <cellStyle name="Normal 41" xfId="18690" xr:uid="{00000000-0005-0000-0000-000002490000}"/>
    <cellStyle name="Normal 41 2" xfId="18691" xr:uid="{00000000-0005-0000-0000-000003490000}"/>
    <cellStyle name="Normal 41 2 2" xfId="39640" xr:uid="{6F53869F-1DEC-4CA8-9D35-9E2DFC1FFCAC}"/>
    <cellStyle name="Normal 41 3" xfId="18692" xr:uid="{00000000-0005-0000-0000-000004490000}"/>
    <cellStyle name="Normal 41 3 2" xfId="18693" xr:uid="{00000000-0005-0000-0000-000005490000}"/>
    <cellStyle name="Normal 41 3 2 2" xfId="18694" xr:uid="{00000000-0005-0000-0000-000006490000}"/>
    <cellStyle name="Normal 41 3 2 2 2" xfId="18695" xr:uid="{00000000-0005-0000-0000-000007490000}"/>
    <cellStyle name="Normal 41 3 2 2 2 2" xfId="39644" xr:uid="{FAA73FF9-9CE1-4BC6-B321-7ADD9738F5BA}"/>
    <cellStyle name="Normal 41 3 2 2 3" xfId="18696" xr:uid="{00000000-0005-0000-0000-000008490000}"/>
    <cellStyle name="Normal 41 3 2 2 3 2" xfId="39645" xr:uid="{F16FF9EC-32AA-41C9-9AF1-6C8374C80ACD}"/>
    <cellStyle name="Normal 41 3 2 2 4" xfId="18697" xr:uid="{00000000-0005-0000-0000-000009490000}"/>
    <cellStyle name="Normal 41 3 2 2 4 2" xfId="39646" xr:uid="{40626FF7-C381-4A04-B26D-AA603BFACA41}"/>
    <cellStyle name="Normal 41 3 2 2 5" xfId="39643" xr:uid="{A2C8B642-AC7D-43A8-85D3-57A6273CD360}"/>
    <cellStyle name="Normal 41 3 2 3" xfId="18698" xr:uid="{00000000-0005-0000-0000-00000A490000}"/>
    <cellStyle name="Normal 41 3 2 3 2" xfId="39647" xr:uid="{BA54D1D4-4B2D-4720-AB5C-5D41D30E0DAB}"/>
    <cellStyle name="Normal 41 3 2 4" xfId="18699" xr:uid="{00000000-0005-0000-0000-00000B490000}"/>
    <cellStyle name="Normal 41 3 2 4 2" xfId="39648" xr:uid="{1891B2D9-09F2-4CFB-A31A-E50A6E83022E}"/>
    <cellStyle name="Normal 41 3 2 5" xfId="18700" xr:uid="{00000000-0005-0000-0000-00000C490000}"/>
    <cellStyle name="Normal 41 3 2 5 2" xfId="39649" xr:uid="{C1B8338D-4B69-45A7-87D1-3E25E095BFBD}"/>
    <cellStyle name="Normal 41 3 2 6" xfId="39642" xr:uid="{08F61274-4938-48D6-B388-BC283B3B4463}"/>
    <cellStyle name="Normal 41 3 3" xfId="18701" xr:uid="{00000000-0005-0000-0000-00000D490000}"/>
    <cellStyle name="Normal 41 3 3 2" xfId="18702" xr:uid="{00000000-0005-0000-0000-00000E490000}"/>
    <cellStyle name="Normal 41 3 3 2 2" xfId="39651" xr:uid="{F0373ABD-6070-4A94-8D0C-12CDE6414EF5}"/>
    <cellStyle name="Normal 41 3 3 3" xfId="18703" xr:uid="{00000000-0005-0000-0000-00000F490000}"/>
    <cellStyle name="Normal 41 3 3 3 2" xfId="39652" xr:uid="{DE6361CE-2D3F-4AB7-B02A-19D379476CD7}"/>
    <cellStyle name="Normal 41 3 3 4" xfId="18704" xr:uid="{00000000-0005-0000-0000-000010490000}"/>
    <cellStyle name="Normal 41 3 3 4 2" xfId="39653" xr:uid="{00137C9B-E4A0-4435-AC1A-C62282F2CA46}"/>
    <cellStyle name="Normal 41 3 3 5" xfId="39650" xr:uid="{B79478B2-CA51-4BBF-B308-133A9953950D}"/>
    <cellStyle name="Normal 41 3 4" xfId="18705" xr:uid="{00000000-0005-0000-0000-000011490000}"/>
    <cellStyle name="Normal 41 3 4 2" xfId="39654" xr:uid="{61431F7E-9A39-43C8-8ED6-5F8FF00CAC6F}"/>
    <cellStyle name="Normal 41 3 5" xfId="18706" xr:uid="{00000000-0005-0000-0000-000012490000}"/>
    <cellStyle name="Normal 41 3 5 2" xfId="39655" xr:uid="{827905E5-B802-4D00-AF31-0C4983D84BEB}"/>
    <cellStyle name="Normal 41 3 6" xfId="18707" xr:uid="{00000000-0005-0000-0000-000013490000}"/>
    <cellStyle name="Normal 41 3 6 2" xfId="39656" xr:uid="{FB990554-ABBB-4F07-82F0-A03ADFAF6F37}"/>
    <cellStyle name="Normal 41 3 7" xfId="39641" xr:uid="{29EB24EE-57D9-49BD-A05A-DA889204C9D4}"/>
    <cellStyle name="Normal 41 4" xfId="39639" xr:uid="{916335AC-77D4-487E-8091-F8CC65DD3794}"/>
    <cellStyle name="Normal 42" xfId="18708" xr:uid="{00000000-0005-0000-0000-000014490000}"/>
    <cellStyle name="Normal 42 2" xfId="18709" xr:uid="{00000000-0005-0000-0000-000015490000}"/>
    <cellStyle name="Normal 42 2 2" xfId="39658" xr:uid="{0D192C73-D813-4187-9FE0-1300A869443B}"/>
    <cellStyle name="Normal 42 3" xfId="18710" xr:uid="{00000000-0005-0000-0000-000016490000}"/>
    <cellStyle name="Normal 42 3 2" xfId="18711" xr:uid="{00000000-0005-0000-0000-000017490000}"/>
    <cellStyle name="Normal 42 3 2 2" xfId="18712" xr:uid="{00000000-0005-0000-0000-000018490000}"/>
    <cellStyle name="Normal 42 3 2 2 2" xfId="18713" xr:uid="{00000000-0005-0000-0000-000019490000}"/>
    <cellStyle name="Normal 42 3 2 2 2 2" xfId="39662" xr:uid="{37DF8485-F90F-49B1-8F16-E8F1BA2ACC24}"/>
    <cellStyle name="Normal 42 3 2 2 3" xfId="18714" xr:uid="{00000000-0005-0000-0000-00001A490000}"/>
    <cellStyle name="Normal 42 3 2 2 3 2" xfId="39663" xr:uid="{50FCF1D6-D909-4DBD-BBED-984DB6BBB709}"/>
    <cellStyle name="Normal 42 3 2 2 4" xfId="18715" xr:uid="{00000000-0005-0000-0000-00001B490000}"/>
    <cellStyle name="Normal 42 3 2 2 4 2" xfId="39664" xr:uid="{17CC861E-3836-4694-8FD2-93649705EBA6}"/>
    <cellStyle name="Normal 42 3 2 2 5" xfId="39661" xr:uid="{6D9A1246-DBA2-4D58-A6D8-D8832E6FD558}"/>
    <cellStyle name="Normal 42 3 2 3" xfId="18716" xr:uid="{00000000-0005-0000-0000-00001C490000}"/>
    <cellStyle name="Normal 42 3 2 3 2" xfId="39665" xr:uid="{3ED74F6A-7EB5-4030-8430-4F4012320472}"/>
    <cellStyle name="Normal 42 3 2 4" xfId="18717" xr:uid="{00000000-0005-0000-0000-00001D490000}"/>
    <cellStyle name="Normal 42 3 2 4 2" xfId="39666" xr:uid="{669039F2-999F-47E4-B2AE-17E6F8B0CCB2}"/>
    <cellStyle name="Normal 42 3 2 5" xfId="18718" xr:uid="{00000000-0005-0000-0000-00001E490000}"/>
    <cellStyle name="Normal 42 3 2 5 2" xfId="39667" xr:uid="{7AB633A5-9C77-4816-A693-D185DB93CD03}"/>
    <cellStyle name="Normal 42 3 2 6" xfId="39660" xr:uid="{873C0B26-3E8D-4FF3-A955-B2DB835AEBC1}"/>
    <cellStyle name="Normal 42 3 3" xfId="18719" xr:uid="{00000000-0005-0000-0000-00001F490000}"/>
    <cellStyle name="Normal 42 3 3 2" xfId="18720" xr:uid="{00000000-0005-0000-0000-000020490000}"/>
    <cellStyle name="Normal 42 3 3 2 2" xfId="39669" xr:uid="{B02EFDD7-4F3D-46ED-8EEC-F918236491AF}"/>
    <cellStyle name="Normal 42 3 3 3" xfId="18721" xr:uid="{00000000-0005-0000-0000-000021490000}"/>
    <cellStyle name="Normal 42 3 3 3 2" xfId="39670" xr:uid="{2F80D210-E263-45C9-851B-0B0C579370E8}"/>
    <cellStyle name="Normal 42 3 3 4" xfId="18722" xr:uid="{00000000-0005-0000-0000-000022490000}"/>
    <cellStyle name="Normal 42 3 3 4 2" xfId="39671" xr:uid="{746389C9-99FE-46F8-9791-A441EECAE04E}"/>
    <cellStyle name="Normal 42 3 3 5" xfId="39668" xr:uid="{AC9B0583-0AD7-444D-A241-32BA4B42B523}"/>
    <cellStyle name="Normal 42 3 4" xfId="18723" xr:uid="{00000000-0005-0000-0000-000023490000}"/>
    <cellStyle name="Normal 42 3 4 2" xfId="39672" xr:uid="{B7035853-4094-4A83-9C24-87E92366A029}"/>
    <cellStyle name="Normal 42 3 5" xfId="18724" xr:uid="{00000000-0005-0000-0000-000024490000}"/>
    <cellStyle name="Normal 42 3 5 2" xfId="39673" xr:uid="{95C39EF9-5883-44BD-A433-02ACFB298E36}"/>
    <cellStyle name="Normal 42 3 6" xfId="18725" xr:uid="{00000000-0005-0000-0000-000025490000}"/>
    <cellStyle name="Normal 42 3 6 2" xfId="39674" xr:uid="{5DE90820-F019-4A36-B05B-0153D3334A27}"/>
    <cellStyle name="Normal 42 3 7" xfId="39659" xr:uid="{5D350D2D-C59E-4149-95A3-32D5FF96BB23}"/>
    <cellStyle name="Normal 42 4" xfId="39657" xr:uid="{100A1B08-D537-4520-A786-79AAF779CEC2}"/>
    <cellStyle name="Normal 43" xfId="18726" xr:uid="{00000000-0005-0000-0000-000026490000}"/>
    <cellStyle name="Normal 43 2" xfId="18727" xr:uid="{00000000-0005-0000-0000-000027490000}"/>
    <cellStyle name="Normal 43 2 2" xfId="39676" xr:uid="{0D98CB20-38BA-4213-82F2-BA2171DB8618}"/>
    <cellStyle name="Normal 43 3" xfId="18728" xr:uid="{00000000-0005-0000-0000-000028490000}"/>
    <cellStyle name="Normal 43 3 2" xfId="18729" xr:uid="{00000000-0005-0000-0000-000029490000}"/>
    <cellStyle name="Normal 43 3 2 2" xfId="18730" xr:uid="{00000000-0005-0000-0000-00002A490000}"/>
    <cellStyle name="Normal 43 3 2 2 2" xfId="18731" xr:uid="{00000000-0005-0000-0000-00002B490000}"/>
    <cellStyle name="Normal 43 3 2 2 2 2" xfId="39680" xr:uid="{F0D2ECB5-CACA-4AB1-94F4-F098650FE121}"/>
    <cellStyle name="Normal 43 3 2 2 3" xfId="18732" xr:uid="{00000000-0005-0000-0000-00002C490000}"/>
    <cellStyle name="Normal 43 3 2 2 3 2" xfId="39681" xr:uid="{EC79C846-9450-4653-ADCB-E5840C000622}"/>
    <cellStyle name="Normal 43 3 2 2 4" xfId="18733" xr:uid="{00000000-0005-0000-0000-00002D490000}"/>
    <cellStyle name="Normal 43 3 2 2 4 2" xfId="39682" xr:uid="{8B716C31-563F-4DB9-AD8A-3F416B38EB13}"/>
    <cellStyle name="Normal 43 3 2 2 5" xfId="39679" xr:uid="{5F25BCB1-01B0-4CAC-903E-1F16B879D0A1}"/>
    <cellStyle name="Normal 43 3 2 3" xfId="18734" xr:uid="{00000000-0005-0000-0000-00002E490000}"/>
    <cellStyle name="Normal 43 3 2 3 2" xfId="39683" xr:uid="{6C271FE9-C996-45F3-8281-9E861FD0DA82}"/>
    <cellStyle name="Normal 43 3 2 4" xfId="18735" xr:uid="{00000000-0005-0000-0000-00002F490000}"/>
    <cellStyle name="Normal 43 3 2 4 2" xfId="39684" xr:uid="{06040FB0-A32E-4C52-B243-2F28B6CC4658}"/>
    <cellStyle name="Normal 43 3 2 5" xfId="18736" xr:uid="{00000000-0005-0000-0000-000030490000}"/>
    <cellStyle name="Normal 43 3 2 5 2" xfId="39685" xr:uid="{ED21C967-C077-4A8B-8AA4-90DB937ECFE8}"/>
    <cellStyle name="Normal 43 3 2 6" xfId="39678" xr:uid="{44C22E22-B5C0-4EE6-A1E7-7B309FA36999}"/>
    <cellStyle name="Normal 43 3 3" xfId="18737" xr:uid="{00000000-0005-0000-0000-000031490000}"/>
    <cellStyle name="Normal 43 3 3 2" xfId="18738" xr:uid="{00000000-0005-0000-0000-000032490000}"/>
    <cellStyle name="Normal 43 3 3 2 2" xfId="39687" xr:uid="{026A04D1-A6D3-443C-A9CC-EF476F91A1CE}"/>
    <cellStyle name="Normal 43 3 3 3" xfId="18739" xr:uid="{00000000-0005-0000-0000-000033490000}"/>
    <cellStyle name="Normal 43 3 3 3 2" xfId="39688" xr:uid="{1982EFB7-FE8A-4067-8B41-A55882CC3417}"/>
    <cellStyle name="Normal 43 3 3 4" xfId="18740" xr:uid="{00000000-0005-0000-0000-000034490000}"/>
    <cellStyle name="Normal 43 3 3 4 2" xfId="39689" xr:uid="{92E9D030-9E62-4D53-A2F1-83D85D5321ED}"/>
    <cellStyle name="Normal 43 3 3 5" xfId="39686" xr:uid="{0F16C9F1-C055-4F0B-9271-6229447EEE26}"/>
    <cellStyle name="Normal 43 3 4" xfId="18741" xr:uid="{00000000-0005-0000-0000-000035490000}"/>
    <cellStyle name="Normal 43 3 4 2" xfId="39690" xr:uid="{D4DF517D-4B39-4A0D-A8D0-9AA930AD86E4}"/>
    <cellStyle name="Normal 43 3 5" xfId="18742" xr:uid="{00000000-0005-0000-0000-000036490000}"/>
    <cellStyle name="Normal 43 3 5 2" xfId="39691" xr:uid="{AE56BCAC-F120-4F38-875D-CB3448E64C58}"/>
    <cellStyle name="Normal 43 3 6" xfId="18743" xr:uid="{00000000-0005-0000-0000-000037490000}"/>
    <cellStyle name="Normal 43 3 6 2" xfId="39692" xr:uid="{15214762-2FE1-4C5E-BFDE-1EB027547616}"/>
    <cellStyle name="Normal 43 3 7" xfId="39677" xr:uid="{08914E24-E5C7-4758-B4D7-851E5E650BFA}"/>
    <cellStyle name="Normal 43 4" xfId="39675" xr:uid="{E833375A-924A-471D-AE8D-E9D151A25891}"/>
    <cellStyle name="Normal 44" xfId="18744" xr:uid="{00000000-0005-0000-0000-000038490000}"/>
    <cellStyle name="Normal 44 2" xfId="18745" xr:uid="{00000000-0005-0000-0000-000039490000}"/>
    <cellStyle name="Normal 44 2 2" xfId="18746" xr:uid="{00000000-0005-0000-0000-00003A490000}"/>
    <cellStyle name="Normal 44 2 2 2" xfId="18747" xr:uid="{00000000-0005-0000-0000-00003B490000}"/>
    <cellStyle name="Normal 44 2 2 2 2" xfId="18748" xr:uid="{00000000-0005-0000-0000-00003C490000}"/>
    <cellStyle name="Normal 44 2 2 2 2 2" xfId="18749" xr:uid="{00000000-0005-0000-0000-00003D490000}"/>
    <cellStyle name="Normal 44 2 2 2 2 2 2" xfId="39698" xr:uid="{5B319B6B-6DC9-4BAB-B40A-E9E5B15FEE93}"/>
    <cellStyle name="Normal 44 2 2 2 2 3" xfId="18750" xr:uid="{00000000-0005-0000-0000-00003E490000}"/>
    <cellStyle name="Normal 44 2 2 2 2 3 2" xfId="39699" xr:uid="{7C01B778-7B8B-4232-972E-AB823D398633}"/>
    <cellStyle name="Normal 44 2 2 2 2 4" xfId="18751" xr:uid="{00000000-0005-0000-0000-00003F490000}"/>
    <cellStyle name="Normal 44 2 2 2 2 4 2" xfId="39700" xr:uid="{D0AA4F85-82CF-46A4-AED2-8007B3D9ADBB}"/>
    <cellStyle name="Normal 44 2 2 2 2 5" xfId="39697" xr:uid="{C5A975AC-EAD7-43CF-B194-E791CB6E1169}"/>
    <cellStyle name="Normal 44 2 2 2 3" xfId="18752" xr:uid="{00000000-0005-0000-0000-000040490000}"/>
    <cellStyle name="Normal 44 2 2 2 3 2" xfId="39701" xr:uid="{C0ACCD2E-5DA5-4B2D-AE76-062154B5040F}"/>
    <cellStyle name="Normal 44 2 2 2 4" xfId="18753" xr:uid="{00000000-0005-0000-0000-000041490000}"/>
    <cellStyle name="Normal 44 2 2 2 4 2" xfId="39702" xr:uid="{12E9AAE1-518B-4C5D-803A-E3B2B2CB370C}"/>
    <cellStyle name="Normal 44 2 2 2 5" xfId="18754" xr:uid="{00000000-0005-0000-0000-000042490000}"/>
    <cellStyle name="Normal 44 2 2 2 5 2" xfId="39703" xr:uid="{454ED55C-9CB9-43C1-BC7A-F8E0938B129B}"/>
    <cellStyle name="Normal 44 2 2 2 6" xfId="39696" xr:uid="{0376C8A4-FC5B-4932-97E8-B16F1F65A437}"/>
    <cellStyle name="Normal 44 2 2 3" xfId="18755" xr:uid="{00000000-0005-0000-0000-000043490000}"/>
    <cellStyle name="Normal 44 2 2 3 2" xfId="18756" xr:uid="{00000000-0005-0000-0000-000044490000}"/>
    <cellStyle name="Normal 44 2 2 3 2 2" xfId="39705" xr:uid="{3876907E-DA32-4400-84BF-8833382C5F07}"/>
    <cellStyle name="Normal 44 2 2 3 3" xfId="18757" xr:uid="{00000000-0005-0000-0000-000045490000}"/>
    <cellStyle name="Normal 44 2 2 3 3 2" xfId="39706" xr:uid="{64CEA3C9-A595-4E55-A496-3AD174861375}"/>
    <cellStyle name="Normal 44 2 2 3 4" xfId="18758" xr:uid="{00000000-0005-0000-0000-000046490000}"/>
    <cellStyle name="Normal 44 2 2 3 4 2" xfId="39707" xr:uid="{0CCE2796-A87C-41DC-A853-3517F29C5C60}"/>
    <cellStyle name="Normal 44 2 2 3 5" xfId="39704" xr:uid="{24DFE07A-DB70-4A15-8B01-5076DD41B974}"/>
    <cellStyle name="Normal 44 2 2 4" xfId="18759" xr:uid="{00000000-0005-0000-0000-000047490000}"/>
    <cellStyle name="Normal 44 2 2 4 2" xfId="39708" xr:uid="{75D7BFC0-90F4-49CD-9A72-49B298F34DE4}"/>
    <cellStyle name="Normal 44 2 2 5" xfId="18760" xr:uid="{00000000-0005-0000-0000-000048490000}"/>
    <cellStyle name="Normal 44 2 2 5 2" xfId="39709" xr:uid="{E4CD9A65-F821-43FB-8A08-71A73019B1F0}"/>
    <cellStyle name="Normal 44 2 2 6" xfId="18761" xr:uid="{00000000-0005-0000-0000-000049490000}"/>
    <cellStyle name="Normal 44 2 2 6 2" xfId="39710" xr:uid="{47E8B378-5E5B-4D5A-B0E1-62806F3B012D}"/>
    <cellStyle name="Normal 44 2 2 7" xfId="39695" xr:uid="{D88607A3-335C-455F-9D10-511E7D17AB5F}"/>
    <cellStyle name="Normal 44 2 3" xfId="39694" xr:uid="{12E92BAD-A913-4F20-9E23-5B36ECB3BD90}"/>
    <cellStyle name="Normal 44 3" xfId="18762" xr:uid="{00000000-0005-0000-0000-00004A490000}"/>
    <cellStyle name="Normal 44 3 2" xfId="18763" xr:uid="{00000000-0005-0000-0000-00004B490000}"/>
    <cellStyle name="Normal 44 3 2 2" xfId="18764" xr:uid="{00000000-0005-0000-0000-00004C490000}"/>
    <cellStyle name="Normal 44 3 2 2 2" xfId="18765" xr:uid="{00000000-0005-0000-0000-00004D490000}"/>
    <cellStyle name="Normal 44 3 2 2 2 2" xfId="39714" xr:uid="{12956008-2AA4-47C9-8913-4D44C1D6511D}"/>
    <cellStyle name="Normal 44 3 2 2 3" xfId="18766" xr:uid="{00000000-0005-0000-0000-00004E490000}"/>
    <cellStyle name="Normal 44 3 2 2 3 2" xfId="39715" xr:uid="{99300160-F7D5-404C-8AD4-9804D89C6F69}"/>
    <cellStyle name="Normal 44 3 2 2 4" xfId="18767" xr:uid="{00000000-0005-0000-0000-00004F490000}"/>
    <cellStyle name="Normal 44 3 2 2 4 2" xfId="39716" xr:uid="{8AE0DE52-E612-4DF9-B732-6E536FFB478E}"/>
    <cellStyle name="Normal 44 3 2 2 5" xfId="39713" xr:uid="{46E8B870-D1B6-4361-AE89-6866344F6FCB}"/>
    <cellStyle name="Normal 44 3 2 3" xfId="18768" xr:uid="{00000000-0005-0000-0000-000050490000}"/>
    <cellStyle name="Normal 44 3 2 3 2" xfId="39717" xr:uid="{369526E4-46CA-46ED-AD1A-84A11AC665F3}"/>
    <cellStyle name="Normal 44 3 2 4" xfId="18769" xr:uid="{00000000-0005-0000-0000-000051490000}"/>
    <cellStyle name="Normal 44 3 2 4 2" xfId="39718" xr:uid="{B8E858A0-8E48-4F52-87AB-7B8F4AB47F59}"/>
    <cellStyle name="Normal 44 3 2 5" xfId="18770" xr:uid="{00000000-0005-0000-0000-000052490000}"/>
    <cellStyle name="Normal 44 3 2 5 2" xfId="39719" xr:uid="{8DB32DF6-83D2-41E2-8296-26896CA4B222}"/>
    <cellStyle name="Normal 44 3 2 6" xfId="39712" xr:uid="{79478D5A-E1EC-49DA-885F-63FD3A710BA4}"/>
    <cellStyle name="Normal 44 3 3" xfId="18771" xr:uid="{00000000-0005-0000-0000-000053490000}"/>
    <cellStyle name="Normal 44 3 3 2" xfId="18772" xr:uid="{00000000-0005-0000-0000-000054490000}"/>
    <cellStyle name="Normal 44 3 3 2 2" xfId="39721" xr:uid="{BF9CC03B-49C0-4DE5-A56A-8D7333629690}"/>
    <cellStyle name="Normal 44 3 3 3" xfId="18773" xr:uid="{00000000-0005-0000-0000-000055490000}"/>
    <cellStyle name="Normal 44 3 3 3 2" xfId="39722" xr:uid="{90DB7155-2909-42E1-9850-AE5A9238698B}"/>
    <cellStyle name="Normal 44 3 3 4" xfId="18774" xr:uid="{00000000-0005-0000-0000-000056490000}"/>
    <cellStyle name="Normal 44 3 3 4 2" xfId="39723" xr:uid="{05A87A32-760A-4D97-B042-2BFA5B0944E2}"/>
    <cellStyle name="Normal 44 3 3 5" xfId="39720" xr:uid="{054BE503-664A-45A4-8E45-8C0C7C3D3085}"/>
    <cellStyle name="Normal 44 3 4" xfId="18775" xr:uid="{00000000-0005-0000-0000-000057490000}"/>
    <cellStyle name="Normal 44 3 4 2" xfId="39724" xr:uid="{179BD541-E0FC-49EC-A4F6-0E1FE624814B}"/>
    <cellStyle name="Normal 44 3 5" xfId="18776" xr:uid="{00000000-0005-0000-0000-000058490000}"/>
    <cellStyle name="Normal 44 3 5 2" xfId="39725" xr:uid="{6973FA44-94E0-42C0-99D4-CE42B70CFDE1}"/>
    <cellStyle name="Normal 44 3 6" xfId="18777" xr:uid="{00000000-0005-0000-0000-000059490000}"/>
    <cellStyle name="Normal 44 3 6 2" xfId="39726" xr:uid="{3BC8E975-2C7F-420E-95EE-1941503DF76B}"/>
    <cellStyle name="Normal 44 3 7" xfId="39711" xr:uid="{4D8200FE-F17D-4FDE-8D8F-3BBC13955A7E}"/>
    <cellStyle name="Normal 44 4" xfId="18778" xr:uid="{00000000-0005-0000-0000-00005A490000}"/>
    <cellStyle name="Normal 44 4 2" xfId="18779" xr:uid="{00000000-0005-0000-0000-00005B490000}"/>
    <cellStyle name="Normal 44 4 2 2" xfId="18780" xr:uid="{00000000-0005-0000-0000-00005C490000}"/>
    <cellStyle name="Normal 44 4 2 2 2" xfId="18781" xr:uid="{00000000-0005-0000-0000-00005D490000}"/>
    <cellStyle name="Normal 44 4 2 2 2 2" xfId="39730" xr:uid="{AF43DAFD-EF28-4781-BF5A-0E278C0680B6}"/>
    <cellStyle name="Normal 44 4 2 2 3" xfId="18782" xr:uid="{00000000-0005-0000-0000-00005E490000}"/>
    <cellStyle name="Normal 44 4 2 2 3 2" xfId="39731" xr:uid="{3A11243C-57FF-4435-8B9E-AAC145A9230A}"/>
    <cellStyle name="Normal 44 4 2 2 4" xfId="18783" xr:uid="{00000000-0005-0000-0000-00005F490000}"/>
    <cellStyle name="Normal 44 4 2 2 4 2" xfId="39732" xr:uid="{3E82C19A-D8AC-4D72-B7B0-462190C8F1D8}"/>
    <cellStyle name="Normal 44 4 2 2 5" xfId="39729" xr:uid="{6868E773-CFA6-40FA-8188-0AE5D4792006}"/>
    <cellStyle name="Normal 44 4 2 3" xfId="18784" xr:uid="{00000000-0005-0000-0000-000060490000}"/>
    <cellStyle name="Normal 44 4 2 3 2" xfId="39733" xr:uid="{6AF5ECF1-4E8C-423B-81A6-D05715FB3F03}"/>
    <cellStyle name="Normal 44 4 2 4" xfId="18785" xr:uid="{00000000-0005-0000-0000-000061490000}"/>
    <cellStyle name="Normal 44 4 2 4 2" xfId="39734" xr:uid="{50889BB3-3D83-447F-8572-7382F1F61652}"/>
    <cellStyle name="Normal 44 4 2 5" xfId="18786" xr:uid="{00000000-0005-0000-0000-000062490000}"/>
    <cellStyle name="Normal 44 4 2 5 2" xfId="39735" xr:uid="{DE860274-9994-4B22-AFB4-94F0E636278C}"/>
    <cellStyle name="Normal 44 4 2 6" xfId="39728" xr:uid="{30A2B619-5896-40FB-8B1B-CD0D05ECE9F1}"/>
    <cellStyle name="Normal 44 4 3" xfId="18787" xr:uid="{00000000-0005-0000-0000-000063490000}"/>
    <cellStyle name="Normal 44 4 3 2" xfId="18788" xr:uid="{00000000-0005-0000-0000-000064490000}"/>
    <cellStyle name="Normal 44 4 3 2 2" xfId="39737" xr:uid="{95B8147E-A7BF-4C07-BF38-44C245693934}"/>
    <cellStyle name="Normal 44 4 3 3" xfId="18789" xr:uid="{00000000-0005-0000-0000-000065490000}"/>
    <cellStyle name="Normal 44 4 3 3 2" xfId="39738" xr:uid="{0AC53DFB-5EDA-4E91-ADEE-58FE539BDCC7}"/>
    <cellStyle name="Normal 44 4 3 4" xfId="18790" xr:uid="{00000000-0005-0000-0000-000066490000}"/>
    <cellStyle name="Normal 44 4 3 4 2" xfId="39739" xr:uid="{DF025011-B826-4613-A38F-50499008A25D}"/>
    <cellStyle name="Normal 44 4 3 5" xfId="39736" xr:uid="{8C7BD328-A87F-4A38-88AA-FD28CC699451}"/>
    <cellStyle name="Normal 44 4 4" xfId="18791" xr:uid="{00000000-0005-0000-0000-000067490000}"/>
    <cellStyle name="Normal 44 4 4 2" xfId="39740" xr:uid="{C71A2925-5B5E-4757-AB38-6BF7D8EB796C}"/>
    <cellStyle name="Normal 44 4 5" xfId="18792" xr:uid="{00000000-0005-0000-0000-000068490000}"/>
    <cellStyle name="Normal 44 4 5 2" xfId="39741" xr:uid="{BCBAF7F8-8217-4651-B3A2-C9C0B1F5F864}"/>
    <cellStyle name="Normal 44 4 6" xfId="18793" xr:uid="{00000000-0005-0000-0000-000069490000}"/>
    <cellStyle name="Normal 44 4 6 2" xfId="39742" xr:uid="{38063A35-10C6-40B8-9814-C3FE5A698ABB}"/>
    <cellStyle name="Normal 44 4 7" xfId="39727" xr:uid="{077FCF2C-A070-4205-B7F1-0B0070A58F11}"/>
    <cellStyle name="Normal 44 5" xfId="18794" xr:uid="{00000000-0005-0000-0000-00006A490000}"/>
    <cellStyle name="Normal 44 5 2" xfId="18795" xr:uid="{00000000-0005-0000-0000-00006B490000}"/>
    <cellStyle name="Normal 44 5 2 2" xfId="18796" xr:uid="{00000000-0005-0000-0000-00006C490000}"/>
    <cellStyle name="Normal 44 5 2 2 2" xfId="18797" xr:uid="{00000000-0005-0000-0000-00006D490000}"/>
    <cellStyle name="Normal 44 5 2 2 2 2" xfId="39746" xr:uid="{EFBF46FF-0F89-49A3-BA88-62136DA56036}"/>
    <cellStyle name="Normal 44 5 2 2 3" xfId="18798" xr:uid="{00000000-0005-0000-0000-00006E490000}"/>
    <cellStyle name="Normal 44 5 2 2 3 2" xfId="39747" xr:uid="{78F2C04C-6AC9-432C-BE27-E52F8EC590C6}"/>
    <cellStyle name="Normal 44 5 2 2 4" xfId="18799" xr:uid="{00000000-0005-0000-0000-00006F490000}"/>
    <cellStyle name="Normal 44 5 2 2 4 2" xfId="39748" xr:uid="{7DA76A28-C997-4E0B-AD43-2589CA60C682}"/>
    <cellStyle name="Normal 44 5 2 2 5" xfId="39745" xr:uid="{BF7F0B28-DEB3-4DE9-8038-84FF8B664938}"/>
    <cellStyle name="Normal 44 5 2 3" xfId="18800" xr:uid="{00000000-0005-0000-0000-000070490000}"/>
    <cellStyle name="Normal 44 5 2 3 2" xfId="39749" xr:uid="{E549480B-0DF0-4472-BE0B-9EA8699CB42B}"/>
    <cellStyle name="Normal 44 5 2 4" xfId="18801" xr:uid="{00000000-0005-0000-0000-000071490000}"/>
    <cellStyle name="Normal 44 5 2 4 2" xfId="39750" xr:uid="{23E69E6F-6946-406B-8D9B-B7BC2C62ECED}"/>
    <cellStyle name="Normal 44 5 2 5" xfId="18802" xr:uid="{00000000-0005-0000-0000-000072490000}"/>
    <cellStyle name="Normal 44 5 2 5 2" xfId="39751" xr:uid="{FD6550F7-C308-47DD-82D0-0BC6525B101E}"/>
    <cellStyle name="Normal 44 5 2 6" xfId="39744" xr:uid="{3A2F33FA-2A0E-433C-86C8-C0E7FC298141}"/>
    <cellStyle name="Normal 44 5 3" xfId="18803" xr:uid="{00000000-0005-0000-0000-000073490000}"/>
    <cellStyle name="Normal 44 5 3 2" xfId="18804" xr:uid="{00000000-0005-0000-0000-000074490000}"/>
    <cellStyle name="Normal 44 5 3 2 2" xfId="39753" xr:uid="{609962BC-D21B-481A-8C17-42AD5F357580}"/>
    <cellStyle name="Normal 44 5 3 3" xfId="18805" xr:uid="{00000000-0005-0000-0000-000075490000}"/>
    <cellStyle name="Normal 44 5 3 3 2" xfId="39754" xr:uid="{6F52E5BA-E0D5-47C2-92D3-7A62EC87614E}"/>
    <cellStyle name="Normal 44 5 3 4" xfId="18806" xr:uid="{00000000-0005-0000-0000-000076490000}"/>
    <cellStyle name="Normal 44 5 3 4 2" xfId="39755" xr:uid="{58FF964A-3181-45E6-AC57-F40F014FBFA6}"/>
    <cellStyle name="Normal 44 5 3 5" xfId="39752" xr:uid="{E026766F-F2A2-4503-8159-C09F81EC2368}"/>
    <cellStyle name="Normal 44 5 4" xfId="18807" xr:uid="{00000000-0005-0000-0000-000077490000}"/>
    <cellStyle name="Normal 44 5 4 2" xfId="39756" xr:uid="{135EE04B-4F17-4299-B5D7-6FF55066A6DF}"/>
    <cellStyle name="Normal 44 5 5" xfId="18808" xr:uid="{00000000-0005-0000-0000-000078490000}"/>
    <cellStyle name="Normal 44 5 5 2" xfId="39757" xr:uid="{9E3E5AB0-40CD-4F8C-892C-B714F941AA16}"/>
    <cellStyle name="Normal 44 5 6" xfId="18809" xr:uid="{00000000-0005-0000-0000-000079490000}"/>
    <cellStyle name="Normal 44 5 6 2" xfId="39758" xr:uid="{0B44F9EF-CE3F-48E5-BC8A-192E148F1AF6}"/>
    <cellStyle name="Normal 44 5 7" xfId="39743" xr:uid="{D6394CBA-33D8-4CCD-9259-C79BD7DDC174}"/>
    <cellStyle name="Normal 44 6" xfId="39693" xr:uid="{2BD0042D-6C98-4630-A722-1880828FDC6A}"/>
    <cellStyle name="Normal 45" xfId="18810" xr:uid="{00000000-0005-0000-0000-00007A490000}"/>
    <cellStyle name="Normal 45 2" xfId="18811" xr:uid="{00000000-0005-0000-0000-00007B490000}"/>
    <cellStyle name="Normal 45 2 2" xfId="18812" xr:uid="{00000000-0005-0000-0000-00007C490000}"/>
    <cellStyle name="Normal 45 2 2 2" xfId="18813" xr:uid="{00000000-0005-0000-0000-00007D490000}"/>
    <cellStyle name="Normal 45 2 2 2 2" xfId="39762" xr:uid="{A07EDAFB-7E3D-4D21-A1E1-A5EDE1C5B785}"/>
    <cellStyle name="Normal 45 2 2 3" xfId="18814" xr:uid="{00000000-0005-0000-0000-00007E490000}"/>
    <cellStyle name="Normal 45 2 2 3 2" xfId="39763" xr:uid="{584F3D9C-3BFC-4BE8-B87E-4EE03930DB47}"/>
    <cellStyle name="Normal 45 2 2 4" xfId="18815" xr:uid="{00000000-0005-0000-0000-00007F490000}"/>
    <cellStyle name="Normal 45 2 2 4 2" xfId="39764" xr:uid="{B4C410D5-F5BD-48D5-8454-145C62B74BC6}"/>
    <cellStyle name="Normal 45 2 2 5" xfId="39761" xr:uid="{77415663-145E-4567-BD21-0A1A9CB66EFD}"/>
    <cellStyle name="Normal 45 2 3" xfId="18816" xr:uid="{00000000-0005-0000-0000-000080490000}"/>
    <cellStyle name="Normal 45 2 3 2" xfId="39765" xr:uid="{A25CB808-5BB8-4F0A-9226-62433196E433}"/>
    <cellStyle name="Normal 45 2 4" xfId="18817" xr:uid="{00000000-0005-0000-0000-000081490000}"/>
    <cellStyle name="Normal 45 2 4 2" xfId="39766" xr:uid="{8552046A-2F4F-4B3B-BDBF-ABDE39A18396}"/>
    <cellStyle name="Normal 45 2 5" xfId="18818" xr:uid="{00000000-0005-0000-0000-000082490000}"/>
    <cellStyle name="Normal 45 2 5 2" xfId="39767" xr:uid="{3F71B00E-64B9-48A9-92B2-5A3AC8795D1B}"/>
    <cellStyle name="Normal 45 2 6" xfId="39760" xr:uid="{7699A456-F7FB-4D30-AA83-A0F3276842B6}"/>
    <cellStyle name="Normal 45 3" xfId="18819" xr:uid="{00000000-0005-0000-0000-000083490000}"/>
    <cellStyle name="Normal 45 3 2" xfId="39768" xr:uid="{33408B03-96DF-4ECA-B12F-0BC0C8DEFD0A}"/>
    <cellStyle name="Normal 45 4" xfId="18820" xr:uid="{00000000-0005-0000-0000-000084490000}"/>
    <cellStyle name="Normal 45 4 2" xfId="18821" xr:uid="{00000000-0005-0000-0000-000085490000}"/>
    <cellStyle name="Normal 45 4 2 2" xfId="39770" xr:uid="{268E5FDB-2E63-4A13-A19E-96C33D86E468}"/>
    <cellStyle name="Normal 45 4 3" xfId="18822" xr:uid="{00000000-0005-0000-0000-000086490000}"/>
    <cellStyle name="Normal 45 4 3 2" xfId="39771" xr:uid="{09F75BCF-5575-4B88-86ED-7C64A40714BD}"/>
    <cellStyle name="Normal 45 4 4" xfId="18823" xr:uid="{00000000-0005-0000-0000-000087490000}"/>
    <cellStyle name="Normal 45 4 4 2" xfId="39772" xr:uid="{1F035899-5780-4CA0-92B8-3FCA43EC22C3}"/>
    <cellStyle name="Normal 45 4 5" xfId="39769" xr:uid="{8DC098E0-15C0-48A7-9034-F3280E3AD009}"/>
    <cellStyle name="Normal 45 5" xfId="18824" xr:uid="{00000000-0005-0000-0000-000088490000}"/>
    <cellStyle name="Normal 45 5 2" xfId="39773" xr:uid="{5B6ABE77-706F-4477-9BBA-7C6DF531E843}"/>
    <cellStyle name="Normal 45 6" xfId="18825" xr:uid="{00000000-0005-0000-0000-000089490000}"/>
    <cellStyle name="Normal 45 6 2" xfId="39774" xr:uid="{367AE59F-8CC6-44AC-AF2C-A0B73835AF3D}"/>
    <cellStyle name="Normal 45 7" xfId="18826" xr:uid="{00000000-0005-0000-0000-00008A490000}"/>
    <cellStyle name="Normal 45 7 2" xfId="39775" xr:uid="{544DA38E-BA3D-466A-82FC-069A08B5739F}"/>
    <cellStyle name="Normal 45 8" xfId="39759" xr:uid="{784C1644-8041-40DB-AEC8-2C8D7860348B}"/>
    <cellStyle name="Normal 46" xfId="18827" xr:uid="{00000000-0005-0000-0000-00008B490000}"/>
    <cellStyle name="Normal 46 2" xfId="18828" xr:uid="{00000000-0005-0000-0000-00008C490000}"/>
    <cellStyle name="Normal 46 2 2" xfId="18829" xr:uid="{00000000-0005-0000-0000-00008D490000}"/>
    <cellStyle name="Normal 46 2 2 2" xfId="18830" xr:uid="{00000000-0005-0000-0000-00008E490000}"/>
    <cellStyle name="Normal 46 2 2 2 2" xfId="39779" xr:uid="{C6BF1347-A84C-4C81-A8C9-340E709A0653}"/>
    <cellStyle name="Normal 46 2 2 3" xfId="18831" xr:uid="{00000000-0005-0000-0000-00008F490000}"/>
    <cellStyle name="Normal 46 2 2 3 2" xfId="39780" xr:uid="{0EC0D8D3-D595-4B1F-A1BD-3A469D61C4B5}"/>
    <cellStyle name="Normal 46 2 2 4" xfId="18832" xr:uid="{00000000-0005-0000-0000-000090490000}"/>
    <cellStyle name="Normal 46 2 2 4 2" xfId="39781" xr:uid="{AE24302B-E653-4D04-A945-A56E465DF334}"/>
    <cellStyle name="Normal 46 2 2 5" xfId="39778" xr:uid="{F8981969-8D28-4CA7-B821-162F3B601E4C}"/>
    <cellStyle name="Normal 46 2 3" xfId="18833" xr:uid="{00000000-0005-0000-0000-000091490000}"/>
    <cellStyle name="Normal 46 2 3 2" xfId="39782" xr:uid="{4B600589-6E91-40EB-8361-05BA84178C61}"/>
    <cellStyle name="Normal 46 2 4" xfId="18834" xr:uid="{00000000-0005-0000-0000-000092490000}"/>
    <cellStyle name="Normal 46 2 4 2" xfId="39783" xr:uid="{BCFD399F-68F3-4160-BA8E-1AD98BF504AF}"/>
    <cellStyle name="Normal 46 2 5" xfId="18835" xr:uid="{00000000-0005-0000-0000-000093490000}"/>
    <cellStyle name="Normal 46 2 5 2" xfId="39784" xr:uid="{9F111E17-DDC9-49A1-ADBA-64F106C3C2DD}"/>
    <cellStyle name="Normal 46 2 6" xfId="39777" xr:uid="{2EDAA4D7-C226-489C-A67F-DE8F689864CB}"/>
    <cellStyle name="Normal 46 3" xfId="18836" xr:uid="{00000000-0005-0000-0000-000094490000}"/>
    <cellStyle name="Normal 46 3 2" xfId="39785" xr:uid="{71DBC11D-AF73-499A-8494-C9958FAB811C}"/>
    <cellStyle name="Normal 46 4" xfId="18837" xr:uid="{00000000-0005-0000-0000-000095490000}"/>
    <cellStyle name="Normal 46 4 2" xfId="18838" xr:uid="{00000000-0005-0000-0000-000096490000}"/>
    <cellStyle name="Normal 46 4 2 2" xfId="39787" xr:uid="{95EDC181-AE91-47F0-A223-943F72595064}"/>
    <cellStyle name="Normal 46 4 3" xfId="18839" xr:uid="{00000000-0005-0000-0000-000097490000}"/>
    <cellStyle name="Normal 46 4 3 2" xfId="39788" xr:uid="{3713AAB5-35A0-49BE-A061-539D5D77C315}"/>
    <cellStyle name="Normal 46 4 4" xfId="18840" xr:uid="{00000000-0005-0000-0000-000098490000}"/>
    <cellStyle name="Normal 46 4 4 2" xfId="39789" xr:uid="{71231512-EA25-4C6B-B27A-94D0FD946932}"/>
    <cellStyle name="Normal 46 4 5" xfId="39786" xr:uid="{BA4BDFA1-B665-4768-92F6-0807642B6E0F}"/>
    <cellStyle name="Normal 46 5" xfId="18841" xr:uid="{00000000-0005-0000-0000-000099490000}"/>
    <cellStyle name="Normal 46 5 2" xfId="39790" xr:uid="{59BA2640-B80F-4208-8B46-90164097DB08}"/>
    <cellStyle name="Normal 46 6" xfId="18842" xr:uid="{00000000-0005-0000-0000-00009A490000}"/>
    <cellStyle name="Normal 46 6 2" xfId="39791" xr:uid="{3F46CCC8-68F6-47E2-AD0D-C5BB47B8F1F9}"/>
    <cellStyle name="Normal 46 7" xfId="18843" xr:uid="{00000000-0005-0000-0000-00009B490000}"/>
    <cellStyle name="Normal 46 7 2" xfId="39792" xr:uid="{459F5F5D-8350-430C-AD1D-EB95DCF8AD93}"/>
    <cellStyle name="Normal 46 8" xfId="39776" xr:uid="{4FF01404-F130-460B-BC7C-4FF21CEC271A}"/>
    <cellStyle name="Normal 47" xfId="18844" xr:uid="{00000000-0005-0000-0000-00009C490000}"/>
    <cellStyle name="Normal 47 2" xfId="18845" xr:uid="{00000000-0005-0000-0000-00009D490000}"/>
    <cellStyle name="Normal 47 2 2" xfId="18846" xr:uid="{00000000-0005-0000-0000-00009E490000}"/>
    <cellStyle name="Normal 47 2 2 2" xfId="18847" xr:uid="{00000000-0005-0000-0000-00009F490000}"/>
    <cellStyle name="Normal 47 2 2 2 2" xfId="39796" xr:uid="{7ACAD209-A8CE-4B5E-AC3E-5B39A8D60F1B}"/>
    <cellStyle name="Normal 47 2 2 3" xfId="18848" xr:uid="{00000000-0005-0000-0000-0000A0490000}"/>
    <cellStyle name="Normal 47 2 2 3 2" xfId="39797" xr:uid="{E870B886-CF3C-4515-8AF6-8821A566AC22}"/>
    <cellStyle name="Normal 47 2 2 4" xfId="18849" xr:uid="{00000000-0005-0000-0000-0000A1490000}"/>
    <cellStyle name="Normal 47 2 2 4 2" xfId="39798" xr:uid="{90B53D1D-1217-4300-859C-900D89624F89}"/>
    <cellStyle name="Normal 47 2 2 5" xfId="39795" xr:uid="{B42B750A-1F9A-49B8-88F4-66B093CDF512}"/>
    <cellStyle name="Normal 47 2 3" xfId="18850" xr:uid="{00000000-0005-0000-0000-0000A2490000}"/>
    <cellStyle name="Normal 47 2 3 2" xfId="39799" xr:uid="{96971D7E-EF11-4BFC-BC2D-1B7CA48442E6}"/>
    <cellStyle name="Normal 47 2 4" xfId="18851" xr:uid="{00000000-0005-0000-0000-0000A3490000}"/>
    <cellStyle name="Normal 47 2 4 2" xfId="39800" xr:uid="{E73DFD1E-F435-4187-ABC8-F9BC32F73512}"/>
    <cellStyle name="Normal 47 2 5" xfId="18852" xr:uid="{00000000-0005-0000-0000-0000A4490000}"/>
    <cellStyle name="Normal 47 2 5 2" xfId="39801" xr:uid="{63AF0AAB-4D9D-4A3D-A0E4-AB57C802F8A7}"/>
    <cellStyle name="Normal 47 2 6" xfId="39794" xr:uid="{8DF3AF56-F03F-4BB5-84B8-EB13309C2556}"/>
    <cellStyle name="Normal 47 3" xfId="18853" xr:uid="{00000000-0005-0000-0000-0000A5490000}"/>
    <cellStyle name="Normal 47 3 2" xfId="39802" xr:uid="{1F690CF4-410E-4AEF-BCDD-37B8B52E32B0}"/>
    <cellStyle name="Normal 47 4" xfId="18854" xr:uid="{00000000-0005-0000-0000-0000A6490000}"/>
    <cellStyle name="Normal 47 4 2" xfId="18855" xr:uid="{00000000-0005-0000-0000-0000A7490000}"/>
    <cellStyle name="Normal 47 4 2 2" xfId="39804" xr:uid="{5B4A8D73-FC09-468B-8AB1-29E261F2011C}"/>
    <cellStyle name="Normal 47 4 3" xfId="18856" xr:uid="{00000000-0005-0000-0000-0000A8490000}"/>
    <cellStyle name="Normal 47 4 3 2" xfId="39805" xr:uid="{5E9EDAF4-28A7-4B23-96C4-4813CE9C2DA3}"/>
    <cellStyle name="Normal 47 4 4" xfId="18857" xr:uid="{00000000-0005-0000-0000-0000A9490000}"/>
    <cellStyle name="Normal 47 4 4 2" xfId="39806" xr:uid="{7592B8EA-9388-49C7-8F0C-E30C7359BC19}"/>
    <cellStyle name="Normal 47 4 5" xfId="39803" xr:uid="{FA79F79A-38F6-4610-A553-E07F837B8D65}"/>
    <cellStyle name="Normal 47 5" xfId="18858" xr:uid="{00000000-0005-0000-0000-0000AA490000}"/>
    <cellStyle name="Normal 47 5 2" xfId="39807" xr:uid="{477CA8C6-6595-40D2-850E-1A0835153319}"/>
    <cellStyle name="Normal 47 6" xfId="18859" xr:uid="{00000000-0005-0000-0000-0000AB490000}"/>
    <cellStyle name="Normal 47 6 2" xfId="39808" xr:uid="{91AE28BA-7512-4032-B609-09BBD94A908F}"/>
    <cellStyle name="Normal 47 7" xfId="18860" xr:uid="{00000000-0005-0000-0000-0000AC490000}"/>
    <cellStyle name="Normal 47 7 2" xfId="39809" xr:uid="{769BFD85-A4F9-4ED9-83E3-8A6E1AC17754}"/>
    <cellStyle name="Normal 47 8" xfId="39793" xr:uid="{69EB466B-3B74-47AB-B1F6-5C1C2D66BFB6}"/>
    <cellStyle name="Normal 48" xfId="18861" xr:uid="{00000000-0005-0000-0000-0000AD490000}"/>
    <cellStyle name="Normal 48 2" xfId="18862" xr:uid="{00000000-0005-0000-0000-0000AE490000}"/>
    <cellStyle name="Normal 48 2 2" xfId="18863" xr:uid="{00000000-0005-0000-0000-0000AF490000}"/>
    <cellStyle name="Normal 48 2 2 2" xfId="18864" xr:uid="{00000000-0005-0000-0000-0000B0490000}"/>
    <cellStyle name="Normal 48 2 2 2 2" xfId="39813" xr:uid="{D6067808-8BD2-49A2-8C3B-04BFC7D2D781}"/>
    <cellStyle name="Normal 48 2 2 3" xfId="18865" xr:uid="{00000000-0005-0000-0000-0000B1490000}"/>
    <cellStyle name="Normal 48 2 2 3 2" xfId="39814" xr:uid="{E91B8E0A-A1A4-407B-80E4-40FB55FD7D40}"/>
    <cellStyle name="Normal 48 2 2 4" xfId="18866" xr:uid="{00000000-0005-0000-0000-0000B2490000}"/>
    <cellStyle name="Normal 48 2 2 4 2" xfId="39815" xr:uid="{9C98A1FC-342F-4A04-8BA5-53F39791FC13}"/>
    <cellStyle name="Normal 48 2 2 5" xfId="39812" xr:uid="{BA7C6E3C-A8CF-4410-A9CC-854052A328F1}"/>
    <cellStyle name="Normal 48 2 3" xfId="18867" xr:uid="{00000000-0005-0000-0000-0000B3490000}"/>
    <cellStyle name="Normal 48 2 3 2" xfId="39816" xr:uid="{1D5CE1D6-114E-4C62-88A6-1CA32C6F9422}"/>
    <cellStyle name="Normal 48 2 4" xfId="18868" xr:uid="{00000000-0005-0000-0000-0000B4490000}"/>
    <cellStyle name="Normal 48 2 4 2" xfId="39817" xr:uid="{30011D18-6C3E-41F7-ACA2-45BE586EC4F4}"/>
    <cellStyle name="Normal 48 2 5" xfId="18869" xr:uid="{00000000-0005-0000-0000-0000B5490000}"/>
    <cellStyle name="Normal 48 2 5 2" xfId="39818" xr:uid="{903E2D2B-7B30-41DB-8A8C-E4C971E70CAD}"/>
    <cellStyle name="Normal 48 2 6" xfId="39811" xr:uid="{0417BB4B-927B-40B2-9705-020A3D7E5487}"/>
    <cellStyle name="Normal 48 3" xfId="18870" xr:uid="{00000000-0005-0000-0000-0000B6490000}"/>
    <cellStyle name="Normal 48 3 2" xfId="39819" xr:uid="{414A6996-1798-4A65-B72F-BDC51938F953}"/>
    <cellStyle name="Normal 48 4" xfId="18871" xr:uid="{00000000-0005-0000-0000-0000B7490000}"/>
    <cellStyle name="Normal 48 4 2" xfId="18872" xr:uid="{00000000-0005-0000-0000-0000B8490000}"/>
    <cellStyle name="Normal 48 4 2 2" xfId="39821" xr:uid="{3A2DB9F9-C7E2-4D86-B6D4-913B92309ABB}"/>
    <cellStyle name="Normal 48 4 3" xfId="18873" xr:uid="{00000000-0005-0000-0000-0000B9490000}"/>
    <cellStyle name="Normal 48 4 3 2" xfId="39822" xr:uid="{F7BEDDD0-FB83-4206-B953-3F9E5774D0D0}"/>
    <cellStyle name="Normal 48 4 4" xfId="18874" xr:uid="{00000000-0005-0000-0000-0000BA490000}"/>
    <cellStyle name="Normal 48 4 4 2" xfId="39823" xr:uid="{078D54E3-79D6-4A16-93FC-7F5D90C21909}"/>
    <cellStyle name="Normal 48 4 5" xfId="39820" xr:uid="{59AA252F-8A04-4B48-927A-18ACA0A2035E}"/>
    <cellStyle name="Normal 48 5" xfId="18875" xr:uid="{00000000-0005-0000-0000-0000BB490000}"/>
    <cellStyle name="Normal 48 5 2" xfId="39824" xr:uid="{A1E597FC-455E-4E9F-B2A0-DCDDB047CF2D}"/>
    <cellStyle name="Normal 48 6" xfId="18876" xr:uid="{00000000-0005-0000-0000-0000BC490000}"/>
    <cellStyle name="Normal 48 6 2" xfId="39825" xr:uid="{AB973023-7C18-4763-9710-2140481FF335}"/>
    <cellStyle name="Normal 48 7" xfId="18877" xr:uid="{00000000-0005-0000-0000-0000BD490000}"/>
    <cellStyle name="Normal 48 7 2" xfId="39826" xr:uid="{BA82A3CB-65D1-4962-BF22-5373E676082E}"/>
    <cellStyle name="Normal 48 8" xfId="39810" xr:uid="{C6E0E0A1-D2C0-4F8D-B6DA-7987D9659C94}"/>
    <cellStyle name="Normal 49" xfId="18878" xr:uid="{00000000-0005-0000-0000-0000BE490000}"/>
    <cellStyle name="Normal 49 2" xfId="18879" xr:uid="{00000000-0005-0000-0000-0000BF490000}"/>
    <cellStyle name="Normal 49 2 2" xfId="18880" xr:uid="{00000000-0005-0000-0000-0000C0490000}"/>
    <cellStyle name="Normal 49 2 2 2" xfId="18881" xr:uid="{00000000-0005-0000-0000-0000C1490000}"/>
    <cellStyle name="Normal 49 2 2 2 2" xfId="39830" xr:uid="{60BDFB2D-633E-4F80-A7A1-955408731480}"/>
    <cellStyle name="Normal 49 2 2 3" xfId="18882" xr:uid="{00000000-0005-0000-0000-0000C2490000}"/>
    <cellStyle name="Normal 49 2 2 3 2" xfId="39831" xr:uid="{1365ADD5-9EF5-4AB2-B3DB-A7DC6CC45F3B}"/>
    <cellStyle name="Normal 49 2 2 4" xfId="18883" xr:uid="{00000000-0005-0000-0000-0000C3490000}"/>
    <cellStyle name="Normal 49 2 2 4 2" xfId="39832" xr:uid="{A893B44E-36D3-4692-B1B2-2B0F8714081F}"/>
    <cellStyle name="Normal 49 2 2 5" xfId="39829" xr:uid="{0B9B976B-5A1C-4B6C-98C8-43565A57D0E0}"/>
    <cellStyle name="Normal 49 2 3" xfId="18884" xr:uid="{00000000-0005-0000-0000-0000C4490000}"/>
    <cellStyle name="Normal 49 2 3 2" xfId="39833" xr:uid="{658D2ED8-FCB2-4FDB-9CB0-9A859F794EE9}"/>
    <cellStyle name="Normal 49 2 4" xfId="18885" xr:uid="{00000000-0005-0000-0000-0000C5490000}"/>
    <cellStyle name="Normal 49 2 4 2" xfId="39834" xr:uid="{F3C2EB26-5E51-4E57-B024-19279EEF6534}"/>
    <cellStyle name="Normal 49 2 5" xfId="18886" xr:uid="{00000000-0005-0000-0000-0000C6490000}"/>
    <cellStyle name="Normal 49 2 5 2" xfId="39835" xr:uid="{202AAD92-0990-48E4-9366-DBAB4099EC5C}"/>
    <cellStyle name="Normal 49 2 6" xfId="39828" xr:uid="{FA90E658-C90A-445F-9086-0FFB1EFBC64C}"/>
    <cellStyle name="Normal 49 3" xfId="18887" xr:uid="{00000000-0005-0000-0000-0000C7490000}"/>
    <cellStyle name="Normal 49 3 2" xfId="39836" xr:uid="{F1AC57F0-FEDF-4619-B439-784EBB752CAC}"/>
    <cellStyle name="Normal 49 4" xfId="18888" xr:uid="{00000000-0005-0000-0000-0000C8490000}"/>
    <cellStyle name="Normal 49 4 2" xfId="18889" xr:uid="{00000000-0005-0000-0000-0000C9490000}"/>
    <cellStyle name="Normal 49 4 2 2" xfId="39838" xr:uid="{B78898F4-D485-4CEE-9FA4-C743FB639A53}"/>
    <cellStyle name="Normal 49 4 3" xfId="18890" xr:uid="{00000000-0005-0000-0000-0000CA490000}"/>
    <cellStyle name="Normal 49 4 3 2" xfId="39839" xr:uid="{92596D7B-8382-4B58-8CD5-78286A094FC6}"/>
    <cellStyle name="Normal 49 4 4" xfId="18891" xr:uid="{00000000-0005-0000-0000-0000CB490000}"/>
    <cellStyle name="Normal 49 4 4 2" xfId="39840" xr:uid="{89BC1F89-910D-4FC2-B460-EE4657E8CE1C}"/>
    <cellStyle name="Normal 49 4 5" xfId="39837" xr:uid="{F3F39722-4B60-4C4F-B71F-C50D287F4981}"/>
    <cellStyle name="Normal 49 5" xfId="18892" xr:uid="{00000000-0005-0000-0000-0000CC490000}"/>
    <cellStyle name="Normal 49 5 2" xfId="39841" xr:uid="{373654B7-7442-4789-901A-4E44139CC147}"/>
    <cellStyle name="Normal 49 6" xfId="18893" xr:uid="{00000000-0005-0000-0000-0000CD490000}"/>
    <cellStyle name="Normal 49 6 2" xfId="39842" xr:uid="{213F31DE-61DA-4BB9-A103-0855A3D07B65}"/>
    <cellStyle name="Normal 49 7" xfId="18894" xr:uid="{00000000-0005-0000-0000-0000CE490000}"/>
    <cellStyle name="Normal 49 7 2" xfId="39843" xr:uid="{64C9D014-102D-44A3-9F48-81869A62E654}"/>
    <cellStyle name="Normal 49 8" xfId="39827" xr:uid="{08B54269-576E-407C-B1A0-1F54ECF711C8}"/>
    <cellStyle name="Normal 5" xfId="18895" xr:uid="{00000000-0005-0000-0000-0000CF490000}"/>
    <cellStyle name="Normal 5 10" xfId="18896" xr:uid="{00000000-0005-0000-0000-0000D0490000}"/>
    <cellStyle name="Normal 5 10 2" xfId="18897" xr:uid="{00000000-0005-0000-0000-0000D1490000}"/>
    <cellStyle name="Normal 5 10 2 2" xfId="39846" xr:uid="{F79CCBD3-AA81-48C8-8926-685144B70865}"/>
    <cellStyle name="Normal 5 10 3" xfId="39845" xr:uid="{44174E1B-06EA-4ED3-9FB4-E3D430EE4830}"/>
    <cellStyle name="Normal 5 100" xfId="18898" xr:uid="{00000000-0005-0000-0000-0000D2490000}"/>
    <cellStyle name="Normal 5 100 2" xfId="39847" xr:uid="{46AF1097-A0F1-419F-834C-66C8C01B1AA5}"/>
    <cellStyle name="Normal 5 101" xfId="18899" xr:uid="{00000000-0005-0000-0000-0000D3490000}"/>
    <cellStyle name="Normal 5 101 2" xfId="39848" xr:uid="{B95B5F18-9038-4153-BCD0-B590D1798C77}"/>
    <cellStyle name="Normal 5 102" xfId="18900" xr:uid="{00000000-0005-0000-0000-0000D4490000}"/>
    <cellStyle name="Normal 5 102 2" xfId="39849" xr:uid="{23A7731D-0047-4A8C-A7DF-6689031E9448}"/>
    <cellStyle name="Normal 5 103" xfId="18901" xr:uid="{00000000-0005-0000-0000-0000D5490000}"/>
    <cellStyle name="Normal 5 103 2" xfId="39850" xr:uid="{25DCFEC8-FEB4-4550-B0A3-8E5A46E7C5F7}"/>
    <cellStyle name="Normal 5 104" xfId="18902" xr:uid="{00000000-0005-0000-0000-0000D6490000}"/>
    <cellStyle name="Normal 5 104 2" xfId="39851" xr:uid="{2AE0FD27-A4D4-4B0E-88BF-AEF64C8F9FCA}"/>
    <cellStyle name="Normal 5 105" xfId="18903" xr:uid="{00000000-0005-0000-0000-0000D7490000}"/>
    <cellStyle name="Normal 5 105 2" xfId="39852" xr:uid="{0B2F4697-C051-4D4C-8982-35BE3DFDAF5B}"/>
    <cellStyle name="Normal 5 106" xfId="18904" xr:uid="{00000000-0005-0000-0000-0000D8490000}"/>
    <cellStyle name="Normal 5 106 2" xfId="39853" xr:uid="{B19BBD66-611F-46F2-A4F3-98ADBE0EF90D}"/>
    <cellStyle name="Normal 5 107" xfId="18905" xr:uid="{00000000-0005-0000-0000-0000D9490000}"/>
    <cellStyle name="Normal 5 107 2" xfId="39854" xr:uid="{9C378869-3DC8-403F-9312-052A5CA3B0B7}"/>
    <cellStyle name="Normal 5 108" xfId="18906" xr:uid="{00000000-0005-0000-0000-0000DA490000}"/>
    <cellStyle name="Normal 5 108 2" xfId="39855" xr:uid="{DF1720AB-1F41-4230-BD50-FAD530BA3A0A}"/>
    <cellStyle name="Normal 5 109" xfId="18907" xr:uid="{00000000-0005-0000-0000-0000DB490000}"/>
    <cellStyle name="Normal 5 109 2" xfId="39856" xr:uid="{6D9C13C9-D8E3-4735-865C-2BC7F7055876}"/>
    <cellStyle name="Normal 5 11" xfId="18908" xr:uid="{00000000-0005-0000-0000-0000DC490000}"/>
    <cellStyle name="Normal 5 11 2" xfId="18909" xr:uid="{00000000-0005-0000-0000-0000DD490000}"/>
    <cellStyle name="Normal 5 11 2 2" xfId="39858" xr:uid="{C1724CF0-7904-4A44-8257-619A7DBE250B}"/>
    <cellStyle name="Normal 5 11 3" xfId="18910" xr:uid="{00000000-0005-0000-0000-0000DE490000}"/>
    <cellStyle name="Normal 5 11 3 2" xfId="18911" xr:uid="{00000000-0005-0000-0000-0000DF490000}"/>
    <cellStyle name="Normal 5 11 3 2 2" xfId="39860" xr:uid="{7072C2A7-D1C6-4851-9626-BB1271C37301}"/>
    <cellStyle name="Normal 5 11 3 3" xfId="18912" xr:uid="{00000000-0005-0000-0000-0000E0490000}"/>
    <cellStyle name="Normal 5 11 3 3 2" xfId="39861" xr:uid="{821DBD4C-622F-4B60-8C0E-A58282E8036C}"/>
    <cellStyle name="Normal 5 11 3 4" xfId="18913" xr:uid="{00000000-0005-0000-0000-0000E1490000}"/>
    <cellStyle name="Normal 5 11 3 4 2" xfId="39862" xr:uid="{1B62484D-4DD6-4B26-930F-23BA6F64BDDE}"/>
    <cellStyle name="Normal 5 11 3 5" xfId="39859" xr:uid="{1BD6AB9E-3CF6-421E-8024-A6DD952191F2}"/>
    <cellStyle name="Normal 5 11 4" xfId="39857" xr:uid="{B2134507-FCC8-4C3B-9E51-4DB35B46556F}"/>
    <cellStyle name="Normal 5 110" xfId="18914" xr:uid="{00000000-0005-0000-0000-0000E2490000}"/>
    <cellStyle name="Normal 5 110 2" xfId="39863" xr:uid="{4FBE49C2-EDDB-44EC-9BF5-0E3CC41337F8}"/>
    <cellStyle name="Normal 5 111" xfId="18915" xr:uid="{00000000-0005-0000-0000-0000E3490000}"/>
    <cellStyle name="Normal 5 111 2" xfId="39864" xr:uid="{E12A1800-A51D-4A30-AC36-66746AD95B97}"/>
    <cellStyle name="Normal 5 112" xfId="18916" xr:uid="{00000000-0005-0000-0000-0000E4490000}"/>
    <cellStyle name="Normal 5 112 2" xfId="39865" xr:uid="{E2ACAC41-DE40-4E27-B1F5-BFA9DDFF7185}"/>
    <cellStyle name="Normal 5 113" xfId="18917" xr:uid="{00000000-0005-0000-0000-0000E5490000}"/>
    <cellStyle name="Normal 5 113 2" xfId="39866" xr:uid="{E038BE85-E319-4599-ACA7-4A649B3FDDD2}"/>
    <cellStyle name="Normal 5 114" xfId="39844" xr:uid="{95F1B939-160A-4720-B007-65C18CB1602B}"/>
    <cellStyle name="Normal 5 12" xfId="18918" xr:uid="{00000000-0005-0000-0000-0000E6490000}"/>
    <cellStyle name="Normal 5 12 2" xfId="18919" xr:uid="{00000000-0005-0000-0000-0000E7490000}"/>
    <cellStyle name="Normal 5 12 2 2" xfId="39868" xr:uid="{643D607C-70F8-477D-928F-C9A7CF8F8568}"/>
    <cellStyle name="Normal 5 12 3" xfId="18920" xr:uid="{00000000-0005-0000-0000-0000E8490000}"/>
    <cellStyle name="Normal 5 12 3 2" xfId="18921" xr:uid="{00000000-0005-0000-0000-0000E9490000}"/>
    <cellStyle name="Normal 5 12 3 2 2" xfId="39870" xr:uid="{83FE199F-7FD7-4A50-AFF9-6800E44FF79F}"/>
    <cellStyle name="Normal 5 12 3 3" xfId="18922" xr:uid="{00000000-0005-0000-0000-0000EA490000}"/>
    <cellStyle name="Normal 5 12 3 3 2" xfId="39871" xr:uid="{6DC5F616-154D-4CA4-86C2-230DD04773A6}"/>
    <cellStyle name="Normal 5 12 3 4" xfId="18923" xr:uid="{00000000-0005-0000-0000-0000EB490000}"/>
    <cellStyle name="Normal 5 12 3 4 2" xfId="39872" xr:uid="{10C213AB-B4ED-458D-9639-73CA6F3C26F8}"/>
    <cellStyle name="Normal 5 12 3 5" xfId="39869" xr:uid="{50963528-86D9-4F2A-9EEE-E4A8B1A8CEED}"/>
    <cellStyle name="Normal 5 12 4" xfId="39867" xr:uid="{147953AE-F963-4880-A65D-78862E6B5E7F}"/>
    <cellStyle name="Normal 5 13" xfId="18924" xr:uid="{00000000-0005-0000-0000-0000EC490000}"/>
    <cellStyle name="Normal 5 13 2" xfId="18925" xr:uid="{00000000-0005-0000-0000-0000ED490000}"/>
    <cellStyle name="Normal 5 13 2 2" xfId="39874" xr:uid="{CD2F8748-AA6C-403A-A571-55745EAD2BD2}"/>
    <cellStyle name="Normal 5 13 3" xfId="18926" xr:uid="{00000000-0005-0000-0000-0000EE490000}"/>
    <cellStyle name="Normal 5 13 3 2" xfId="39875" xr:uid="{4860DEB6-B011-422E-9ED7-2883E8F4E4BC}"/>
    <cellStyle name="Normal 5 13 4" xfId="18927" xr:uid="{00000000-0005-0000-0000-0000EF490000}"/>
    <cellStyle name="Normal 5 13 4 2" xfId="39876" xr:uid="{D203CCCF-BB56-47C0-B10F-4A0A12364504}"/>
    <cellStyle name="Normal 5 13 5" xfId="18928" xr:uid="{00000000-0005-0000-0000-0000F0490000}"/>
    <cellStyle name="Normal 5 13 5 2" xfId="39877" xr:uid="{C451FDB5-E13C-43F3-B6BE-5B62EC6DDBC3}"/>
    <cellStyle name="Normal 5 13 6" xfId="39873" xr:uid="{0071BBD1-11D7-4F14-93FE-51E3A9B60523}"/>
    <cellStyle name="Normal 5 14" xfId="18929" xr:uid="{00000000-0005-0000-0000-0000F1490000}"/>
    <cellStyle name="Normal 5 14 2" xfId="18930" xr:uid="{00000000-0005-0000-0000-0000F2490000}"/>
    <cellStyle name="Normal 5 14 2 2" xfId="39879" xr:uid="{2CFC9DDF-DD09-458E-9847-2E871567D794}"/>
    <cellStyle name="Normal 5 14 3" xfId="39878" xr:uid="{EAAB747F-4516-4B1B-B109-EADF41AC3D17}"/>
    <cellStyle name="Normal 5 15" xfId="18931" xr:uid="{00000000-0005-0000-0000-0000F3490000}"/>
    <cellStyle name="Normal 5 15 2" xfId="18932" xr:uid="{00000000-0005-0000-0000-0000F4490000}"/>
    <cellStyle name="Normal 5 15 2 2" xfId="39881" xr:uid="{ABB51872-809C-4BEE-9FF5-E5AD986B3E9C}"/>
    <cellStyle name="Normal 5 15 3" xfId="39880" xr:uid="{9BBAFFD2-A3D5-44FF-8DC9-5634B28A6F5A}"/>
    <cellStyle name="Normal 5 16" xfId="18933" xr:uid="{00000000-0005-0000-0000-0000F5490000}"/>
    <cellStyle name="Normal 5 16 2" xfId="18934" xr:uid="{00000000-0005-0000-0000-0000F6490000}"/>
    <cellStyle name="Normal 5 16 2 2" xfId="39883" xr:uid="{403CB976-3E93-4173-BE1F-544EAF0CA9C0}"/>
    <cellStyle name="Normal 5 16 3" xfId="39882" xr:uid="{B38B0BEA-92A3-4A16-BEC3-47399DBC076A}"/>
    <cellStyle name="Normal 5 17" xfId="18935" xr:uid="{00000000-0005-0000-0000-0000F7490000}"/>
    <cellStyle name="Normal 5 17 2" xfId="18936" xr:uid="{00000000-0005-0000-0000-0000F8490000}"/>
    <cellStyle name="Normal 5 17 2 2" xfId="39885" xr:uid="{02A72438-7BB7-466F-B5FC-6D5351439DEC}"/>
    <cellStyle name="Normal 5 17 3" xfId="39884" xr:uid="{0E33946B-CA0C-469C-9D40-C923D401DD22}"/>
    <cellStyle name="Normal 5 18" xfId="18937" xr:uid="{00000000-0005-0000-0000-0000F9490000}"/>
    <cellStyle name="Normal 5 18 2" xfId="18938" xr:uid="{00000000-0005-0000-0000-0000FA490000}"/>
    <cellStyle name="Normal 5 18 2 2" xfId="39887" xr:uid="{9EF36724-280D-450C-8ADD-DFF20E652ADA}"/>
    <cellStyle name="Normal 5 18 3" xfId="39886" xr:uid="{C765474F-5D3D-400C-9E62-96F99880FDCA}"/>
    <cellStyle name="Normal 5 19" xfId="18939" xr:uid="{00000000-0005-0000-0000-0000FB490000}"/>
    <cellStyle name="Normal 5 19 2" xfId="18940" xr:uid="{00000000-0005-0000-0000-0000FC490000}"/>
    <cellStyle name="Normal 5 19 2 2" xfId="39889" xr:uid="{1DBFCBEF-3DC0-440A-A5F4-BF29E47D3479}"/>
    <cellStyle name="Normal 5 19 3" xfId="39888" xr:uid="{D1E2252F-9CD8-46C5-BCF0-93AF4C282CB9}"/>
    <cellStyle name="Normal 5 2" xfId="18941" xr:uid="{00000000-0005-0000-0000-0000FD490000}"/>
    <cellStyle name="Normal 5 2 2" xfId="18942" xr:uid="{00000000-0005-0000-0000-0000FE490000}"/>
    <cellStyle name="Normal 5 2 2 2" xfId="18943" xr:uid="{00000000-0005-0000-0000-0000FF490000}"/>
    <cellStyle name="Normal 5 2 2 2 2" xfId="39892" xr:uid="{D1ECB4E6-B7FE-4B49-BF51-74747B28A4EC}"/>
    <cellStyle name="Normal 5 2 2 3" xfId="18944" xr:uid="{00000000-0005-0000-0000-0000004A0000}"/>
    <cellStyle name="Normal 5 2 2 3 2" xfId="39893" xr:uid="{5BDF5E8A-098F-4718-A882-B4BBD5E8913D}"/>
    <cellStyle name="Normal 5 2 2 4" xfId="39891" xr:uid="{16489EB9-83D2-40CD-B94A-332692495F4E}"/>
    <cellStyle name="Normal 5 2 3" xfId="18945" xr:uid="{00000000-0005-0000-0000-0000014A0000}"/>
    <cellStyle name="Normal 5 2 3 2" xfId="18946" xr:uid="{00000000-0005-0000-0000-0000024A0000}"/>
    <cellStyle name="Normal 5 2 3 2 2" xfId="39895" xr:uid="{A6D28186-FFFF-482F-BD89-2FFA38A1BF34}"/>
    <cellStyle name="Normal 5 2 3 3" xfId="39894" xr:uid="{D5D2E771-F2EB-4ACA-B104-A9A7C796DC39}"/>
    <cellStyle name="Normal 5 2 4" xfId="18947" xr:uid="{00000000-0005-0000-0000-0000034A0000}"/>
    <cellStyle name="Normal 5 2 4 2" xfId="39896" xr:uid="{A60B7948-E4EF-4F35-AA97-B1FF20C5F06C}"/>
    <cellStyle name="Normal 5 2 5" xfId="39890" xr:uid="{E8B721FB-1AFD-4A08-B22F-F8DA78D95B4B}"/>
    <cellStyle name="Normal 5 20" xfId="18948" xr:uid="{00000000-0005-0000-0000-0000044A0000}"/>
    <cellStyle name="Normal 5 20 2" xfId="18949" xr:uid="{00000000-0005-0000-0000-0000054A0000}"/>
    <cellStyle name="Normal 5 20 2 2" xfId="39898" xr:uid="{035FAE79-892E-449E-8B7F-41BE0736FABC}"/>
    <cellStyle name="Normal 5 20 3" xfId="39897" xr:uid="{2FA956C4-2605-475F-B6DC-38B11705A721}"/>
    <cellStyle name="Normal 5 21" xfId="18950" xr:uid="{00000000-0005-0000-0000-0000064A0000}"/>
    <cellStyle name="Normal 5 21 2" xfId="18951" xr:uid="{00000000-0005-0000-0000-0000074A0000}"/>
    <cellStyle name="Normal 5 21 2 2" xfId="39900" xr:uid="{7020E053-78F7-4C3F-B2C7-567218AD87B3}"/>
    <cellStyle name="Normal 5 21 3" xfId="39899" xr:uid="{3DDC603D-8A0A-49C2-B83E-E18DC67B576E}"/>
    <cellStyle name="Normal 5 22" xfId="18952" xr:uid="{00000000-0005-0000-0000-0000084A0000}"/>
    <cellStyle name="Normal 5 22 2" xfId="18953" xr:uid="{00000000-0005-0000-0000-0000094A0000}"/>
    <cellStyle name="Normal 5 22 2 2" xfId="39902" xr:uid="{C8887451-FF1B-4D06-8B94-E7CF49CA0158}"/>
    <cellStyle name="Normal 5 22 3" xfId="39901" xr:uid="{FC402D32-1C8F-4E30-9CDF-5ABE436FDB3D}"/>
    <cellStyle name="Normal 5 23" xfId="18954" xr:uid="{00000000-0005-0000-0000-00000A4A0000}"/>
    <cellStyle name="Normal 5 23 2" xfId="18955" xr:uid="{00000000-0005-0000-0000-00000B4A0000}"/>
    <cellStyle name="Normal 5 23 2 2" xfId="39904" xr:uid="{F770CB80-22B2-47FB-82FD-FFDE03608024}"/>
    <cellStyle name="Normal 5 23 3" xfId="39903" xr:uid="{E2AD1A9A-DE14-42C7-8E7D-54CE7172BB6F}"/>
    <cellStyle name="Normal 5 24" xfId="18956" xr:uid="{00000000-0005-0000-0000-00000C4A0000}"/>
    <cellStyle name="Normal 5 24 2" xfId="18957" xr:uid="{00000000-0005-0000-0000-00000D4A0000}"/>
    <cellStyle name="Normal 5 24 2 2" xfId="39906" xr:uid="{6A010864-9FB6-464F-9B09-CE3C95F914C8}"/>
    <cellStyle name="Normal 5 24 3" xfId="39905" xr:uid="{6AAADAA1-C420-42BE-B126-A24BB04E7B70}"/>
    <cellStyle name="Normal 5 25" xfId="18958" xr:uid="{00000000-0005-0000-0000-00000E4A0000}"/>
    <cellStyle name="Normal 5 25 2" xfId="18959" xr:uid="{00000000-0005-0000-0000-00000F4A0000}"/>
    <cellStyle name="Normal 5 25 2 2" xfId="39908" xr:uid="{45A73036-AE9D-45FD-94B9-6408F7EE41CD}"/>
    <cellStyle name="Normal 5 25 3" xfId="39907" xr:uid="{BD91EE6E-E92B-4527-B8D3-783FBCA3709F}"/>
    <cellStyle name="Normal 5 26" xfId="18960" xr:uid="{00000000-0005-0000-0000-0000104A0000}"/>
    <cellStyle name="Normal 5 26 2" xfId="18961" xr:uid="{00000000-0005-0000-0000-0000114A0000}"/>
    <cellStyle name="Normal 5 26 2 2" xfId="39910" xr:uid="{3D1F33BE-A933-41CE-BB01-4ADE40DB887B}"/>
    <cellStyle name="Normal 5 26 3" xfId="39909" xr:uid="{7BD73774-A5E0-43EB-8087-25F25B9B38AE}"/>
    <cellStyle name="Normal 5 27" xfId="18962" xr:uid="{00000000-0005-0000-0000-0000124A0000}"/>
    <cellStyle name="Normal 5 27 2" xfId="18963" xr:uid="{00000000-0005-0000-0000-0000134A0000}"/>
    <cellStyle name="Normal 5 27 2 2" xfId="39912" xr:uid="{573E0433-31C2-4277-AFCC-1FE4AA3208BC}"/>
    <cellStyle name="Normal 5 27 3" xfId="39911" xr:uid="{1E063C99-B215-46B9-8816-A4A46F06DC5B}"/>
    <cellStyle name="Normal 5 28" xfId="18964" xr:uid="{00000000-0005-0000-0000-0000144A0000}"/>
    <cellStyle name="Normal 5 28 2" xfId="18965" xr:uid="{00000000-0005-0000-0000-0000154A0000}"/>
    <cellStyle name="Normal 5 28 2 2" xfId="39914" xr:uid="{2E1E6D1B-80EE-4BEC-8970-ED104E9602A2}"/>
    <cellStyle name="Normal 5 28 3" xfId="39913" xr:uid="{BAD8BC34-5AF9-496F-AD26-66359185979D}"/>
    <cellStyle name="Normal 5 29" xfId="18966" xr:uid="{00000000-0005-0000-0000-0000164A0000}"/>
    <cellStyle name="Normal 5 29 2" xfId="18967" xr:uid="{00000000-0005-0000-0000-0000174A0000}"/>
    <cellStyle name="Normal 5 29 2 2" xfId="39916" xr:uid="{01558716-392D-4985-9046-B47F55914F15}"/>
    <cellStyle name="Normal 5 29 3" xfId="39915" xr:uid="{EFF5DE84-9A36-4A8D-93A0-E70E2A91E4AB}"/>
    <cellStyle name="Normal 5 3" xfId="18968" xr:uid="{00000000-0005-0000-0000-0000184A0000}"/>
    <cellStyle name="Normal 5 3 2" xfId="18969" xr:uid="{00000000-0005-0000-0000-0000194A0000}"/>
    <cellStyle name="Normal 5 3 2 2" xfId="18970" xr:uid="{00000000-0005-0000-0000-00001A4A0000}"/>
    <cellStyle name="Normal 5 3 2 2 2" xfId="18971" xr:uid="{00000000-0005-0000-0000-00001B4A0000}"/>
    <cellStyle name="Normal 5 3 2 2 2 2" xfId="39920" xr:uid="{2104FA2D-0A29-44BE-AD7F-F4ABC623D65F}"/>
    <cellStyle name="Normal 5 3 2 2 3" xfId="18972" xr:uid="{00000000-0005-0000-0000-00001C4A0000}"/>
    <cellStyle name="Normal 5 3 2 2 3 2" xfId="18973" xr:uid="{00000000-0005-0000-0000-00001D4A0000}"/>
    <cellStyle name="Normal 5 3 2 2 3 2 2" xfId="39922" xr:uid="{337B2988-6868-4968-B939-A29B6072779A}"/>
    <cellStyle name="Normal 5 3 2 2 3 3" xfId="18974" xr:uid="{00000000-0005-0000-0000-00001E4A0000}"/>
    <cellStyle name="Normal 5 3 2 2 3 3 2" xfId="39923" xr:uid="{2875B571-41AE-4937-A2A9-4F3274354D8D}"/>
    <cellStyle name="Normal 5 3 2 2 3 4" xfId="18975" xr:uid="{00000000-0005-0000-0000-00001F4A0000}"/>
    <cellStyle name="Normal 5 3 2 2 3 4 2" xfId="39924" xr:uid="{4DEA67B7-C871-4965-AFC1-5E45E7973FC7}"/>
    <cellStyle name="Normal 5 3 2 2 3 5" xfId="39921" xr:uid="{46549FBC-19A2-42DB-A0C9-900CA9B206DF}"/>
    <cellStyle name="Normal 5 3 2 2 4" xfId="18976" xr:uid="{00000000-0005-0000-0000-0000204A0000}"/>
    <cellStyle name="Normal 5 3 2 2 4 2" xfId="39925" xr:uid="{EA801360-9B95-42F9-BEB4-D32C9694FCA6}"/>
    <cellStyle name="Normal 5 3 2 2 5" xfId="18977" xr:uid="{00000000-0005-0000-0000-0000214A0000}"/>
    <cellStyle name="Normal 5 3 2 2 5 2" xfId="39926" xr:uid="{8FF307EF-F3F9-468D-8DEA-3231624C705C}"/>
    <cellStyle name="Normal 5 3 2 2 6" xfId="18978" xr:uid="{00000000-0005-0000-0000-0000224A0000}"/>
    <cellStyle name="Normal 5 3 2 2 6 2" xfId="39927" xr:uid="{64CD4134-2F90-411F-BF82-B22D93E8BEDA}"/>
    <cellStyle name="Normal 5 3 2 2 7" xfId="39919" xr:uid="{19117035-B92E-4499-B7B2-677C2DD34CE7}"/>
    <cellStyle name="Normal 5 3 2 3" xfId="18979" xr:uid="{00000000-0005-0000-0000-0000234A0000}"/>
    <cellStyle name="Normal 5 3 2 3 2" xfId="39928" xr:uid="{DAC79414-13E0-4831-904E-FB1604E0396B}"/>
    <cellStyle name="Normal 5 3 2 4" xfId="18980" xr:uid="{00000000-0005-0000-0000-0000244A0000}"/>
    <cellStyle name="Normal 5 3 2 4 2" xfId="18981" xr:uid="{00000000-0005-0000-0000-0000254A0000}"/>
    <cellStyle name="Normal 5 3 2 4 2 2" xfId="39930" xr:uid="{7A6CE64D-B2D5-4751-8E1B-D90E77D9605F}"/>
    <cellStyle name="Normal 5 3 2 4 3" xfId="18982" xr:uid="{00000000-0005-0000-0000-0000264A0000}"/>
    <cellStyle name="Normal 5 3 2 4 3 2" xfId="39931" xr:uid="{C0525531-CBEB-48B9-A363-46E692E6B346}"/>
    <cellStyle name="Normal 5 3 2 4 4" xfId="18983" xr:uid="{00000000-0005-0000-0000-0000274A0000}"/>
    <cellStyle name="Normal 5 3 2 4 4 2" xfId="39932" xr:uid="{B5A8BF8B-AB30-4026-B7A5-40FAA58640E2}"/>
    <cellStyle name="Normal 5 3 2 4 5" xfId="39929" xr:uid="{6991253B-9FFD-4D57-9BE6-62B77BE3277C}"/>
    <cellStyle name="Normal 5 3 2 5" xfId="18984" xr:uid="{00000000-0005-0000-0000-0000284A0000}"/>
    <cellStyle name="Normal 5 3 2 5 2" xfId="39933" xr:uid="{A3E3581D-09F9-4796-AECB-E983C11329E8}"/>
    <cellStyle name="Normal 5 3 2 6" xfId="18985" xr:uid="{00000000-0005-0000-0000-0000294A0000}"/>
    <cellStyle name="Normal 5 3 2 6 2" xfId="39934" xr:uid="{2BABA681-3C2C-4906-9F5B-36F4B522C605}"/>
    <cellStyle name="Normal 5 3 2 7" xfId="18986" xr:uid="{00000000-0005-0000-0000-00002A4A0000}"/>
    <cellStyle name="Normal 5 3 2 7 2" xfId="39935" xr:uid="{61A13D93-D713-43A3-96D9-F4E28E726880}"/>
    <cellStyle name="Normal 5 3 2 8" xfId="39918" xr:uid="{D4091D2D-3158-486E-816C-79A249F9DDC3}"/>
    <cellStyle name="Normal 5 3 3" xfId="18987" xr:uid="{00000000-0005-0000-0000-00002B4A0000}"/>
    <cellStyle name="Normal 5 3 3 2" xfId="18988" xr:uid="{00000000-0005-0000-0000-00002C4A0000}"/>
    <cellStyle name="Normal 5 3 3 2 2" xfId="18989" xr:uid="{00000000-0005-0000-0000-00002D4A0000}"/>
    <cellStyle name="Normal 5 3 3 2 2 2" xfId="18990" xr:uid="{00000000-0005-0000-0000-00002E4A0000}"/>
    <cellStyle name="Normal 5 3 3 2 2 2 2" xfId="39939" xr:uid="{9F748F2A-1943-4323-BFA8-A2C0BEB27592}"/>
    <cellStyle name="Normal 5 3 3 2 2 3" xfId="18991" xr:uid="{00000000-0005-0000-0000-00002F4A0000}"/>
    <cellStyle name="Normal 5 3 3 2 2 3 2" xfId="39940" xr:uid="{A44666B2-27A5-48E2-B389-44C07FDEBF3D}"/>
    <cellStyle name="Normal 5 3 3 2 2 4" xfId="18992" xr:uid="{00000000-0005-0000-0000-0000304A0000}"/>
    <cellStyle name="Normal 5 3 3 2 2 4 2" xfId="39941" xr:uid="{E161CA66-540A-4F66-A533-7A55926349FC}"/>
    <cellStyle name="Normal 5 3 3 2 2 5" xfId="39938" xr:uid="{13F593BE-9848-43D4-9091-0083C97B04AB}"/>
    <cellStyle name="Normal 5 3 3 2 3" xfId="18993" xr:uid="{00000000-0005-0000-0000-0000314A0000}"/>
    <cellStyle name="Normal 5 3 3 2 3 2" xfId="39942" xr:uid="{750E4935-8021-46E1-B048-E002FB79F66A}"/>
    <cellStyle name="Normal 5 3 3 2 4" xfId="18994" xr:uid="{00000000-0005-0000-0000-0000324A0000}"/>
    <cellStyle name="Normal 5 3 3 2 4 2" xfId="39943" xr:uid="{072F7530-DBF2-4F06-A3B8-BE0CFBAF715E}"/>
    <cellStyle name="Normal 5 3 3 2 5" xfId="18995" xr:uid="{00000000-0005-0000-0000-0000334A0000}"/>
    <cellStyle name="Normal 5 3 3 2 5 2" xfId="39944" xr:uid="{C52A04EA-7FFB-4DC4-A96B-8FD4A9669FAC}"/>
    <cellStyle name="Normal 5 3 3 2 6" xfId="39937" xr:uid="{982B4C31-EE1A-45FA-B028-6BD69E41BA78}"/>
    <cellStyle name="Normal 5 3 3 3" xfId="18996" xr:uid="{00000000-0005-0000-0000-0000344A0000}"/>
    <cellStyle name="Normal 5 3 3 3 2" xfId="39945" xr:uid="{AD9FC5FD-E214-4477-970A-95C161883BFB}"/>
    <cellStyle name="Normal 5 3 3 4" xfId="18997" xr:uid="{00000000-0005-0000-0000-0000354A0000}"/>
    <cellStyle name="Normal 5 3 3 4 2" xfId="18998" xr:uid="{00000000-0005-0000-0000-0000364A0000}"/>
    <cellStyle name="Normal 5 3 3 4 2 2" xfId="39947" xr:uid="{5C38E313-7721-443A-B423-D0A9FA3FF03A}"/>
    <cellStyle name="Normal 5 3 3 4 3" xfId="18999" xr:uid="{00000000-0005-0000-0000-0000374A0000}"/>
    <cellStyle name="Normal 5 3 3 4 3 2" xfId="39948" xr:uid="{B50C0720-4521-4496-9208-9726CECA8356}"/>
    <cellStyle name="Normal 5 3 3 4 4" xfId="19000" xr:uid="{00000000-0005-0000-0000-0000384A0000}"/>
    <cellStyle name="Normal 5 3 3 4 4 2" xfId="39949" xr:uid="{4A74EBC9-5DE9-4895-8E02-B9E354049C67}"/>
    <cellStyle name="Normal 5 3 3 4 5" xfId="39946" xr:uid="{15B189E0-5D72-49B3-B70C-244EC8688E48}"/>
    <cellStyle name="Normal 5 3 3 5" xfId="19001" xr:uid="{00000000-0005-0000-0000-0000394A0000}"/>
    <cellStyle name="Normal 5 3 3 5 2" xfId="39950" xr:uid="{369A9B78-4B9B-4695-8290-F17A2464E6E3}"/>
    <cellStyle name="Normal 5 3 3 6" xfId="19002" xr:uid="{00000000-0005-0000-0000-00003A4A0000}"/>
    <cellStyle name="Normal 5 3 3 6 2" xfId="39951" xr:uid="{AB1140F2-D114-4834-831F-3587BA07A7C4}"/>
    <cellStyle name="Normal 5 3 3 7" xfId="19003" xr:uid="{00000000-0005-0000-0000-00003B4A0000}"/>
    <cellStyle name="Normal 5 3 3 7 2" xfId="39952" xr:uid="{B6DDCF42-5581-422C-A9D0-E7EAD2A6B844}"/>
    <cellStyle name="Normal 5 3 3 8" xfId="39936" xr:uid="{3FC08140-C6E4-484D-9691-B03456173BB7}"/>
    <cellStyle name="Normal 5 3 4" xfId="19004" xr:uid="{00000000-0005-0000-0000-00003C4A0000}"/>
    <cellStyle name="Normal 5 3 4 2" xfId="39953" xr:uid="{0B66741E-C00D-4FEC-9473-05E7A1B8AB01}"/>
    <cellStyle name="Normal 5 3 5" xfId="39917" xr:uid="{0CA971F3-42F6-46D2-A430-328A653C3AB8}"/>
    <cellStyle name="Normal 5 30" xfId="19005" xr:uid="{00000000-0005-0000-0000-00003D4A0000}"/>
    <cellStyle name="Normal 5 30 2" xfId="19006" xr:uid="{00000000-0005-0000-0000-00003E4A0000}"/>
    <cellStyle name="Normal 5 30 2 2" xfId="39955" xr:uid="{7C353DAB-8FB8-474A-9FDE-7FE4701EFD73}"/>
    <cellStyle name="Normal 5 30 3" xfId="39954" xr:uid="{D9C2353E-3984-4588-9F26-7F5345C4AF86}"/>
    <cellStyle name="Normal 5 31" xfId="19007" xr:uid="{00000000-0005-0000-0000-00003F4A0000}"/>
    <cellStyle name="Normal 5 31 2" xfId="19008" xr:uid="{00000000-0005-0000-0000-0000404A0000}"/>
    <cellStyle name="Normal 5 31 2 2" xfId="39957" xr:uid="{FC2F3000-8361-49A1-BACA-C3B7B96C8382}"/>
    <cellStyle name="Normal 5 31 3" xfId="39956" xr:uid="{97256366-2B7F-40A5-B108-182CD57A3698}"/>
    <cellStyle name="Normal 5 32" xfId="19009" xr:uid="{00000000-0005-0000-0000-0000414A0000}"/>
    <cellStyle name="Normal 5 32 2" xfId="19010" xr:uid="{00000000-0005-0000-0000-0000424A0000}"/>
    <cellStyle name="Normal 5 32 2 2" xfId="39959" xr:uid="{258DA54F-480D-4E76-99DF-9A6259299BC7}"/>
    <cellStyle name="Normal 5 32 3" xfId="39958" xr:uid="{204E72E1-F3FB-490C-9112-D38BA1E92726}"/>
    <cellStyle name="Normal 5 33" xfId="19011" xr:uid="{00000000-0005-0000-0000-0000434A0000}"/>
    <cellStyle name="Normal 5 33 2" xfId="19012" xr:uid="{00000000-0005-0000-0000-0000444A0000}"/>
    <cellStyle name="Normal 5 33 2 2" xfId="39961" xr:uid="{F1856A81-3264-4EF1-866E-0AD5BF65C6B6}"/>
    <cellStyle name="Normal 5 33 3" xfId="39960" xr:uid="{BD1FE70E-E1F2-4BB8-9C91-6B2308E27658}"/>
    <cellStyle name="Normal 5 34" xfId="19013" xr:uid="{00000000-0005-0000-0000-0000454A0000}"/>
    <cellStyle name="Normal 5 34 2" xfId="19014" xr:uid="{00000000-0005-0000-0000-0000464A0000}"/>
    <cellStyle name="Normal 5 34 2 2" xfId="39963" xr:uid="{7F40D611-DD75-46CD-A0C8-E5108D1BFF3F}"/>
    <cellStyle name="Normal 5 34 3" xfId="39962" xr:uid="{B2A58323-59E9-4609-B533-8F96E17F0303}"/>
    <cellStyle name="Normal 5 35" xfId="19015" xr:uid="{00000000-0005-0000-0000-0000474A0000}"/>
    <cellStyle name="Normal 5 35 2" xfId="19016" xr:uid="{00000000-0005-0000-0000-0000484A0000}"/>
    <cellStyle name="Normal 5 35 2 2" xfId="39965" xr:uid="{7E9AE1F6-684A-4233-AB69-963840804D7E}"/>
    <cellStyle name="Normal 5 35 3" xfId="39964" xr:uid="{9DFCFB71-2701-4FF2-8345-B682F87F6B4D}"/>
    <cellStyle name="Normal 5 36" xfId="19017" xr:uid="{00000000-0005-0000-0000-0000494A0000}"/>
    <cellStyle name="Normal 5 36 2" xfId="19018" xr:uid="{00000000-0005-0000-0000-00004A4A0000}"/>
    <cellStyle name="Normal 5 36 2 2" xfId="39967" xr:uid="{2AB8B390-3049-4ECA-8CC3-E355C0754975}"/>
    <cellStyle name="Normal 5 36 3" xfId="39966" xr:uid="{A0E2E898-DE14-4B0E-BD5D-4B750DF84E3F}"/>
    <cellStyle name="Normal 5 37" xfId="19019" xr:uid="{00000000-0005-0000-0000-00004B4A0000}"/>
    <cellStyle name="Normal 5 37 2" xfId="19020" xr:uid="{00000000-0005-0000-0000-00004C4A0000}"/>
    <cellStyle name="Normal 5 37 2 2" xfId="39969" xr:uid="{B222A43D-D7FB-4355-9411-B84BCDB9F474}"/>
    <cellStyle name="Normal 5 37 3" xfId="39968" xr:uid="{803BBD1D-E31C-4E82-8B97-0618F7621388}"/>
    <cellStyle name="Normal 5 38" xfId="19021" xr:uid="{00000000-0005-0000-0000-00004D4A0000}"/>
    <cellStyle name="Normal 5 38 2" xfId="19022" xr:uid="{00000000-0005-0000-0000-00004E4A0000}"/>
    <cellStyle name="Normal 5 38 2 2" xfId="39971" xr:uid="{91EF9E68-A749-40FA-9884-2D828E29DEE6}"/>
    <cellStyle name="Normal 5 38 3" xfId="39970" xr:uid="{23F77CDC-DF51-4FD6-AE7E-442635B6F1AA}"/>
    <cellStyle name="Normal 5 39" xfId="19023" xr:uid="{00000000-0005-0000-0000-00004F4A0000}"/>
    <cellStyle name="Normal 5 39 2" xfId="19024" xr:uid="{00000000-0005-0000-0000-0000504A0000}"/>
    <cellStyle name="Normal 5 39 2 2" xfId="39973" xr:uid="{1711CE45-5711-4E57-9E8E-0BC7874CD072}"/>
    <cellStyle name="Normal 5 39 3" xfId="39972" xr:uid="{12218BFE-9669-43DB-A055-E67E60D736E6}"/>
    <cellStyle name="Normal 5 4" xfId="19025" xr:uid="{00000000-0005-0000-0000-0000514A0000}"/>
    <cellStyle name="Normal 5 4 2" xfId="19026" xr:uid="{00000000-0005-0000-0000-0000524A0000}"/>
    <cellStyle name="Normal 5 4 2 2" xfId="19027" xr:uid="{00000000-0005-0000-0000-0000534A0000}"/>
    <cellStyle name="Normal 5 4 2 2 2" xfId="19028" xr:uid="{00000000-0005-0000-0000-0000544A0000}"/>
    <cellStyle name="Normal 5 4 2 2 2 2" xfId="19029" xr:uid="{00000000-0005-0000-0000-0000554A0000}"/>
    <cellStyle name="Normal 5 4 2 2 2 2 2" xfId="39978" xr:uid="{33AF43B5-3786-4978-8438-33D5D50B1C59}"/>
    <cellStyle name="Normal 5 4 2 2 2 3" xfId="19030" xr:uid="{00000000-0005-0000-0000-0000564A0000}"/>
    <cellStyle name="Normal 5 4 2 2 2 3 2" xfId="39979" xr:uid="{0E1B21F7-E79F-4F1C-B0CE-BF3E817AC271}"/>
    <cellStyle name="Normal 5 4 2 2 2 4" xfId="19031" xr:uid="{00000000-0005-0000-0000-0000574A0000}"/>
    <cellStyle name="Normal 5 4 2 2 2 4 2" xfId="39980" xr:uid="{8EE5F2CB-1BBB-4A91-8B56-00B95DF687D1}"/>
    <cellStyle name="Normal 5 4 2 2 2 5" xfId="39977" xr:uid="{8B992EB7-D619-4BC3-B470-8646551649EE}"/>
    <cellStyle name="Normal 5 4 2 2 3" xfId="19032" xr:uid="{00000000-0005-0000-0000-0000584A0000}"/>
    <cellStyle name="Normal 5 4 2 2 3 2" xfId="39981" xr:uid="{3BD89032-0250-4BD3-9FAC-C6A4756919A4}"/>
    <cellStyle name="Normal 5 4 2 2 4" xfId="19033" xr:uid="{00000000-0005-0000-0000-0000594A0000}"/>
    <cellStyle name="Normal 5 4 2 2 4 2" xfId="39982" xr:uid="{1F6A93C2-7260-4FDF-A49F-BD2D698D1A95}"/>
    <cellStyle name="Normal 5 4 2 2 5" xfId="19034" xr:uid="{00000000-0005-0000-0000-00005A4A0000}"/>
    <cellStyle name="Normal 5 4 2 2 5 2" xfId="39983" xr:uid="{8B60FD75-0D63-4A8B-89EB-3A901636DBBF}"/>
    <cellStyle name="Normal 5 4 2 2 6" xfId="39976" xr:uid="{6603BA6F-A5C5-452B-8503-2C8B40C86FC5}"/>
    <cellStyle name="Normal 5 4 2 3" xfId="19035" xr:uid="{00000000-0005-0000-0000-00005B4A0000}"/>
    <cellStyle name="Normal 5 4 2 3 2" xfId="39984" xr:uid="{AB6C426E-480B-4DE5-953A-1729022D11D2}"/>
    <cellStyle name="Normal 5 4 2 4" xfId="19036" xr:uid="{00000000-0005-0000-0000-00005C4A0000}"/>
    <cellStyle name="Normal 5 4 2 4 2" xfId="19037" xr:uid="{00000000-0005-0000-0000-00005D4A0000}"/>
    <cellStyle name="Normal 5 4 2 4 2 2" xfId="39986" xr:uid="{0D3EF4D5-6420-4BF4-915D-A11C3C5DF237}"/>
    <cellStyle name="Normal 5 4 2 4 3" xfId="19038" xr:uid="{00000000-0005-0000-0000-00005E4A0000}"/>
    <cellStyle name="Normal 5 4 2 4 3 2" xfId="39987" xr:uid="{DD236469-32B1-4482-892A-58F1054F467A}"/>
    <cellStyle name="Normal 5 4 2 4 4" xfId="19039" xr:uid="{00000000-0005-0000-0000-00005F4A0000}"/>
    <cellStyle name="Normal 5 4 2 4 4 2" xfId="39988" xr:uid="{57B55E9A-09EF-4599-B275-17CB2A6278D8}"/>
    <cellStyle name="Normal 5 4 2 4 5" xfId="39985" xr:uid="{D2B40253-E094-43A6-899B-45B7EAE7A0B1}"/>
    <cellStyle name="Normal 5 4 2 5" xfId="19040" xr:uid="{00000000-0005-0000-0000-0000604A0000}"/>
    <cellStyle name="Normal 5 4 2 5 2" xfId="39989" xr:uid="{EE038767-C6C3-46D3-9822-A7EA8F2744F0}"/>
    <cellStyle name="Normal 5 4 2 6" xfId="19041" xr:uid="{00000000-0005-0000-0000-0000614A0000}"/>
    <cellStyle name="Normal 5 4 2 6 2" xfId="39990" xr:uid="{6ED13A51-85DE-4F54-B57E-7E6B2294D75E}"/>
    <cellStyle name="Normal 5 4 2 7" xfId="19042" xr:uid="{00000000-0005-0000-0000-0000624A0000}"/>
    <cellStyle name="Normal 5 4 2 7 2" xfId="39991" xr:uid="{27536A8F-8412-4C43-901E-FACE890D8055}"/>
    <cellStyle name="Normal 5 4 2 8" xfId="39975" xr:uid="{BDC8B3C7-8729-4EE4-97BB-82B4E67E6E1D}"/>
    <cellStyle name="Normal 5 4 3" xfId="19043" xr:uid="{00000000-0005-0000-0000-0000634A0000}"/>
    <cellStyle name="Normal 5 4 3 2" xfId="19044" xr:uid="{00000000-0005-0000-0000-0000644A0000}"/>
    <cellStyle name="Normal 5 4 3 2 2" xfId="39993" xr:uid="{AB302F0D-5452-4958-AF28-A74ACB5F4AE3}"/>
    <cellStyle name="Normal 5 4 3 3" xfId="19045" xr:uid="{00000000-0005-0000-0000-0000654A0000}"/>
    <cellStyle name="Normal 5 4 3 3 2" xfId="19046" xr:uid="{00000000-0005-0000-0000-0000664A0000}"/>
    <cellStyle name="Normal 5 4 3 3 2 2" xfId="39995" xr:uid="{7DF975FF-4B4C-458B-BC30-2F4991D1A1FC}"/>
    <cellStyle name="Normal 5 4 3 3 3" xfId="19047" xr:uid="{00000000-0005-0000-0000-0000674A0000}"/>
    <cellStyle name="Normal 5 4 3 3 3 2" xfId="39996" xr:uid="{BB986924-928F-4717-B633-DA8948586743}"/>
    <cellStyle name="Normal 5 4 3 3 4" xfId="19048" xr:uid="{00000000-0005-0000-0000-0000684A0000}"/>
    <cellStyle name="Normal 5 4 3 3 4 2" xfId="39997" xr:uid="{52EFE7EB-D3A2-49DD-9A8D-88D115DC995A}"/>
    <cellStyle name="Normal 5 4 3 3 5" xfId="39994" xr:uid="{2C12BB3C-3CD0-496C-8D60-2F9B575ED4C7}"/>
    <cellStyle name="Normal 5 4 3 4" xfId="19049" xr:uid="{00000000-0005-0000-0000-0000694A0000}"/>
    <cellStyle name="Normal 5 4 3 4 2" xfId="39998" xr:uid="{8C73231A-BF4B-4EDF-BC07-739B57B70175}"/>
    <cellStyle name="Normal 5 4 3 5" xfId="19050" xr:uid="{00000000-0005-0000-0000-00006A4A0000}"/>
    <cellStyle name="Normal 5 4 3 5 2" xfId="39999" xr:uid="{DAE2A489-1422-4A46-A21F-B4F2D7CBB5F9}"/>
    <cellStyle name="Normal 5 4 3 6" xfId="19051" xr:uid="{00000000-0005-0000-0000-00006B4A0000}"/>
    <cellStyle name="Normal 5 4 3 6 2" xfId="40000" xr:uid="{864FC34B-201D-4C61-B615-DCCEEF33778D}"/>
    <cellStyle name="Normal 5 4 3 7" xfId="39992" xr:uid="{C3DAC0D4-DED2-4C1C-AD8D-E540716D8C89}"/>
    <cellStyle name="Normal 5 4 4" xfId="19052" xr:uid="{00000000-0005-0000-0000-00006C4A0000}"/>
    <cellStyle name="Normal 5 4 4 2" xfId="40001" xr:uid="{075351B5-9CC9-4545-9C98-AE8F7D184695}"/>
    <cellStyle name="Normal 5 4 5" xfId="19053" xr:uid="{00000000-0005-0000-0000-00006D4A0000}"/>
    <cellStyle name="Normal 5 4 5 2" xfId="19054" xr:uid="{00000000-0005-0000-0000-00006E4A0000}"/>
    <cellStyle name="Normal 5 4 5 2 2" xfId="40003" xr:uid="{E900AB65-6653-465E-A72D-C3FAE0E8B348}"/>
    <cellStyle name="Normal 5 4 5 3" xfId="19055" xr:uid="{00000000-0005-0000-0000-00006F4A0000}"/>
    <cellStyle name="Normal 5 4 5 3 2" xfId="40004" xr:uid="{35407029-86FA-489A-BF67-6BC4A3CA43BC}"/>
    <cellStyle name="Normal 5 4 5 4" xfId="19056" xr:uid="{00000000-0005-0000-0000-0000704A0000}"/>
    <cellStyle name="Normal 5 4 5 4 2" xfId="40005" xr:uid="{11567CCB-77A4-4418-869B-88EF519106D4}"/>
    <cellStyle name="Normal 5 4 5 5" xfId="40002" xr:uid="{27A27D9A-9BB2-4677-A7FB-91D83622C6F2}"/>
    <cellStyle name="Normal 5 4 6" xfId="19057" xr:uid="{00000000-0005-0000-0000-0000714A0000}"/>
    <cellStyle name="Normal 5 4 6 2" xfId="40006" xr:uid="{AA18A732-EDF8-4580-BF9F-8237CEA7C50F}"/>
    <cellStyle name="Normal 5 4 7" xfId="19058" xr:uid="{00000000-0005-0000-0000-0000724A0000}"/>
    <cellStyle name="Normal 5 4 7 2" xfId="40007" xr:uid="{D63311BF-880F-48C8-A55B-B513C63113C9}"/>
    <cellStyle name="Normal 5 4 8" xfId="19059" xr:uid="{00000000-0005-0000-0000-0000734A0000}"/>
    <cellStyle name="Normal 5 4 8 2" xfId="40008" xr:uid="{9BAB52E0-C03A-46F3-B3DD-5D6228CD2163}"/>
    <cellStyle name="Normal 5 4 9" xfId="39974" xr:uid="{745CBECA-3482-45D4-B12D-9A309E91290D}"/>
    <cellStyle name="Normal 5 40" xfId="19060" xr:uid="{00000000-0005-0000-0000-0000744A0000}"/>
    <cellStyle name="Normal 5 40 2" xfId="19061" xr:uid="{00000000-0005-0000-0000-0000754A0000}"/>
    <cellStyle name="Normal 5 40 2 2" xfId="40010" xr:uid="{C2E2BCC0-C5E6-4846-A654-F55F365C1475}"/>
    <cellStyle name="Normal 5 40 3" xfId="40009" xr:uid="{252E7C73-C792-406E-B550-4B26B3C00AEE}"/>
    <cellStyle name="Normal 5 41" xfId="19062" xr:uid="{00000000-0005-0000-0000-0000764A0000}"/>
    <cellStyle name="Normal 5 41 2" xfId="19063" xr:uid="{00000000-0005-0000-0000-0000774A0000}"/>
    <cellStyle name="Normal 5 41 2 2" xfId="40012" xr:uid="{F6BF72E1-5296-44FB-8DCC-B976FFF09CA3}"/>
    <cellStyle name="Normal 5 41 3" xfId="40011" xr:uid="{DCEF3560-7335-4B17-A8A0-B46533C45F8F}"/>
    <cellStyle name="Normal 5 42" xfId="19064" xr:uid="{00000000-0005-0000-0000-0000784A0000}"/>
    <cellStyle name="Normal 5 42 2" xfId="19065" xr:uid="{00000000-0005-0000-0000-0000794A0000}"/>
    <cellStyle name="Normal 5 42 2 2" xfId="40014" xr:uid="{54498DAE-6D69-4ABF-BDDF-14AF0288090B}"/>
    <cellStyle name="Normal 5 42 3" xfId="40013" xr:uid="{473BD7A7-041C-4C08-ABF3-71CFC87FCCC6}"/>
    <cellStyle name="Normal 5 43" xfId="19066" xr:uid="{00000000-0005-0000-0000-00007A4A0000}"/>
    <cellStyle name="Normal 5 43 2" xfId="19067" xr:uid="{00000000-0005-0000-0000-00007B4A0000}"/>
    <cellStyle name="Normal 5 43 2 2" xfId="40016" xr:uid="{79E8A5D6-D46B-4047-A850-F66A49751344}"/>
    <cellStyle name="Normal 5 43 3" xfId="40015" xr:uid="{920F9B18-7325-4838-A72E-675DABD12F9F}"/>
    <cellStyle name="Normal 5 44" xfId="19068" xr:uid="{00000000-0005-0000-0000-00007C4A0000}"/>
    <cellStyle name="Normal 5 44 2" xfId="19069" xr:uid="{00000000-0005-0000-0000-00007D4A0000}"/>
    <cellStyle name="Normal 5 44 2 2" xfId="40018" xr:uid="{727E716D-41A1-4FF1-8BF8-02BCB1532B4F}"/>
    <cellStyle name="Normal 5 44 3" xfId="40017" xr:uid="{FC4EC531-EBDB-4593-BF12-90B526F3A0C1}"/>
    <cellStyle name="Normal 5 45" xfId="19070" xr:uid="{00000000-0005-0000-0000-00007E4A0000}"/>
    <cellStyle name="Normal 5 45 2" xfId="19071" xr:uid="{00000000-0005-0000-0000-00007F4A0000}"/>
    <cellStyle name="Normal 5 45 2 2" xfId="40020" xr:uid="{E95E1E37-2C26-413B-8431-C0635726B2B1}"/>
    <cellStyle name="Normal 5 45 3" xfId="40019" xr:uid="{DC88F445-6F37-4366-8256-25B05C511CBE}"/>
    <cellStyle name="Normal 5 46" xfId="19072" xr:uid="{00000000-0005-0000-0000-0000804A0000}"/>
    <cellStyle name="Normal 5 46 2" xfId="19073" xr:uid="{00000000-0005-0000-0000-0000814A0000}"/>
    <cellStyle name="Normal 5 46 2 2" xfId="40022" xr:uid="{F08B51E5-A0E0-47E3-853D-ED1F3582C4A0}"/>
    <cellStyle name="Normal 5 46 3" xfId="40021" xr:uid="{F15209ED-2F7E-4EDC-BBFD-AEF6F5865785}"/>
    <cellStyle name="Normal 5 47" xfId="19074" xr:uid="{00000000-0005-0000-0000-0000824A0000}"/>
    <cellStyle name="Normal 5 47 2" xfId="40023" xr:uid="{753BD19C-1EBE-49FD-9996-B67AE986E583}"/>
    <cellStyle name="Normal 5 48" xfId="19075" xr:uid="{00000000-0005-0000-0000-0000834A0000}"/>
    <cellStyle name="Normal 5 48 2" xfId="40024" xr:uid="{50550517-133D-4878-8829-833E9917BA3B}"/>
    <cellStyle name="Normal 5 49" xfId="19076" xr:uid="{00000000-0005-0000-0000-0000844A0000}"/>
    <cellStyle name="Normal 5 49 2" xfId="40025" xr:uid="{1708431A-5D76-42D1-A49F-A18886000974}"/>
    <cellStyle name="Normal 5 5" xfId="19077" xr:uid="{00000000-0005-0000-0000-0000854A0000}"/>
    <cellStyle name="Normal 5 5 10" xfId="19078" xr:uid="{00000000-0005-0000-0000-0000864A0000}"/>
    <cellStyle name="Normal 5 5 10 2" xfId="40027" xr:uid="{5EE19072-7EDD-43A5-8549-DDED4308499F}"/>
    <cellStyle name="Normal 5 5 11" xfId="19079" xr:uid="{00000000-0005-0000-0000-0000874A0000}"/>
    <cellStyle name="Normal 5 5 11 2" xfId="40028" xr:uid="{3925867E-2B90-4CD2-81BA-1473AE328EAA}"/>
    <cellStyle name="Normal 5 5 12" xfId="19080" xr:uid="{00000000-0005-0000-0000-0000884A0000}"/>
    <cellStyle name="Normal 5 5 12 2" xfId="40029" xr:uid="{A2343354-EF01-4B7B-8943-71998C19A922}"/>
    <cellStyle name="Normal 5 5 13" xfId="19081" xr:uid="{00000000-0005-0000-0000-0000894A0000}"/>
    <cellStyle name="Normal 5 5 13 2" xfId="40030" xr:uid="{01E8EBC0-E020-462A-BACA-AF84E3DF77DE}"/>
    <cellStyle name="Normal 5 5 14" xfId="19082" xr:uid="{00000000-0005-0000-0000-00008A4A0000}"/>
    <cellStyle name="Normal 5 5 14 2" xfId="40031" xr:uid="{CC53DA11-0E4A-4F51-8022-0B08D6853E24}"/>
    <cellStyle name="Normal 5 5 15" xfId="19083" xr:uid="{00000000-0005-0000-0000-00008B4A0000}"/>
    <cellStyle name="Normal 5 5 15 2" xfId="40032" xr:uid="{A5CF6853-5725-4CC5-A6BB-04A2D279EAFE}"/>
    <cellStyle name="Normal 5 5 16" xfId="19084" xr:uid="{00000000-0005-0000-0000-00008C4A0000}"/>
    <cellStyle name="Normal 5 5 16 2" xfId="40033" xr:uid="{8C5DE36E-F816-4102-B5B9-90F93450B2F2}"/>
    <cellStyle name="Normal 5 5 17" xfId="19085" xr:uid="{00000000-0005-0000-0000-00008D4A0000}"/>
    <cellStyle name="Normal 5 5 17 2" xfId="40034" xr:uid="{BF81A577-7FF9-4FA3-AB22-AF602FD8D122}"/>
    <cellStyle name="Normal 5 5 18" xfId="19086" xr:uid="{00000000-0005-0000-0000-00008E4A0000}"/>
    <cellStyle name="Normal 5 5 18 2" xfId="40035" xr:uid="{1CAD33B2-3F48-4505-820B-776A63625A15}"/>
    <cellStyle name="Normal 5 5 19" xfId="19087" xr:uid="{00000000-0005-0000-0000-00008F4A0000}"/>
    <cellStyle name="Normal 5 5 19 2" xfId="40036" xr:uid="{D420CA64-F9D0-4C1D-8153-C47EF68DC998}"/>
    <cellStyle name="Normal 5 5 2" xfId="19088" xr:uid="{00000000-0005-0000-0000-0000904A0000}"/>
    <cellStyle name="Normal 5 5 2 2" xfId="40037" xr:uid="{0AACDC72-DC05-44BD-B10A-A32521AF0748}"/>
    <cellStyle name="Normal 5 5 20" xfId="19089" xr:uid="{00000000-0005-0000-0000-0000914A0000}"/>
    <cellStyle name="Normal 5 5 20 2" xfId="40038" xr:uid="{2F640192-97F4-4DA7-B4E7-C4F1A5528406}"/>
    <cellStyle name="Normal 5 5 21" xfId="19090" xr:uid="{00000000-0005-0000-0000-0000924A0000}"/>
    <cellStyle name="Normal 5 5 21 2" xfId="40039" xr:uid="{B6533C62-78C8-44A1-8017-F5C84B6813AA}"/>
    <cellStyle name="Normal 5 5 22" xfId="19091" xr:uid="{00000000-0005-0000-0000-0000934A0000}"/>
    <cellStyle name="Normal 5 5 22 2" xfId="40040" xr:uid="{AB462224-7110-420A-910C-6F389B2BFE50}"/>
    <cellStyle name="Normal 5 5 23" xfId="19092" xr:uid="{00000000-0005-0000-0000-0000944A0000}"/>
    <cellStyle name="Normal 5 5 23 2" xfId="40041" xr:uid="{B189C67F-5531-4A2E-A673-4B731FDF9DCA}"/>
    <cellStyle name="Normal 5 5 24" xfId="19093" xr:uid="{00000000-0005-0000-0000-0000954A0000}"/>
    <cellStyle name="Normal 5 5 24 2" xfId="40042" xr:uid="{CFD84FAE-558D-4640-ACBA-0275414D9C52}"/>
    <cellStyle name="Normal 5 5 25" xfId="19094" xr:uid="{00000000-0005-0000-0000-0000964A0000}"/>
    <cellStyle name="Normal 5 5 25 2" xfId="40043" xr:uid="{5CF914B2-7EC4-481D-B469-B366AEBFAE5A}"/>
    <cellStyle name="Normal 5 5 26" xfId="19095" xr:uid="{00000000-0005-0000-0000-0000974A0000}"/>
    <cellStyle name="Normal 5 5 26 2" xfId="40044" xr:uid="{FC1C21D0-1C77-4366-B6E2-C4501939B587}"/>
    <cellStyle name="Normal 5 5 27" xfId="19096" xr:uid="{00000000-0005-0000-0000-0000984A0000}"/>
    <cellStyle name="Normal 5 5 27 2" xfId="40045" xr:uid="{2347A31D-A00B-4C86-9C4C-3E7DBFECE6E7}"/>
    <cellStyle name="Normal 5 5 28" xfId="19097" xr:uid="{00000000-0005-0000-0000-0000994A0000}"/>
    <cellStyle name="Normal 5 5 28 2" xfId="40046" xr:uid="{D8F1BB4B-C031-4AE3-B9B1-6E19C6034601}"/>
    <cellStyle name="Normal 5 5 29" xfId="19098" xr:uid="{00000000-0005-0000-0000-00009A4A0000}"/>
    <cellStyle name="Normal 5 5 29 2" xfId="40047" xr:uid="{108A9552-012E-40C8-BE22-F57BFF0D3B21}"/>
    <cellStyle name="Normal 5 5 3" xfId="19099" xr:uid="{00000000-0005-0000-0000-00009B4A0000}"/>
    <cellStyle name="Normal 5 5 3 2" xfId="40048" xr:uid="{CFF3AD64-8194-41DB-98DD-8932C8EB0B88}"/>
    <cellStyle name="Normal 5 5 30" xfId="19100" xr:uid="{00000000-0005-0000-0000-00009C4A0000}"/>
    <cellStyle name="Normal 5 5 30 2" xfId="40049" xr:uid="{B08D36C8-B025-4DA3-8AB6-769DD7D6D6EC}"/>
    <cellStyle name="Normal 5 5 31" xfId="19101" xr:uid="{00000000-0005-0000-0000-00009D4A0000}"/>
    <cellStyle name="Normal 5 5 31 2" xfId="40050" xr:uid="{5226474C-85C9-4709-A762-97F24D1E3B7C}"/>
    <cellStyle name="Normal 5 5 32" xfId="19102" xr:uid="{00000000-0005-0000-0000-00009E4A0000}"/>
    <cellStyle name="Normal 5 5 32 2" xfId="40051" xr:uid="{1B4E975A-8CD3-4BC2-AEFF-FBD9D06413CF}"/>
    <cellStyle name="Normal 5 5 33" xfId="19103" xr:uid="{00000000-0005-0000-0000-00009F4A0000}"/>
    <cellStyle name="Normal 5 5 33 2" xfId="40052" xr:uid="{E9A28DF1-E77E-4C75-8847-8D4A5C6ED30C}"/>
    <cellStyle name="Normal 5 5 34" xfId="19104" xr:uid="{00000000-0005-0000-0000-0000A04A0000}"/>
    <cellStyle name="Normal 5 5 34 2" xfId="40053" xr:uid="{7B2D1D3A-1F16-44D9-9718-F63299DF0B69}"/>
    <cellStyle name="Normal 5 5 35" xfId="19105" xr:uid="{00000000-0005-0000-0000-0000A14A0000}"/>
    <cellStyle name="Normal 5 5 35 2" xfId="40054" xr:uid="{51FA7310-E009-43F8-8BFF-9F012B4D8BC9}"/>
    <cellStyle name="Normal 5 5 36" xfId="19106" xr:uid="{00000000-0005-0000-0000-0000A24A0000}"/>
    <cellStyle name="Normal 5 5 36 2" xfId="40055" xr:uid="{42911977-9FB5-4AE8-8537-8DB29AEF5A5B}"/>
    <cellStyle name="Normal 5 5 37" xfId="19107" xr:uid="{00000000-0005-0000-0000-0000A34A0000}"/>
    <cellStyle name="Normal 5 5 37 2" xfId="40056" xr:uid="{2F2D56B3-F461-4BAE-9D70-F7B840D40636}"/>
    <cellStyle name="Normal 5 5 38" xfId="19108" xr:uid="{00000000-0005-0000-0000-0000A44A0000}"/>
    <cellStyle name="Normal 5 5 38 2" xfId="40057" xr:uid="{16220B28-2132-4944-BDA0-2C057F698650}"/>
    <cellStyle name="Normal 5 5 39" xfId="19109" xr:uid="{00000000-0005-0000-0000-0000A54A0000}"/>
    <cellStyle name="Normal 5 5 39 2" xfId="40058" xr:uid="{F8374050-D549-4227-9EAA-3609FE2CA03F}"/>
    <cellStyle name="Normal 5 5 4" xfId="19110" xr:uid="{00000000-0005-0000-0000-0000A64A0000}"/>
    <cellStyle name="Normal 5 5 4 2" xfId="40059" xr:uid="{6369901B-9318-41AC-B1EE-30D245BB19EF}"/>
    <cellStyle name="Normal 5 5 40" xfId="19111" xr:uid="{00000000-0005-0000-0000-0000A74A0000}"/>
    <cellStyle name="Normal 5 5 40 2" xfId="40060" xr:uid="{7FAF1808-A662-48FC-B82B-465B52393425}"/>
    <cellStyle name="Normal 5 5 41" xfId="19112" xr:uid="{00000000-0005-0000-0000-0000A84A0000}"/>
    <cellStyle name="Normal 5 5 41 2" xfId="40061" xr:uid="{326F6C4B-5948-45B8-BDA3-A73BC6346672}"/>
    <cellStyle name="Normal 5 5 42" xfId="19113" xr:uid="{00000000-0005-0000-0000-0000A94A0000}"/>
    <cellStyle name="Normal 5 5 42 2" xfId="40062" xr:uid="{1E056250-8012-4AC7-A54B-E68189E6A7ED}"/>
    <cellStyle name="Normal 5 5 43" xfId="19114" xr:uid="{00000000-0005-0000-0000-0000AA4A0000}"/>
    <cellStyle name="Normal 5 5 43 2" xfId="40063" xr:uid="{C5D476DB-9C9E-493F-AC31-D39AE6E71E48}"/>
    <cellStyle name="Normal 5 5 44" xfId="19115" xr:uid="{00000000-0005-0000-0000-0000AB4A0000}"/>
    <cellStyle name="Normal 5 5 44 2" xfId="40064" xr:uid="{70DB0140-B881-4BB3-8DAF-B77EBB839C1A}"/>
    <cellStyle name="Normal 5 5 45" xfId="19116" xr:uid="{00000000-0005-0000-0000-0000AC4A0000}"/>
    <cellStyle name="Normal 5 5 45 2" xfId="40065" xr:uid="{6E1A1A07-3360-43B1-A1F8-EB7EDF9F4CC2}"/>
    <cellStyle name="Normal 5 5 46" xfId="19117" xr:uid="{00000000-0005-0000-0000-0000AD4A0000}"/>
    <cellStyle name="Normal 5 5 46 2" xfId="40066" xr:uid="{22F4DE1C-436C-4DB3-A283-6DA743280385}"/>
    <cellStyle name="Normal 5 5 47" xfId="19118" xr:uid="{00000000-0005-0000-0000-0000AE4A0000}"/>
    <cellStyle name="Normal 5 5 47 2" xfId="40067" xr:uid="{A4B51C8D-2DC3-47C4-A84F-17DC01ED8865}"/>
    <cellStyle name="Normal 5 5 48" xfId="19119" xr:uid="{00000000-0005-0000-0000-0000AF4A0000}"/>
    <cellStyle name="Normal 5 5 48 2" xfId="40068" xr:uid="{FF6D047F-8744-4DA6-BE4D-B4D6B1B85549}"/>
    <cellStyle name="Normal 5 5 49" xfId="19120" xr:uid="{00000000-0005-0000-0000-0000B04A0000}"/>
    <cellStyle name="Normal 5 5 49 2" xfId="40069" xr:uid="{73D3F1A9-75D7-4CC9-B6B7-6BD8237DC59A}"/>
    <cellStyle name="Normal 5 5 5" xfId="19121" xr:uid="{00000000-0005-0000-0000-0000B14A0000}"/>
    <cellStyle name="Normal 5 5 5 2" xfId="40070" xr:uid="{0EAC2354-7126-4FFD-9A56-DBE8D8DF7E8E}"/>
    <cellStyle name="Normal 5 5 50" xfId="19122" xr:uid="{00000000-0005-0000-0000-0000B24A0000}"/>
    <cellStyle name="Normal 5 5 50 2" xfId="40071" xr:uid="{9440FCD0-72B6-4334-9442-D2FE4B97E3A1}"/>
    <cellStyle name="Normal 5 5 51" xfId="19123" xr:uid="{00000000-0005-0000-0000-0000B34A0000}"/>
    <cellStyle name="Normal 5 5 51 2" xfId="40072" xr:uid="{CAE0941E-B0D8-485E-BD94-D13980230654}"/>
    <cellStyle name="Normal 5 5 52" xfId="19124" xr:uid="{00000000-0005-0000-0000-0000B44A0000}"/>
    <cellStyle name="Normal 5 5 52 2" xfId="40073" xr:uid="{1BF27437-D96C-44FC-A933-D985D8523FB7}"/>
    <cellStyle name="Normal 5 5 53" xfId="19125" xr:uid="{00000000-0005-0000-0000-0000B54A0000}"/>
    <cellStyle name="Normal 5 5 53 2" xfId="40074" xr:uid="{5F133483-018A-4D6B-B2F1-E445C751E718}"/>
    <cellStyle name="Normal 5 5 54" xfId="19126" xr:uid="{00000000-0005-0000-0000-0000B64A0000}"/>
    <cellStyle name="Normal 5 5 54 2" xfId="40075" xr:uid="{22867638-6290-4598-A8DE-10F9926A7D53}"/>
    <cellStyle name="Normal 5 5 55" xfId="19127" xr:uid="{00000000-0005-0000-0000-0000B74A0000}"/>
    <cellStyle name="Normal 5 5 55 2" xfId="40076" xr:uid="{C0934D65-1711-441E-9F9B-ED72E8117584}"/>
    <cellStyle name="Normal 5 5 56" xfId="19128" xr:uid="{00000000-0005-0000-0000-0000B84A0000}"/>
    <cellStyle name="Normal 5 5 56 2" xfId="40077" xr:uid="{042995D6-CE76-4E23-875A-9661459B5B73}"/>
    <cellStyle name="Normal 5 5 57" xfId="19129" xr:uid="{00000000-0005-0000-0000-0000B94A0000}"/>
    <cellStyle name="Normal 5 5 57 2" xfId="40078" xr:uid="{E9AA3FD6-AAB9-4CA1-A29E-2273879C5F70}"/>
    <cellStyle name="Normal 5 5 58" xfId="19130" xr:uid="{00000000-0005-0000-0000-0000BA4A0000}"/>
    <cellStyle name="Normal 5 5 58 2" xfId="40079" xr:uid="{083D395E-E221-412C-8432-4D4DF86E5C2F}"/>
    <cellStyle name="Normal 5 5 59" xfId="19131" xr:uid="{00000000-0005-0000-0000-0000BB4A0000}"/>
    <cellStyle name="Normal 5 5 59 2" xfId="40080" xr:uid="{E793CDE0-9056-456B-8068-AE587861CD21}"/>
    <cellStyle name="Normal 5 5 6" xfId="19132" xr:uid="{00000000-0005-0000-0000-0000BC4A0000}"/>
    <cellStyle name="Normal 5 5 6 2" xfId="40081" xr:uid="{265B3B4B-5903-4E01-946A-DD155532ADFE}"/>
    <cellStyle name="Normal 5 5 60" xfId="19133" xr:uid="{00000000-0005-0000-0000-0000BD4A0000}"/>
    <cellStyle name="Normal 5 5 60 2" xfId="40082" xr:uid="{21689AB2-1E19-4712-AD7C-90EAC0E62FF8}"/>
    <cellStyle name="Normal 5 5 61" xfId="19134" xr:uid="{00000000-0005-0000-0000-0000BE4A0000}"/>
    <cellStyle name="Normal 5 5 61 2" xfId="40083" xr:uid="{14852080-C8B7-40BC-A47C-5EA843551ACB}"/>
    <cellStyle name="Normal 5 5 62" xfId="19135" xr:uid="{00000000-0005-0000-0000-0000BF4A0000}"/>
    <cellStyle name="Normal 5 5 62 2" xfId="40084" xr:uid="{55A6C945-DDA6-4711-A5DA-7163BFA57C22}"/>
    <cellStyle name="Normal 5 5 63" xfId="19136" xr:uid="{00000000-0005-0000-0000-0000C04A0000}"/>
    <cellStyle name="Normal 5 5 63 2" xfId="40085" xr:uid="{B027377A-56E6-476A-A9AE-E50F44D27D5D}"/>
    <cellStyle name="Normal 5 5 64" xfId="19137" xr:uid="{00000000-0005-0000-0000-0000C14A0000}"/>
    <cellStyle name="Normal 5 5 64 2" xfId="40086" xr:uid="{7CCABCE2-73BA-4BB7-9850-07334DDDA51A}"/>
    <cellStyle name="Normal 5 5 65" xfId="19138" xr:uid="{00000000-0005-0000-0000-0000C24A0000}"/>
    <cellStyle name="Normal 5 5 65 2" xfId="40087" xr:uid="{296C526F-1AA5-4E05-99B0-FF67084EB2F8}"/>
    <cellStyle name="Normal 5 5 66" xfId="19139" xr:uid="{00000000-0005-0000-0000-0000C34A0000}"/>
    <cellStyle name="Normal 5 5 66 2" xfId="40088" xr:uid="{1B8D4193-CD45-410B-94A0-E1608895A8A2}"/>
    <cellStyle name="Normal 5 5 67" xfId="19140" xr:uid="{00000000-0005-0000-0000-0000C44A0000}"/>
    <cellStyle name="Normal 5 5 67 2" xfId="40089" xr:uid="{3DAB453F-FDA1-4970-93D2-F4ED8FDAAD56}"/>
    <cellStyle name="Normal 5 5 68" xfId="19141" xr:uid="{00000000-0005-0000-0000-0000C54A0000}"/>
    <cellStyle name="Normal 5 5 68 2" xfId="40090" xr:uid="{693EDE00-2215-4D3D-9BB0-28BFBBA08F48}"/>
    <cellStyle name="Normal 5 5 69" xfId="19142" xr:uid="{00000000-0005-0000-0000-0000C64A0000}"/>
    <cellStyle name="Normal 5 5 69 2" xfId="40091" xr:uid="{13468F88-C636-4A95-9607-F2D081D4895A}"/>
    <cellStyle name="Normal 5 5 7" xfId="19143" xr:uid="{00000000-0005-0000-0000-0000C74A0000}"/>
    <cellStyle name="Normal 5 5 7 2" xfId="40092" xr:uid="{9E571BC2-5012-471C-99D9-E596409BBABA}"/>
    <cellStyle name="Normal 5 5 70" xfId="19144" xr:uid="{00000000-0005-0000-0000-0000C84A0000}"/>
    <cellStyle name="Normal 5 5 70 2" xfId="40093" xr:uid="{1CF79782-F424-41F0-9DF2-071E24EE630E}"/>
    <cellStyle name="Normal 5 5 71" xfId="19145" xr:uid="{00000000-0005-0000-0000-0000C94A0000}"/>
    <cellStyle name="Normal 5 5 71 2" xfId="40094" xr:uid="{77F704ED-DC05-4C41-A7F8-106D42F0B170}"/>
    <cellStyle name="Normal 5 5 72" xfId="19146" xr:uid="{00000000-0005-0000-0000-0000CA4A0000}"/>
    <cellStyle name="Normal 5 5 72 2" xfId="40095" xr:uid="{2A7DDE97-06D6-4F2F-8D3A-EFFAAB49079F}"/>
    <cellStyle name="Normal 5 5 73" xfId="19147" xr:uid="{00000000-0005-0000-0000-0000CB4A0000}"/>
    <cellStyle name="Normal 5 5 73 2" xfId="40096" xr:uid="{AB8EDC1B-8A88-4C6A-8096-7C0904884F74}"/>
    <cellStyle name="Normal 5 5 74" xfId="19148" xr:uid="{00000000-0005-0000-0000-0000CC4A0000}"/>
    <cellStyle name="Normal 5 5 74 2" xfId="40097" xr:uid="{A9ADA25B-C611-4F43-9F1D-C47FBC9569E1}"/>
    <cellStyle name="Normal 5 5 75" xfId="19149" xr:uid="{00000000-0005-0000-0000-0000CD4A0000}"/>
    <cellStyle name="Normal 5 5 75 2" xfId="40098" xr:uid="{401E8A67-D728-4CCE-B60C-C922C0EBEDD9}"/>
    <cellStyle name="Normal 5 5 76" xfId="19150" xr:uid="{00000000-0005-0000-0000-0000CE4A0000}"/>
    <cellStyle name="Normal 5 5 76 2" xfId="40099" xr:uid="{1977DA09-7520-4862-9569-AE6BF4C35C75}"/>
    <cellStyle name="Normal 5 5 77" xfId="19151" xr:uid="{00000000-0005-0000-0000-0000CF4A0000}"/>
    <cellStyle name="Normal 5 5 77 2" xfId="40100" xr:uid="{24B0BAB4-C3E3-4253-842B-4462F0EBA7FC}"/>
    <cellStyle name="Normal 5 5 78" xfId="19152" xr:uid="{00000000-0005-0000-0000-0000D04A0000}"/>
    <cellStyle name="Normal 5 5 78 2" xfId="40101" xr:uid="{E87A9BF8-0817-490F-8A7A-DE2F54A71CE3}"/>
    <cellStyle name="Normal 5 5 79" xfId="19153" xr:uid="{00000000-0005-0000-0000-0000D14A0000}"/>
    <cellStyle name="Normal 5 5 79 2" xfId="40102" xr:uid="{9B4E1E04-1A42-403A-9E6C-E476067F796D}"/>
    <cellStyle name="Normal 5 5 8" xfId="19154" xr:uid="{00000000-0005-0000-0000-0000D24A0000}"/>
    <cellStyle name="Normal 5 5 8 2" xfId="40103" xr:uid="{30F7214A-BD6E-4DDC-BE24-076DE930C1BB}"/>
    <cellStyle name="Normal 5 5 80" xfId="19155" xr:uid="{00000000-0005-0000-0000-0000D34A0000}"/>
    <cellStyle name="Normal 5 5 80 2" xfId="40104" xr:uid="{FDE17D04-FB5C-4C0C-A00F-D16EB601E41A}"/>
    <cellStyle name="Normal 5 5 81" xfId="19156" xr:uid="{00000000-0005-0000-0000-0000D44A0000}"/>
    <cellStyle name="Normal 5 5 81 2" xfId="40105" xr:uid="{A242B445-BF07-4CB0-A9B3-24965E0CF93C}"/>
    <cellStyle name="Normal 5 5 82" xfId="19157" xr:uid="{00000000-0005-0000-0000-0000D54A0000}"/>
    <cellStyle name="Normal 5 5 82 2" xfId="40106" xr:uid="{08379C4B-D8D0-447C-8CD2-9ABCAAAFC56B}"/>
    <cellStyle name="Normal 5 5 83" xfId="19158" xr:uid="{00000000-0005-0000-0000-0000D64A0000}"/>
    <cellStyle name="Normal 5 5 83 2" xfId="40107" xr:uid="{F37950E0-12ED-4674-AE16-AD6380314B78}"/>
    <cellStyle name="Normal 5 5 84" xfId="19159" xr:uid="{00000000-0005-0000-0000-0000D74A0000}"/>
    <cellStyle name="Normal 5 5 84 2" xfId="40108" xr:uid="{9AB12589-1A18-4932-893B-83557C8FA990}"/>
    <cellStyle name="Normal 5 5 85" xfId="19160" xr:uid="{00000000-0005-0000-0000-0000D84A0000}"/>
    <cellStyle name="Normal 5 5 85 2" xfId="40109" xr:uid="{6B2F9FF2-01BB-496C-8CFD-A1ADA22B402E}"/>
    <cellStyle name="Normal 5 5 86" xfId="19161" xr:uid="{00000000-0005-0000-0000-0000D94A0000}"/>
    <cellStyle name="Normal 5 5 86 2" xfId="40110" xr:uid="{0A01397A-C960-4E54-8870-FA4842FF4920}"/>
    <cellStyle name="Normal 5 5 87" xfId="19162" xr:uid="{00000000-0005-0000-0000-0000DA4A0000}"/>
    <cellStyle name="Normal 5 5 87 2" xfId="40111" xr:uid="{A26973F5-24E7-4365-93EF-D002C8419BBB}"/>
    <cellStyle name="Normal 5 5 88" xfId="19163" xr:uid="{00000000-0005-0000-0000-0000DB4A0000}"/>
    <cellStyle name="Normal 5 5 88 2" xfId="40112" xr:uid="{9942663A-BC6E-407C-9A25-20F8877D6751}"/>
    <cellStyle name="Normal 5 5 89" xfId="19164" xr:uid="{00000000-0005-0000-0000-0000DC4A0000}"/>
    <cellStyle name="Normal 5 5 89 2" xfId="40113" xr:uid="{47B1298D-C7DE-4CFF-8D7C-BAB3BF554501}"/>
    <cellStyle name="Normal 5 5 9" xfId="19165" xr:uid="{00000000-0005-0000-0000-0000DD4A0000}"/>
    <cellStyle name="Normal 5 5 9 2" xfId="40114" xr:uid="{B9970232-68A7-4AA8-88C8-F35DAF52AF3A}"/>
    <cellStyle name="Normal 5 5 90" xfId="19166" xr:uid="{00000000-0005-0000-0000-0000DE4A0000}"/>
    <cellStyle name="Normal 5 5 90 2" xfId="40115" xr:uid="{14331334-A556-41B0-ABEE-9B446BBA3E58}"/>
    <cellStyle name="Normal 5 5 91" xfId="19167" xr:uid="{00000000-0005-0000-0000-0000DF4A0000}"/>
    <cellStyle name="Normal 5 5 91 2" xfId="40116" xr:uid="{B0374A9C-574C-4451-AF4B-043424DA5B84}"/>
    <cellStyle name="Normal 5 5 92" xfId="19168" xr:uid="{00000000-0005-0000-0000-0000E04A0000}"/>
    <cellStyle name="Normal 5 5 92 2" xfId="40117" xr:uid="{E9B3F029-C819-4067-9F02-41E9C35A71E6}"/>
    <cellStyle name="Normal 5 5 93" xfId="19169" xr:uid="{00000000-0005-0000-0000-0000E14A0000}"/>
    <cellStyle name="Normal 5 5 93 2" xfId="40118" xr:uid="{2E244ACE-A195-409F-B7A3-3B853BF0A3A0}"/>
    <cellStyle name="Normal 5 5 94" xfId="40026" xr:uid="{D2A000A7-DE55-4ABE-A387-14DBC654C13D}"/>
    <cellStyle name="Normal 5 50" xfId="19170" xr:uid="{00000000-0005-0000-0000-0000E24A0000}"/>
    <cellStyle name="Normal 5 50 2" xfId="40119" xr:uid="{B2CF14D4-77DB-43E5-B121-CF93FC2F7EB7}"/>
    <cellStyle name="Normal 5 51" xfId="19171" xr:uid="{00000000-0005-0000-0000-0000E34A0000}"/>
    <cellStyle name="Normal 5 51 2" xfId="40120" xr:uid="{6578A590-07E2-4211-BF0E-4770A3F14782}"/>
    <cellStyle name="Normal 5 52" xfId="19172" xr:uid="{00000000-0005-0000-0000-0000E44A0000}"/>
    <cellStyle name="Normal 5 52 2" xfId="40121" xr:uid="{B33314F5-920D-46A6-A9C0-E052453B061B}"/>
    <cellStyle name="Normal 5 53" xfId="19173" xr:uid="{00000000-0005-0000-0000-0000E54A0000}"/>
    <cellStyle name="Normal 5 53 2" xfId="40122" xr:uid="{9FCF0C14-6FEF-4182-AF1E-8B2B099C60D7}"/>
    <cellStyle name="Normal 5 54" xfId="19174" xr:uid="{00000000-0005-0000-0000-0000E64A0000}"/>
    <cellStyle name="Normal 5 54 2" xfId="40123" xr:uid="{8B9036B2-08D6-4263-AE6F-C4B6FDA35B58}"/>
    <cellStyle name="Normal 5 55" xfId="19175" xr:uid="{00000000-0005-0000-0000-0000E74A0000}"/>
    <cellStyle name="Normal 5 55 2" xfId="40124" xr:uid="{6435E8EC-707F-4266-9881-66E7733C081C}"/>
    <cellStyle name="Normal 5 56" xfId="19176" xr:uid="{00000000-0005-0000-0000-0000E84A0000}"/>
    <cellStyle name="Normal 5 56 2" xfId="40125" xr:uid="{90C7583A-D5F6-4D42-A9BC-BA64589569EE}"/>
    <cellStyle name="Normal 5 57" xfId="19177" xr:uid="{00000000-0005-0000-0000-0000E94A0000}"/>
    <cellStyle name="Normal 5 57 2" xfId="40126" xr:uid="{9F9A9B38-CC6D-4496-B0B0-CAC0723F4707}"/>
    <cellStyle name="Normal 5 58" xfId="19178" xr:uid="{00000000-0005-0000-0000-0000EA4A0000}"/>
    <cellStyle name="Normal 5 58 2" xfId="40127" xr:uid="{B9ACDDC8-65E2-4994-9741-4CA31AD327E6}"/>
    <cellStyle name="Normal 5 59" xfId="19179" xr:uid="{00000000-0005-0000-0000-0000EB4A0000}"/>
    <cellStyle name="Normal 5 59 2" xfId="40128" xr:uid="{8776BD11-8068-4E32-BFE9-F0EE1F6964C5}"/>
    <cellStyle name="Normal 5 6" xfId="19180" xr:uid="{00000000-0005-0000-0000-0000EC4A0000}"/>
    <cellStyle name="Normal 5 6 2" xfId="19181" xr:uid="{00000000-0005-0000-0000-0000ED4A0000}"/>
    <cellStyle name="Normal 5 6 2 2" xfId="40130" xr:uid="{B7ADAAF5-55C6-4508-B320-7BFE532591C9}"/>
    <cellStyle name="Normal 5 6 3" xfId="40129" xr:uid="{52D0B258-B763-4D33-86E5-48805B56ABFC}"/>
    <cellStyle name="Normal 5 60" xfId="19182" xr:uid="{00000000-0005-0000-0000-0000EE4A0000}"/>
    <cellStyle name="Normal 5 60 2" xfId="40131" xr:uid="{B831F5CB-6155-42D4-8C9B-DF8E586AB749}"/>
    <cellStyle name="Normal 5 61" xfId="19183" xr:uid="{00000000-0005-0000-0000-0000EF4A0000}"/>
    <cellStyle name="Normal 5 61 2" xfId="40132" xr:uid="{36BAB791-E4D2-4DB7-A84C-3B1CB68C30DD}"/>
    <cellStyle name="Normal 5 62" xfId="19184" xr:uid="{00000000-0005-0000-0000-0000F04A0000}"/>
    <cellStyle name="Normal 5 62 2" xfId="40133" xr:uid="{091CFECB-B22E-40AE-BCDC-5BCCE847B6B8}"/>
    <cellStyle name="Normal 5 63" xfId="19185" xr:uid="{00000000-0005-0000-0000-0000F14A0000}"/>
    <cellStyle name="Normal 5 63 2" xfId="40134" xr:uid="{3572EE3F-B8D5-4688-8EA1-234FD9FA230E}"/>
    <cellStyle name="Normal 5 64" xfId="19186" xr:uid="{00000000-0005-0000-0000-0000F24A0000}"/>
    <cellStyle name="Normal 5 64 2" xfId="40135" xr:uid="{B614ECF1-C225-4BF9-89FC-51F379063F0C}"/>
    <cellStyle name="Normal 5 65" xfId="19187" xr:uid="{00000000-0005-0000-0000-0000F34A0000}"/>
    <cellStyle name="Normal 5 65 2" xfId="40136" xr:uid="{6CC6AB83-B18E-49A8-A335-BB2302DBA8D2}"/>
    <cellStyle name="Normal 5 66" xfId="19188" xr:uid="{00000000-0005-0000-0000-0000F44A0000}"/>
    <cellStyle name="Normal 5 66 2" xfId="40137" xr:uid="{3425FCC4-413D-4EAC-86BF-B921652D6340}"/>
    <cellStyle name="Normal 5 67" xfId="19189" xr:uid="{00000000-0005-0000-0000-0000F54A0000}"/>
    <cellStyle name="Normal 5 67 2" xfId="40138" xr:uid="{264CA88C-B492-42CB-AF86-ECFC6EF58D46}"/>
    <cellStyle name="Normal 5 68" xfId="19190" xr:uid="{00000000-0005-0000-0000-0000F64A0000}"/>
    <cellStyle name="Normal 5 68 2" xfId="40139" xr:uid="{40EDC164-E377-444B-99B2-593DF263AAE9}"/>
    <cellStyle name="Normal 5 69" xfId="19191" xr:uid="{00000000-0005-0000-0000-0000F74A0000}"/>
    <cellStyle name="Normal 5 69 2" xfId="40140" xr:uid="{4F40FF23-412A-4C6C-BF4C-C9165AEA6137}"/>
    <cellStyle name="Normal 5 7" xfId="19192" xr:uid="{00000000-0005-0000-0000-0000F84A0000}"/>
    <cellStyle name="Normal 5 7 2" xfId="19193" xr:uid="{00000000-0005-0000-0000-0000F94A0000}"/>
    <cellStyle name="Normal 5 7 2 2" xfId="40142" xr:uid="{E931FF99-6B34-4EA0-9DDF-AE2EAC8F0A24}"/>
    <cellStyle name="Normal 5 7 3" xfId="40141" xr:uid="{19F7F0F6-4882-482D-B071-8EEC35D537EC}"/>
    <cellStyle name="Normal 5 70" xfId="19194" xr:uid="{00000000-0005-0000-0000-0000FA4A0000}"/>
    <cellStyle name="Normal 5 70 2" xfId="40143" xr:uid="{A4E2A871-F27F-4B6A-AE80-87FE7D0E9E7C}"/>
    <cellStyle name="Normal 5 71" xfId="19195" xr:uid="{00000000-0005-0000-0000-0000FB4A0000}"/>
    <cellStyle name="Normal 5 71 2" xfId="40144" xr:uid="{48DC24C7-75CF-4BD8-8C74-3D67475FE0F2}"/>
    <cellStyle name="Normal 5 72" xfId="19196" xr:uid="{00000000-0005-0000-0000-0000FC4A0000}"/>
    <cellStyle name="Normal 5 72 2" xfId="40145" xr:uid="{0152318A-FFD2-4AD6-AEE4-DB9C0FDEB79A}"/>
    <cellStyle name="Normal 5 73" xfId="19197" xr:uid="{00000000-0005-0000-0000-0000FD4A0000}"/>
    <cellStyle name="Normal 5 73 2" xfId="40146" xr:uid="{13C956F4-E40A-456C-906F-D4C89BCCE6C4}"/>
    <cellStyle name="Normal 5 74" xfId="19198" xr:uid="{00000000-0005-0000-0000-0000FE4A0000}"/>
    <cellStyle name="Normal 5 74 2" xfId="40147" xr:uid="{3C1A11A3-5740-4907-AA80-48A85FF25347}"/>
    <cellStyle name="Normal 5 75" xfId="19199" xr:uid="{00000000-0005-0000-0000-0000FF4A0000}"/>
    <cellStyle name="Normal 5 75 2" xfId="40148" xr:uid="{F8863C5A-8416-4B36-82A1-8795854C48F7}"/>
    <cellStyle name="Normal 5 76" xfId="19200" xr:uid="{00000000-0005-0000-0000-0000004B0000}"/>
    <cellStyle name="Normal 5 76 2" xfId="40149" xr:uid="{BD4C0D0B-31EC-47B5-9BB1-F93AF879142E}"/>
    <cellStyle name="Normal 5 77" xfId="19201" xr:uid="{00000000-0005-0000-0000-0000014B0000}"/>
    <cellStyle name="Normal 5 77 2" xfId="40150" xr:uid="{5EA0D66C-FC51-43D7-9010-E6146B18DA1C}"/>
    <cellStyle name="Normal 5 78" xfId="19202" xr:uid="{00000000-0005-0000-0000-0000024B0000}"/>
    <cellStyle name="Normal 5 78 2" xfId="40151" xr:uid="{5C8A0635-173A-428E-844C-C08F8F20E47B}"/>
    <cellStyle name="Normal 5 79" xfId="19203" xr:uid="{00000000-0005-0000-0000-0000034B0000}"/>
    <cellStyle name="Normal 5 79 2" xfId="40152" xr:uid="{03869D18-771E-4B89-A385-3E1C0845052E}"/>
    <cellStyle name="Normal 5 8" xfId="19204" xr:uid="{00000000-0005-0000-0000-0000044B0000}"/>
    <cellStyle name="Normal 5 8 2" xfId="19205" xr:uid="{00000000-0005-0000-0000-0000054B0000}"/>
    <cellStyle name="Normal 5 8 2 2" xfId="40154" xr:uid="{8F9069F7-1DAD-4B31-BCC2-E56AFCF02E47}"/>
    <cellStyle name="Normal 5 8 3" xfId="40153" xr:uid="{F0CA7E85-7348-4BCC-855D-53CA72DC9EAA}"/>
    <cellStyle name="Normal 5 80" xfId="19206" xr:uid="{00000000-0005-0000-0000-0000064B0000}"/>
    <cellStyle name="Normal 5 80 2" xfId="40155" xr:uid="{C1DA7F20-F4EA-4A5D-9753-25E5BD815AEC}"/>
    <cellStyle name="Normal 5 81" xfId="19207" xr:uid="{00000000-0005-0000-0000-0000074B0000}"/>
    <cellStyle name="Normal 5 81 2" xfId="40156" xr:uid="{B8BDC867-0AAA-40D8-8D2E-5B8F6BD995AB}"/>
    <cellStyle name="Normal 5 82" xfId="19208" xr:uid="{00000000-0005-0000-0000-0000084B0000}"/>
    <cellStyle name="Normal 5 82 2" xfId="40157" xr:uid="{22AFD0B0-2397-4153-842A-A0C019758172}"/>
    <cellStyle name="Normal 5 83" xfId="19209" xr:uid="{00000000-0005-0000-0000-0000094B0000}"/>
    <cellStyle name="Normal 5 83 2" xfId="40158" xr:uid="{AA025343-DC2B-4A8A-BEAA-A4E8CBA1DF85}"/>
    <cellStyle name="Normal 5 84" xfId="19210" xr:uid="{00000000-0005-0000-0000-00000A4B0000}"/>
    <cellStyle name="Normal 5 84 2" xfId="40159" xr:uid="{B2D16154-1C7A-448A-8204-0ACBB9EDA1B5}"/>
    <cellStyle name="Normal 5 85" xfId="19211" xr:uid="{00000000-0005-0000-0000-00000B4B0000}"/>
    <cellStyle name="Normal 5 85 2" xfId="40160" xr:uid="{F6523C50-C029-4ABE-946D-D826A8511B2E}"/>
    <cellStyle name="Normal 5 86" xfId="19212" xr:uid="{00000000-0005-0000-0000-00000C4B0000}"/>
    <cellStyle name="Normal 5 86 2" xfId="40161" xr:uid="{4AD9BC0D-E8C5-4243-9D70-AFA1DF46ED93}"/>
    <cellStyle name="Normal 5 87" xfId="19213" xr:uid="{00000000-0005-0000-0000-00000D4B0000}"/>
    <cellStyle name="Normal 5 87 2" xfId="40162" xr:uid="{616DE6F7-1BED-490E-9051-B247007D5A1D}"/>
    <cellStyle name="Normal 5 88" xfId="19214" xr:uid="{00000000-0005-0000-0000-00000E4B0000}"/>
    <cellStyle name="Normal 5 88 2" xfId="40163" xr:uid="{B02D6C7D-8F56-4DC4-AD4D-A8AAF69F7C14}"/>
    <cellStyle name="Normal 5 89" xfId="19215" xr:uid="{00000000-0005-0000-0000-00000F4B0000}"/>
    <cellStyle name="Normal 5 89 2" xfId="40164" xr:uid="{DF6EDAAF-5B0F-47CC-9405-5E3144801C79}"/>
    <cellStyle name="Normal 5 9" xfId="19216" xr:uid="{00000000-0005-0000-0000-0000104B0000}"/>
    <cellStyle name="Normal 5 9 2" xfId="19217" xr:uid="{00000000-0005-0000-0000-0000114B0000}"/>
    <cellStyle name="Normal 5 9 2 2" xfId="40166" xr:uid="{66E8310A-8B9E-4CDB-984F-62981E695F3E}"/>
    <cellStyle name="Normal 5 9 3" xfId="40165" xr:uid="{1F4F8B62-6E82-4EC1-8016-9D0A36CE02C0}"/>
    <cellStyle name="Normal 5 90" xfId="19218" xr:uid="{00000000-0005-0000-0000-0000124B0000}"/>
    <cellStyle name="Normal 5 90 2" xfId="40167" xr:uid="{9B9A446D-D137-45E0-B3CF-B6F497A42547}"/>
    <cellStyle name="Normal 5 91" xfId="19219" xr:uid="{00000000-0005-0000-0000-0000134B0000}"/>
    <cellStyle name="Normal 5 91 2" xfId="40168" xr:uid="{53BD58FA-40BF-4BA8-83ED-1812D583AED0}"/>
    <cellStyle name="Normal 5 92" xfId="19220" xr:uid="{00000000-0005-0000-0000-0000144B0000}"/>
    <cellStyle name="Normal 5 92 2" xfId="40169" xr:uid="{17BDB09A-6C2B-4ECD-8152-2FBFDC7296CD}"/>
    <cellStyle name="Normal 5 93" xfId="19221" xr:uid="{00000000-0005-0000-0000-0000154B0000}"/>
    <cellStyle name="Normal 5 93 2" xfId="40170" xr:uid="{488A9662-16AC-4B49-8A48-8F34978FCAD4}"/>
    <cellStyle name="Normal 5 94" xfId="19222" xr:uid="{00000000-0005-0000-0000-0000164B0000}"/>
    <cellStyle name="Normal 5 94 2" xfId="40171" xr:uid="{39544798-4122-4072-8EF6-B78FF4CF3DC2}"/>
    <cellStyle name="Normal 5 95" xfId="19223" xr:uid="{00000000-0005-0000-0000-0000174B0000}"/>
    <cellStyle name="Normal 5 95 2" xfId="40172" xr:uid="{6B9D5E74-25C4-4110-91C6-27F093E929DC}"/>
    <cellStyle name="Normal 5 96" xfId="19224" xr:uid="{00000000-0005-0000-0000-0000184B0000}"/>
    <cellStyle name="Normal 5 96 2" xfId="40173" xr:uid="{68B5EADB-D3FE-4015-9E69-90E619597E70}"/>
    <cellStyle name="Normal 5 97" xfId="19225" xr:uid="{00000000-0005-0000-0000-0000194B0000}"/>
    <cellStyle name="Normal 5 97 2" xfId="40174" xr:uid="{34B9C501-97A3-4AC9-8186-44C0D288DB8D}"/>
    <cellStyle name="Normal 5 98" xfId="19226" xr:uid="{00000000-0005-0000-0000-00001A4B0000}"/>
    <cellStyle name="Normal 5 98 2" xfId="40175" xr:uid="{69DD1EE0-E2A0-46E5-897B-F02293619FF1}"/>
    <cellStyle name="Normal 5 99" xfId="19227" xr:uid="{00000000-0005-0000-0000-00001B4B0000}"/>
    <cellStyle name="Normal 5 99 2" xfId="40176" xr:uid="{2D606553-AA56-4AF1-89BD-EEB0A6F081A5}"/>
    <cellStyle name="Normal 50" xfId="19228" xr:uid="{00000000-0005-0000-0000-00001C4B0000}"/>
    <cellStyle name="Normal 50 2" xfId="19229" xr:uid="{00000000-0005-0000-0000-00001D4B0000}"/>
    <cellStyle name="Normal 50 2 2" xfId="19230" xr:uid="{00000000-0005-0000-0000-00001E4B0000}"/>
    <cellStyle name="Normal 50 2 2 2" xfId="19231" xr:uid="{00000000-0005-0000-0000-00001F4B0000}"/>
    <cellStyle name="Normal 50 2 2 2 2" xfId="40180" xr:uid="{DA786449-C530-4CE6-9195-05786D0FC61F}"/>
    <cellStyle name="Normal 50 2 2 3" xfId="19232" xr:uid="{00000000-0005-0000-0000-0000204B0000}"/>
    <cellStyle name="Normal 50 2 2 3 2" xfId="40181" xr:uid="{66F6DDDF-B233-4C83-BFF1-06E1EE82936C}"/>
    <cellStyle name="Normal 50 2 2 4" xfId="19233" xr:uid="{00000000-0005-0000-0000-0000214B0000}"/>
    <cellStyle name="Normal 50 2 2 4 2" xfId="40182" xr:uid="{36983E4F-B7F4-400C-B7F2-2FE57B3184FB}"/>
    <cellStyle name="Normal 50 2 2 5" xfId="40179" xr:uid="{AA615B09-0907-4438-80C2-F9425B38D4FF}"/>
    <cellStyle name="Normal 50 2 3" xfId="19234" xr:uid="{00000000-0005-0000-0000-0000224B0000}"/>
    <cellStyle name="Normal 50 2 3 2" xfId="40183" xr:uid="{1BC5EB96-7589-4AB6-B0EA-628B2BD784B3}"/>
    <cellStyle name="Normal 50 2 4" xfId="19235" xr:uid="{00000000-0005-0000-0000-0000234B0000}"/>
    <cellStyle name="Normal 50 2 4 2" xfId="40184" xr:uid="{F2FD4949-569B-4696-A5ED-0E56E13C0170}"/>
    <cellStyle name="Normal 50 2 5" xfId="19236" xr:uid="{00000000-0005-0000-0000-0000244B0000}"/>
    <cellStyle name="Normal 50 2 5 2" xfId="40185" xr:uid="{DD554F54-5284-4940-B125-7B55B91E6072}"/>
    <cellStyle name="Normal 50 2 6" xfId="40178" xr:uid="{ABE1967E-0EEC-4AB9-9C77-83C107C36170}"/>
    <cellStyle name="Normal 50 3" xfId="19237" xr:uid="{00000000-0005-0000-0000-0000254B0000}"/>
    <cellStyle name="Normal 50 3 2" xfId="40186" xr:uid="{93A385EC-ECF8-4525-A72F-D9BB0E3C41B9}"/>
    <cellStyle name="Normal 50 4" xfId="19238" xr:uid="{00000000-0005-0000-0000-0000264B0000}"/>
    <cellStyle name="Normal 50 4 2" xfId="19239" xr:uid="{00000000-0005-0000-0000-0000274B0000}"/>
    <cellStyle name="Normal 50 4 2 2" xfId="40188" xr:uid="{D44ED445-B740-4A53-B1BE-BB73FFBEF200}"/>
    <cellStyle name="Normal 50 4 3" xfId="19240" xr:uid="{00000000-0005-0000-0000-0000284B0000}"/>
    <cellStyle name="Normal 50 4 3 2" xfId="40189" xr:uid="{687AC2FF-DF3B-4D47-9DA2-556C287C54D2}"/>
    <cellStyle name="Normal 50 4 4" xfId="19241" xr:uid="{00000000-0005-0000-0000-0000294B0000}"/>
    <cellStyle name="Normal 50 4 4 2" xfId="40190" xr:uid="{2F27DEF9-9A1C-4A3B-8111-025AA73207F3}"/>
    <cellStyle name="Normal 50 4 5" xfId="40187" xr:uid="{4C9B74C3-AD7A-4AE8-ADA7-9EF59CB4D5BD}"/>
    <cellStyle name="Normal 50 5" xfId="19242" xr:uid="{00000000-0005-0000-0000-00002A4B0000}"/>
    <cellStyle name="Normal 50 5 2" xfId="40191" xr:uid="{DBF5805D-880E-44A2-9970-CB3E6B3C71F5}"/>
    <cellStyle name="Normal 50 6" xfId="19243" xr:uid="{00000000-0005-0000-0000-00002B4B0000}"/>
    <cellStyle name="Normal 50 6 2" xfId="40192" xr:uid="{BB4CA696-445F-4B01-B8B0-28A9EEC7CE18}"/>
    <cellStyle name="Normal 50 7" xfId="19244" xr:uid="{00000000-0005-0000-0000-00002C4B0000}"/>
    <cellStyle name="Normal 50 7 2" xfId="40193" xr:uid="{29E0E344-62DC-483F-A37B-FF4D745016F8}"/>
    <cellStyle name="Normal 50 8" xfId="40177" xr:uid="{2A6B44B1-C9ED-47AE-9FF4-0D1F9607FB9B}"/>
    <cellStyle name="Normal 51" xfId="19245" xr:uid="{00000000-0005-0000-0000-00002D4B0000}"/>
    <cellStyle name="Normal 51 2" xfId="19246" xr:uid="{00000000-0005-0000-0000-00002E4B0000}"/>
    <cellStyle name="Normal 51 2 2" xfId="19247" xr:uid="{00000000-0005-0000-0000-00002F4B0000}"/>
    <cellStyle name="Normal 51 2 2 2" xfId="19248" xr:uid="{00000000-0005-0000-0000-0000304B0000}"/>
    <cellStyle name="Normal 51 2 2 2 2" xfId="40197" xr:uid="{5B59EAF5-1DD1-4A08-93B2-6FC585EBAAC1}"/>
    <cellStyle name="Normal 51 2 2 3" xfId="19249" xr:uid="{00000000-0005-0000-0000-0000314B0000}"/>
    <cellStyle name="Normal 51 2 2 3 2" xfId="40198" xr:uid="{63CA2CEB-391C-4961-A676-FDA604006BE5}"/>
    <cellStyle name="Normal 51 2 2 4" xfId="19250" xr:uid="{00000000-0005-0000-0000-0000324B0000}"/>
    <cellStyle name="Normal 51 2 2 4 2" xfId="40199" xr:uid="{C23137A5-67F8-46FF-AAFF-CD1E5B3A21C3}"/>
    <cellStyle name="Normal 51 2 2 5" xfId="40196" xr:uid="{0D689D4B-4847-46EB-8DD0-66574BB05272}"/>
    <cellStyle name="Normal 51 2 3" xfId="19251" xr:uid="{00000000-0005-0000-0000-0000334B0000}"/>
    <cellStyle name="Normal 51 2 3 2" xfId="40200" xr:uid="{08F3C866-E6FF-4151-82A9-DA7E856AD300}"/>
    <cellStyle name="Normal 51 2 4" xfId="19252" xr:uid="{00000000-0005-0000-0000-0000344B0000}"/>
    <cellStyle name="Normal 51 2 4 2" xfId="40201" xr:uid="{0DD0C394-A150-49FF-9C7C-0B0F3D47E849}"/>
    <cellStyle name="Normal 51 2 5" xfId="19253" xr:uid="{00000000-0005-0000-0000-0000354B0000}"/>
    <cellStyle name="Normal 51 2 5 2" xfId="40202" xr:uid="{BBCDD5CF-B54F-477C-A449-3E6834B44716}"/>
    <cellStyle name="Normal 51 2 6" xfId="40195" xr:uid="{438A966E-D2D4-4991-B50D-2E7E97C42AD0}"/>
    <cellStyle name="Normal 51 3" xfId="19254" xr:uid="{00000000-0005-0000-0000-0000364B0000}"/>
    <cellStyle name="Normal 51 3 2" xfId="40203" xr:uid="{63246CC8-7F93-497F-A301-1447CE38E020}"/>
    <cellStyle name="Normal 51 4" xfId="19255" xr:uid="{00000000-0005-0000-0000-0000374B0000}"/>
    <cellStyle name="Normal 51 4 2" xfId="19256" xr:uid="{00000000-0005-0000-0000-0000384B0000}"/>
    <cellStyle name="Normal 51 4 2 2" xfId="40205" xr:uid="{477CB25B-31CB-4C26-B882-C3855C0A90DB}"/>
    <cellStyle name="Normal 51 4 3" xfId="19257" xr:uid="{00000000-0005-0000-0000-0000394B0000}"/>
    <cellStyle name="Normal 51 4 3 2" xfId="40206" xr:uid="{B7CE9257-E52D-4BB9-9FCC-758E35BF52D7}"/>
    <cellStyle name="Normal 51 4 4" xfId="19258" xr:uid="{00000000-0005-0000-0000-00003A4B0000}"/>
    <cellStyle name="Normal 51 4 4 2" xfId="40207" xr:uid="{7695E77D-24D6-4B0B-B96B-707584F9C1DB}"/>
    <cellStyle name="Normal 51 4 5" xfId="40204" xr:uid="{BC80B751-6F68-402E-8D2A-4820A7919E28}"/>
    <cellStyle name="Normal 51 5" xfId="19259" xr:uid="{00000000-0005-0000-0000-00003B4B0000}"/>
    <cellStyle name="Normal 51 5 2" xfId="40208" xr:uid="{40D12EE6-A21B-4EA0-8D4D-2AA981089F17}"/>
    <cellStyle name="Normal 51 6" xfId="19260" xr:uid="{00000000-0005-0000-0000-00003C4B0000}"/>
    <cellStyle name="Normal 51 6 2" xfId="40209" xr:uid="{B9CA5390-A9F2-4B8F-AAE5-B2C1B126690A}"/>
    <cellStyle name="Normal 51 7" xfId="19261" xr:uid="{00000000-0005-0000-0000-00003D4B0000}"/>
    <cellStyle name="Normal 51 7 2" xfId="40210" xr:uid="{14510454-58B6-453A-92FA-B3E9EC3A5081}"/>
    <cellStyle name="Normal 51 8" xfId="40194" xr:uid="{A405A155-87F6-427C-BE0D-0777DC1A0951}"/>
    <cellStyle name="Normal 52" xfId="19262" xr:uid="{00000000-0005-0000-0000-00003E4B0000}"/>
    <cellStyle name="Normal 52 2" xfId="40211" xr:uid="{9F19155C-ABD6-41FE-B232-0A832124948B}"/>
    <cellStyle name="Normal 53" xfId="19263" xr:uid="{00000000-0005-0000-0000-00003F4B0000}"/>
    <cellStyle name="Normal 53 2" xfId="40212" xr:uid="{1AA177B1-785E-4615-976C-24273B8FE928}"/>
    <cellStyle name="Normal 54" xfId="19264" xr:uid="{00000000-0005-0000-0000-0000404B0000}"/>
    <cellStyle name="Normal 54 2" xfId="40213" xr:uid="{630B5925-A79E-4CAC-8F9A-B9764AC4AA7F}"/>
    <cellStyle name="Normal 55" xfId="19265" xr:uid="{00000000-0005-0000-0000-0000414B0000}"/>
    <cellStyle name="Normal 55 2" xfId="19266" xr:uid="{00000000-0005-0000-0000-0000424B0000}"/>
    <cellStyle name="Normal 55 2 2" xfId="19267" xr:uid="{00000000-0005-0000-0000-0000434B0000}"/>
    <cellStyle name="Normal 55 2 2 2" xfId="19268" xr:uid="{00000000-0005-0000-0000-0000444B0000}"/>
    <cellStyle name="Normal 55 2 2 2 2" xfId="40217" xr:uid="{D11BD2B3-D623-4520-8792-B91E865B0E83}"/>
    <cellStyle name="Normal 55 2 2 3" xfId="19269" xr:uid="{00000000-0005-0000-0000-0000454B0000}"/>
    <cellStyle name="Normal 55 2 2 3 2" xfId="40218" xr:uid="{6A2D1456-ADEC-42B3-B206-B0CC18011008}"/>
    <cellStyle name="Normal 55 2 2 4" xfId="19270" xr:uid="{00000000-0005-0000-0000-0000464B0000}"/>
    <cellStyle name="Normal 55 2 2 4 2" xfId="40219" xr:uid="{D6FA69E0-54CD-4A07-8A7A-F69F9CC20D83}"/>
    <cellStyle name="Normal 55 2 2 5" xfId="40216" xr:uid="{DC36D79B-8DA4-4202-9A72-FA9DAAE853D3}"/>
    <cellStyle name="Normal 55 2 3" xfId="19271" xr:uid="{00000000-0005-0000-0000-0000474B0000}"/>
    <cellStyle name="Normal 55 2 3 2" xfId="40220" xr:uid="{74726B96-0549-460F-8557-CB1ECAED3686}"/>
    <cellStyle name="Normal 55 2 4" xfId="19272" xr:uid="{00000000-0005-0000-0000-0000484B0000}"/>
    <cellStyle name="Normal 55 2 4 2" xfId="40221" xr:uid="{B55361FD-F11D-4662-BCCA-C8E6E4C0FB55}"/>
    <cellStyle name="Normal 55 2 5" xfId="19273" xr:uid="{00000000-0005-0000-0000-0000494B0000}"/>
    <cellStyle name="Normal 55 2 5 2" xfId="40222" xr:uid="{4CCFC1C4-8D6E-415F-9A7E-A4729F1830DD}"/>
    <cellStyle name="Normal 55 2 6" xfId="40215" xr:uid="{3B98DB2E-E31C-4684-801D-93BFA84ABB23}"/>
    <cellStyle name="Normal 55 3" xfId="19274" xr:uid="{00000000-0005-0000-0000-00004A4B0000}"/>
    <cellStyle name="Normal 55 3 2" xfId="40223" xr:uid="{418F1011-AE38-4C24-8833-9ED05F00CFB4}"/>
    <cellStyle name="Normal 55 4" xfId="19275" xr:uid="{00000000-0005-0000-0000-00004B4B0000}"/>
    <cellStyle name="Normal 55 4 2" xfId="19276" xr:uid="{00000000-0005-0000-0000-00004C4B0000}"/>
    <cellStyle name="Normal 55 4 2 2" xfId="40225" xr:uid="{8D4EA7C2-EE28-4AE3-BFC9-70B072AF6451}"/>
    <cellStyle name="Normal 55 4 3" xfId="19277" xr:uid="{00000000-0005-0000-0000-00004D4B0000}"/>
    <cellStyle name="Normal 55 4 3 2" xfId="40226" xr:uid="{290D3761-4ECE-4B0F-8C16-29D87E39F51B}"/>
    <cellStyle name="Normal 55 4 4" xfId="19278" xr:uid="{00000000-0005-0000-0000-00004E4B0000}"/>
    <cellStyle name="Normal 55 4 4 2" xfId="40227" xr:uid="{C96F3EB8-0F2C-45C0-9D14-A4BE7124742E}"/>
    <cellStyle name="Normal 55 4 5" xfId="40224" xr:uid="{4A96AFA0-77FF-4728-AF25-7E613B3B6175}"/>
    <cellStyle name="Normal 55 5" xfId="19279" xr:uid="{00000000-0005-0000-0000-00004F4B0000}"/>
    <cellStyle name="Normal 55 5 2" xfId="40228" xr:uid="{5E3ABE9B-AEE9-4AA3-B82F-B18DE26CE862}"/>
    <cellStyle name="Normal 55 6" xfId="19280" xr:uid="{00000000-0005-0000-0000-0000504B0000}"/>
    <cellStyle name="Normal 55 6 2" xfId="40229" xr:uid="{5A14895D-D981-4E0A-A0DF-FFB0FB0E9243}"/>
    <cellStyle name="Normal 55 7" xfId="19281" xr:uid="{00000000-0005-0000-0000-0000514B0000}"/>
    <cellStyle name="Normal 55 7 2" xfId="40230" xr:uid="{0872F94E-5B7E-4E12-B351-E00F4538C3AF}"/>
    <cellStyle name="Normal 55 8" xfId="40214" xr:uid="{96B8B074-2997-45CC-95FB-02ECB2120A29}"/>
    <cellStyle name="Normal 56" xfId="19282" xr:uid="{00000000-0005-0000-0000-0000524B0000}"/>
    <cellStyle name="Normal 56 2" xfId="19283" xr:uid="{00000000-0005-0000-0000-0000534B0000}"/>
    <cellStyle name="Normal 56 2 2" xfId="19284" xr:uid="{00000000-0005-0000-0000-0000544B0000}"/>
    <cellStyle name="Normal 56 2 2 2" xfId="19285" xr:uid="{00000000-0005-0000-0000-0000554B0000}"/>
    <cellStyle name="Normal 56 2 2 2 2" xfId="40234" xr:uid="{F8184D9D-D229-4F1D-A348-2BEFC633E802}"/>
    <cellStyle name="Normal 56 2 2 3" xfId="19286" xr:uid="{00000000-0005-0000-0000-0000564B0000}"/>
    <cellStyle name="Normal 56 2 2 3 2" xfId="40235" xr:uid="{5299C3C0-0EDE-45B5-9970-92CF5B2F7547}"/>
    <cellStyle name="Normal 56 2 2 4" xfId="19287" xr:uid="{00000000-0005-0000-0000-0000574B0000}"/>
    <cellStyle name="Normal 56 2 2 4 2" xfId="40236" xr:uid="{29AEA1FC-4B30-40C4-999B-8A867C861338}"/>
    <cellStyle name="Normal 56 2 2 5" xfId="40233" xr:uid="{82A28238-CA1A-49BF-8249-F2A3C02F543D}"/>
    <cellStyle name="Normal 56 2 3" xfId="19288" xr:uid="{00000000-0005-0000-0000-0000584B0000}"/>
    <cellStyle name="Normal 56 2 3 2" xfId="40237" xr:uid="{E69263FA-4DFE-432A-842F-974ABAC7E0A8}"/>
    <cellStyle name="Normal 56 2 4" xfId="19289" xr:uid="{00000000-0005-0000-0000-0000594B0000}"/>
    <cellStyle name="Normal 56 2 4 2" xfId="40238" xr:uid="{BE4C04CA-59E1-41BC-AA54-845251F17AB3}"/>
    <cellStyle name="Normal 56 2 5" xfId="19290" xr:uid="{00000000-0005-0000-0000-00005A4B0000}"/>
    <cellStyle name="Normal 56 2 5 2" xfId="40239" xr:uid="{88355603-4C73-434A-A094-52183EF5B172}"/>
    <cellStyle name="Normal 56 2 6" xfId="40232" xr:uid="{86E3CF3C-E0EB-4066-8630-F45FC57F319F}"/>
    <cellStyle name="Normal 56 3" xfId="19291" xr:uid="{00000000-0005-0000-0000-00005B4B0000}"/>
    <cellStyle name="Normal 56 3 2" xfId="40240" xr:uid="{F2822A92-0B7C-4381-9730-4ECCBF54CE4F}"/>
    <cellStyle name="Normal 56 4" xfId="19292" xr:uid="{00000000-0005-0000-0000-00005C4B0000}"/>
    <cellStyle name="Normal 56 4 2" xfId="19293" xr:uid="{00000000-0005-0000-0000-00005D4B0000}"/>
    <cellStyle name="Normal 56 4 2 2" xfId="40242" xr:uid="{26B24C28-4EBB-4BD6-BFDA-673A40E9DD37}"/>
    <cellStyle name="Normal 56 4 3" xfId="19294" xr:uid="{00000000-0005-0000-0000-00005E4B0000}"/>
    <cellStyle name="Normal 56 4 3 2" xfId="40243" xr:uid="{15896018-09D6-4F22-9691-6FCC2D9BA0E4}"/>
    <cellStyle name="Normal 56 4 4" xfId="19295" xr:uid="{00000000-0005-0000-0000-00005F4B0000}"/>
    <cellStyle name="Normal 56 4 4 2" xfId="40244" xr:uid="{837D0044-8D52-4AB2-B683-46B343FCF182}"/>
    <cellStyle name="Normal 56 4 5" xfId="40241" xr:uid="{1ACB53F1-7A1C-432B-AD3F-C85650D0F069}"/>
    <cellStyle name="Normal 56 5" xfId="19296" xr:uid="{00000000-0005-0000-0000-0000604B0000}"/>
    <cellStyle name="Normal 56 5 2" xfId="40245" xr:uid="{EC21A122-8ACC-4658-A2DF-848F125AD917}"/>
    <cellStyle name="Normal 56 6" xfId="19297" xr:uid="{00000000-0005-0000-0000-0000614B0000}"/>
    <cellStyle name="Normal 56 6 2" xfId="40246" xr:uid="{E798D720-CB12-4AF7-9613-32D6CEFEEBB2}"/>
    <cellStyle name="Normal 56 7" xfId="19298" xr:uid="{00000000-0005-0000-0000-0000624B0000}"/>
    <cellStyle name="Normal 56 7 2" xfId="40247" xr:uid="{836014A9-0A5F-4861-A691-E8049283CE6A}"/>
    <cellStyle name="Normal 56 8" xfId="40231" xr:uid="{0E56A124-4B6F-4F92-92F7-B0ED3B8F0623}"/>
    <cellStyle name="Normal 57" xfId="19299" xr:uid="{00000000-0005-0000-0000-0000634B0000}"/>
    <cellStyle name="Normal 57 2" xfId="19300" xr:uid="{00000000-0005-0000-0000-0000644B0000}"/>
    <cellStyle name="Normal 57 2 2" xfId="40249" xr:uid="{7527EF8C-39E3-4D92-8F21-97FC1999C512}"/>
    <cellStyle name="Normal 57 3" xfId="40248" xr:uid="{41E98196-2864-47EF-843A-7937259A93D0}"/>
    <cellStyle name="Normal 58" xfId="19301" xr:uid="{00000000-0005-0000-0000-0000654B0000}"/>
    <cellStyle name="Normal 58 2" xfId="19302" xr:uid="{00000000-0005-0000-0000-0000664B0000}"/>
    <cellStyle name="Normal 58 2 2" xfId="40251" xr:uid="{3DE1085D-FE8A-498F-8108-76908406481F}"/>
    <cellStyle name="Normal 58 3" xfId="19303" xr:uid="{00000000-0005-0000-0000-0000674B0000}"/>
    <cellStyle name="Normal 58 3 2" xfId="40252" xr:uid="{6FD4DC63-4F14-4708-AC4C-A07BB09B7D23}"/>
    <cellStyle name="Normal 58 4" xfId="19304" xr:uid="{00000000-0005-0000-0000-0000684B0000}"/>
    <cellStyle name="Normal 58 4 2" xfId="40253" xr:uid="{3812A827-A5EA-41C8-AB96-13D3050D1FF3}"/>
    <cellStyle name="Normal 58 5" xfId="40250" xr:uid="{3D5FF047-8165-429D-AA4F-86F9F6D481CA}"/>
    <cellStyle name="Normal 59" xfId="19305" xr:uid="{00000000-0005-0000-0000-0000694B0000}"/>
    <cellStyle name="Normal 59 2" xfId="19306" xr:uid="{00000000-0005-0000-0000-00006A4B0000}"/>
    <cellStyle name="Normal 59 2 2" xfId="40255" xr:uid="{568CE229-A4D7-4A7D-B7D9-0FF21B7477E4}"/>
    <cellStyle name="Normal 59 3" xfId="19307" xr:uid="{00000000-0005-0000-0000-00006B4B0000}"/>
    <cellStyle name="Normal 59 3 2" xfId="40256" xr:uid="{BAE6ABD5-266B-43E5-8B18-9E5DF50E53EA}"/>
    <cellStyle name="Normal 59 4" xfId="19308" xr:uid="{00000000-0005-0000-0000-00006C4B0000}"/>
    <cellStyle name="Normal 59 4 2" xfId="40257" xr:uid="{ACDBCA8C-CE61-4347-B7D3-F1CCE663E0DF}"/>
    <cellStyle name="Normal 59 5" xfId="40254" xr:uid="{9928F774-CF2F-4A36-B711-5BCA22675B4A}"/>
    <cellStyle name="Normal 6" xfId="19309" xr:uid="{00000000-0005-0000-0000-00006D4B0000}"/>
    <cellStyle name="Normal 6 2" xfId="19310" xr:uid="{00000000-0005-0000-0000-00006E4B0000}"/>
    <cellStyle name="Normal 6 2 10" xfId="19311" xr:uid="{00000000-0005-0000-0000-00006F4B0000}"/>
    <cellStyle name="Normal 6 2 10 2" xfId="40260" xr:uid="{6993E79E-352C-4561-842F-9CF0DC711BD8}"/>
    <cellStyle name="Normal 6 2 11" xfId="19312" xr:uid="{00000000-0005-0000-0000-0000704B0000}"/>
    <cellStyle name="Normal 6 2 11 2" xfId="40261" xr:uid="{73B2141B-B41B-4886-B21C-604139B7AA31}"/>
    <cellStyle name="Normal 6 2 12" xfId="19313" xr:uid="{00000000-0005-0000-0000-0000714B0000}"/>
    <cellStyle name="Normal 6 2 12 2" xfId="40262" xr:uid="{28F5D2BA-DB81-4637-9C84-596A4ACEE84C}"/>
    <cellStyle name="Normal 6 2 13" xfId="19314" xr:uid="{00000000-0005-0000-0000-0000724B0000}"/>
    <cellStyle name="Normal 6 2 13 2" xfId="40263" xr:uid="{E12493D7-E2A3-49BB-A245-A0CF1C975AB0}"/>
    <cellStyle name="Normal 6 2 14" xfId="19315" xr:uid="{00000000-0005-0000-0000-0000734B0000}"/>
    <cellStyle name="Normal 6 2 14 2" xfId="40264" xr:uid="{46138B51-9D47-4068-BF65-6BD858A29C2F}"/>
    <cellStyle name="Normal 6 2 15" xfId="19316" xr:uid="{00000000-0005-0000-0000-0000744B0000}"/>
    <cellStyle name="Normal 6 2 15 2" xfId="40265" xr:uid="{8E54068C-12ED-4ECC-84C0-6C0D71820804}"/>
    <cellStyle name="Normal 6 2 16" xfId="19317" xr:uid="{00000000-0005-0000-0000-0000754B0000}"/>
    <cellStyle name="Normal 6 2 16 2" xfId="40266" xr:uid="{65524ABE-297A-444B-9769-F89CE3FC3C80}"/>
    <cellStyle name="Normal 6 2 17" xfId="19318" xr:uid="{00000000-0005-0000-0000-0000764B0000}"/>
    <cellStyle name="Normal 6 2 17 2" xfId="40267" xr:uid="{D9B10390-2F05-45FE-8FC7-751219CFC19E}"/>
    <cellStyle name="Normal 6 2 18" xfId="19319" xr:uid="{00000000-0005-0000-0000-0000774B0000}"/>
    <cellStyle name="Normal 6 2 18 2" xfId="40268" xr:uid="{57329A68-3FD9-4810-9BF0-7E0ED3D2B6FE}"/>
    <cellStyle name="Normal 6 2 19" xfId="19320" xr:uid="{00000000-0005-0000-0000-0000784B0000}"/>
    <cellStyle name="Normal 6 2 19 2" xfId="40269" xr:uid="{C201E6EC-9F43-4199-8551-E258BE09F30A}"/>
    <cellStyle name="Normal 6 2 2" xfId="19321" xr:uid="{00000000-0005-0000-0000-0000794B0000}"/>
    <cellStyle name="Normal 6 2 2 2" xfId="19322" xr:uid="{00000000-0005-0000-0000-00007A4B0000}"/>
    <cellStyle name="Normal 6 2 2 2 2" xfId="40271" xr:uid="{0CBCF329-7DDF-4C07-80DC-BF1D2A2AFE08}"/>
    <cellStyle name="Normal 6 2 2 3" xfId="19323" xr:uid="{00000000-0005-0000-0000-00007B4B0000}"/>
    <cellStyle name="Normal 6 2 2 3 2" xfId="40272" xr:uid="{1E488F25-7003-4457-B2CC-9529DE984CB0}"/>
    <cellStyle name="Normal 6 2 2 4" xfId="40270" xr:uid="{E32D8E3E-F58F-4E71-8C9A-154282DFED45}"/>
    <cellStyle name="Normal 6 2 20" xfId="19324" xr:uid="{00000000-0005-0000-0000-00007C4B0000}"/>
    <cellStyle name="Normal 6 2 20 2" xfId="40273" xr:uid="{13D2D7B7-5507-4F0A-B1BA-F451F84035F0}"/>
    <cellStyle name="Normal 6 2 21" xfId="19325" xr:uid="{00000000-0005-0000-0000-00007D4B0000}"/>
    <cellStyle name="Normal 6 2 21 2" xfId="40274" xr:uid="{FA8ABA10-5D0E-4279-8227-BC2DAA24ADB5}"/>
    <cellStyle name="Normal 6 2 22" xfId="19326" xr:uid="{00000000-0005-0000-0000-00007E4B0000}"/>
    <cellStyle name="Normal 6 2 22 2" xfId="40275" xr:uid="{F40A1271-B3E5-4ACD-AEC8-81F58B8249BF}"/>
    <cellStyle name="Normal 6 2 23" xfId="19327" xr:uid="{00000000-0005-0000-0000-00007F4B0000}"/>
    <cellStyle name="Normal 6 2 23 2" xfId="40276" xr:uid="{32EE522E-7172-4696-8D7C-7052BFFA4088}"/>
    <cellStyle name="Normal 6 2 24" xfId="19328" xr:uid="{00000000-0005-0000-0000-0000804B0000}"/>
    <cellStyle name="Normal 6 2 24 2" xfId="40277" xr:uid="{EA494618-BE14-4925-A99B-3D1A763275C6}"/>
    <cellStyle name="Normal 6 2 25" xfId="19329" xr:uid="{00000000-0005-0000-0000-0000814B0000}"/>
    <cellStyle name="Normal 6 2 25 2" xfId="40278" xr:uid="{07B5FD0C-D4A1-4A66-B257-2F5825E0C055}"/>
    <cellStyle name="Normal 6 2 26" xfId="19330" xr:uid="{00000000-0005-0000-0000-0000824B0000}"/>
    <cellStyle name="Normal 6 2 26 2" xfId="40279" xr:uid="{26B21964-980D-4F1B-BF0C-1B38A0991119}"/>
    <cellStyle name="Normal 6 2 27" xfId="19331" xr:uid="{00000000-0005-0000-0000-0000834B0000}"/>
    <cellStyle name="Normal 6 2 27 2" xfId="40280" xr:uid="{2E1C0D89-FC76-46F7-9726-A7369D2D9044}"/>
    <cellStyle name="Normal 6 2 28" xfId="19332" xr:uid="{00000000-0005-0000-0000-0000844B0000}"/>
    <cellStyle name="Normal 6 2 28 2" xfId="40281" xr:uid="{2AC49AB2-FB62-4DAB-96A3-D9ED56EB2285}"/>
    <cellStyle name="Normal 6 2 29" xfId="19333" xr:uid="{00000000-0005-0000-0000-0000854B0000}"/>
    <cellStyle name="Normal 6 2 29 2" xfId="40282" xr:uid="{09152E35-8284-46EB-8546-3B22836E47DE}"/>
    <cellStyle name="Normal 6 2 3" xfId="19334" xr:uid="{00000000-0005-0000-0000-0000864B0000}"/>
    <cellStyle name="Normal 6 2 3 2" xfId="19335" xr:uid="{00000000-0005-0000-0000-0000874B0000}"/>
    <cellStyle name="Normal 6 2 3 2 2" xfId="19336" xr:uid="{00000000-0005-0000-0000-0000884B0000}"/>
    <cellStyle name="Normal 6 2 3 2 2 2" xfId="19337" xr:uid="{00000000-0005-0000-0000-0000894B0000}"/>
    <cellStyle name="Normal 6 2 3 2 2 2 2" xfId="40286" xr:uid="{D15C7A50-1DB8-485A-BB9C-29082C42025C}"/>
    <cellStyle name="Normal 6 2 3 2 2 3" xfId="19338" xr:uid="{00000000-0005-0000-0000-00008A4B0000}"/>
    <cellStyle name="Normal 6 2 3 2 2 3 2" xfId="40287" xr:uid="{7ECD5FE0-76B8-4235-A9CA-62BD6A540D2C}"/>
    <cellStyle name="Normal 6 2 3 2 2 4" xfId="19339" xr:uid="{00000000-0005-0000-0000-00008B4B0000}"/>
    <cellStyle name="Normal 6 2 3 2 2 4 2" xfId="40288" xr:uid="{2C2EE19E-F562-432A-BFF6-7784C4B7AAE0}"/>
    <cellStyle name="Normal 6 2 3 2 2 5" xfId="40285" xr:uid="{A78669B8-2ABC-4B37-8F9C-805C099E28E6}"/>
    <cellStyle name="Normal 6 2 3 2 3" xfId="19340" xr:uid="{00000000-0005-0000-0000-00008C4B0000}"/>
    <cellStyle name="Normal 6 2 3 2 3 2" xfId="40289" xr:uid="{602CD2D5-EA30-48C8-8D19-6BBF7824D0D7}"/>
    <cellStyle name="Normal 6 2 3 2 4" xfId="19341" xr:uid="{00000000-0005-0000-0000-00008D4B0000}"/>
    <cellStyle name="Normal 6 2 3 2 4 2" xfId="40290" xr:uid="{7C70AA9F-8C87-48D2-975F-D940629EEDE8}"/>
    <cellStyle name="Normal 6 2 3 2 5" xfId="19342" xr:uid="{00000000-0005-0000-0000-00008E4B0000}"/>
    <cellStyle name="Normal 6 2 3 2 5 2" xfId="40291" xr:uid="{56770C28-9979-4840-841A-E8D64D3857E1}"/>
    <cellStyle name="Normal 6 2 3 2 6" xfId="40284" xr:uid="{BAA99599-9C86-460D-B096-0F8FA8B3B858}"/>
    <cellStyle name="Normal 6 2 3 3" xfId="19343" xr:uid="{00000000-0005-0000-0000-00008F4B0000}"/>
    <cellStyle name="Normal 6 2 3 3 2" xfId="40292" xr:uid="{B4DD02A6-9812-4767-BF5F-98E956AC3902}"/>
    <cellStyle name="Normal 6 2 3 4" xfId="19344" xr:uid="{00000000-0005-0000-0000-0000904B0000}"/>
    <cellStyle name="Normal 6 2 3 4 2" xfId="19345" xr:uid="{00000000-0005-0000-0000-0000914B0000}"/>
    <cellStyle name="Normal 6 2 3 4 2 2" xfId="40294" xr:uid="{361AA0CE-59F0-4FE1-83CE-3AA9A2CAB931}"/>
    <cellStyle name="Normal 6 2 3 4 3" xfId="19346" xr:uid="{00000000-0005-0000-0000-0000924B0000}"/>
    <cellStyle name="Normal 6 2 3 4 3 2" xfId="40295" xr:uid="{ACD0301D-38F9-4BA9-B530-2302786AD63D}"/>
    <cellStyle name="Normal 6 2 3 4 4" xfId="19347" xr:uid="{00000000-0005-0000-0000-0000934B0000}"/>
    <cellStyle name="Normal 6 2 3 4 4 2" xfId="40296" xr:uid="{6EE24D34-DBF0-46CF-B031-AB0C854D3BD6}"/>
    <cellStyle name="Normal 6 2 3 4 5" xfId="40293" xr:uid="{7CC7A920-BA3E-4525-875C-6C71C94563B6}"/>
    <cellStyle name="Normal 6 2 3 5" xfId="19348" xr:uid="{00000000-0005-0000-0000-0000944B0000}"/>
    <cellStyle name="Normal 6 2 3 5 2" xfId="40297" xr:uid="{42ED9253-2E54-418F-8F1A-C292BFADFE24}"/>
    <cellStyle name="Normal 6 2 3 6" xfId="19349" xr:uid="{00000000-0005-0000-0000-0000954B0000}"/>
    <cellStyle name="Normal 6 2 3 6 2" xfId="40298" xr:uid="{468532CA-864A-4E95-8943-1F9D4551D698}"/>
    <cellStyle name="Normal 6 2 3 7" xfId="19350" xr:uid="{00000000-0005-0000-0000-0000964B0000}"/>
    <cellStyle name="Normal 6 2 3 7 2" xfId="40299" xr:uid="{A3537B6A-357F-4426-8459-D191FBCE0BBE}"/>
    <cellStyle name="Normal 6 2 3 8" xfId="40283" xr:uid="{BEDB8AAE-CC48-4D75-A948-7076E0714BD1}"/>
    <cellStyle name="Normal 6 2 30" xfId="19351" xr:uid="{00000000-0005-0000-0000-0000974B0000}"/>
    <cellStyle name="Normal 6 2 30 2" xfId="40300" xr:uid="{05210B21-9B2D-40EC-B2E8-44ABDAA6017C}"/>
    <cellStyle name="Normal 6 2 31" xfId="19352" xr:uid="{00000000-0005-0000-0000-0000984B0000}"/>
    <cellStyle name="Normal 6 2 31 2" xfId="40301" xr:uid="{90B9C283-BB46-4C93-A69A-6A665E27AD4C}"/>
    <cellStyle name="Normal 6 2 32" xfId="19353" xr:uid="{00000000-0005-0000-0000-0000994B0000}"/>
    <cellStyle name="Normal 6 2 32 2" xfId="40302" xr:uid="{9495AEC3-46CD-415E-8A7F-E166B8B8D94E}"/>
    <cellStyle name="Normal 6 2 33" xfId="19354" xr:uid="{00000000-0005-0000-0000-00009A4B0000}"/>
    <cellStyle name="Normal 6 2 33 2" xfId="40303" xr:uid="{D2308C14-88BB-4ECE-A644-A2D37DA18218}"/>
    <cellStyle name="Normal 6 2 34" xfId="19355" xr:uid="{00000000-0005-0000-0000-00009B4B0000}"/>
    <cellStyle name="Normal 6 2 34 2" xfId="40304" xr:uid="{343C1BD1-2679-465F-8AB6-5DB5B07AF974}"/>
    <cellStyle name="Normal 6 2 35" xfId="19356" xr:uid="{00000000-0005-0000-0000-00009C4B0000}"/>
    <cellStyle name="Normal 6 2 35 2" xfId="40305" xr:uid="{9D01A214-4EBB-4A26-93B2-452FE2E48C25}"/>
    <cellStyle name="Normal 6 2 36" xfId="19357" xr:uid="{00000000-0005-0000-0000-00009D4B0000}"/>
    <cellStyle name="Normal 6 2 36 2" xfId="40306" xr:uid="{E48A34C3-ADDE-4297-B39C-700C50EA4998}"/>
    <cellStyle name="Normal 6 2 37" xfId="19358" xr:uid="{00000000-0005-0000-0000-00009E4B0000}"/>
    <cellStyle name="Normal 6 2 37 2" xfId="40307" xr:uid="{6AE0A707-D544-430C-8339-857F81F1E4D7}"/>
    <cellStyle name="Normal 6 2 38" xfId="19359" xr:uid="{00000000-0005-0000-0000-00009F4B0000}"/>
    <cellStyle name="Normal 6 2 38 2" xfId="40308" xr:uid="{1A876F67-2F0E-42E4-B10E-12F0E6033092}"/>
    <cellStyle name="Normal 6 2 39" xfId="19360" xr:uid="{00000000-0005-0000-0000-0000A04B0000}"/>
    <cellStyle name="Normal 6 2 39 2" xfId="40309" xr:uid="{94671993-273C-44FC-B506-5AD641AADE64}"/>
    <cellStyle name="Normal 6 2 4" xfId="19361" xr:uid="{00000000-0005-0000-0000-0000A14B0000}"/>
    <cellStyle name="Normal 6 2 4 2" xfId="40310" xr:uid="{48B64E89-97DB-4BD9-8296-97DB3E08CDEE}"/>
    <cellStyle name="Normal 6 2 40" xfId="19362" xr:uid="{00000000-0005-0000-0000-0000A24B0000}"/>
    <cellStyle name="Normal 6 2 40 2" xfId="40311" xr:uid="{4647F35D-B3EF-4162-90E7-21371DAF9C92}"/>
    <cellStyle name="Normal 6 2 41" xfId="19363" xr:uid="{00000000-0005-0000-0000-0000A34B0000}"/>
    <cellStyle name="Normal 6 2 41 2" xfId="40312" xr:uid="{2254D34F-631D-4478-93F9-19D7EEC74761}"/>
    <cellStyle name="Normal 6 2 42" xfId="19364" xr:uid="{00000000-0005-0000-0000-0000A44B0000}"/>
    <cellStyle name="Normal 6 2 42 2" xfId="40313" xr:uid="{CDACC02E-797D-4B6F-9A3B-AD326C5D1796}"/>
    <cellStyle name="Normal 6 2 43" xfId="19365" xr:uid="{00000000-0005-0000-0000-0000A54B0000}"/>
    <cellStyle name="Normal 6 2 43 2" xfId="40314" xr:uid="{FF1575B7-D320-47A7-8B2A-49E74F72D736}"/>
    <cellStyle name="Normal 6 2 44" xfId="19366" xr:uid="{00000000-0005-0000-0000-0000A64B0000}"/>
    <cellStyle name="Normal 6 2 44 2" xfId="40315" xr:uid="{DB5BBA85-DADF-4A2A-9EB3-8AD3ECD077FC}"/>
    <cellStyle name="Normal 6 2 45" xfId="19367" xr:uid="{00000000-0005-0000-0000-0000A74B0000}"/>
    <cellStyle name="Normal 6 2 45 2" xfId="40316" xr:uid="{2B7A8643-8A66-41D4-879E-14303845B0C1}"/>
    <cellStyle name="Normal 6 2 46" xfId="19368" xr:uid="{00000000-0005-0000-0000-0000A84B0000}"/>
    <cellStyle name="Normal 6 2 46 2" xfId="40317" xr:uid="{413C52AA-0A8E-492B-9F7E-F8B3B779442D}"/>
    <cellStyle name="Normal 6 2 47" xfId="19369" xr:uid="{00000000-0005-0000-0000-0000A94B0000}"/>
    <cellStyle name="Normal 6 2 47 2" xfId="40318" xr:uid="{15082A51-0F4F-4E42-8F8A-24A49946B302}"/>
    <cellStyle name="Normal 6 2 48" xfId="19370" xr:uid="{00000000-0005-0000-0000-0000AA4B0000}"/>
    <cellStyle name="Normal 6 2 48 2" xfId="40319" xr:uid="{6C16375D-2472-4701-AD4F-42FBF4A22B13}"/>
    <cellStyle name="Normal 6 2 49" xfId="19371" xr:uid="{00000000-0005-0000-0000-0000AB4B0000}"/>
    <cellStyle name="Normal 6 2 49 2" xfId="40320" xr:uid="{47ADC233-85C3-4774-B187-EA07132ABA8B}"/>
    <cellStyle name="Normal 6 2 5" xfId="19372" xr:uid="{00000000-0005-0000-0000-0000AC4B0000}"/>
    <cellStyle name="Normal 6 2 5 2" xfId="40321" xr:uid="{D92A0177-B7AD-4A1A-BE0D-0A43F4CDDB15}"/>
    <cellStyle name="Normal 6 2 50" xfId="19373" xr:uid="{00000000-0005-0000-0000-0000AD4B0000}"/>
    <cellStyle name="Normal 6 2 50 2" xfId="40322" xr:uid="{30198A72-D2E4-4AFB-934C-25E70CC8A05B}"/>
    <cellStyle name="Normal 6 2 51" xfId="19374" xr:uid="{00000000-0005-0000-0000-0000AE4B0000}"/>
    <cellStyle name="Normal 6 2 51 2" xfId="40323" xr:uid="{A0B7381C-B655-4A1B-8CA5-51BDEB1D7AC4}"/>
    <cellStyle name="Normal 6 2 52" xfId="19375" xr:uid="{00000000-0005-0000-0000-0000AF4B0000}"/>
    <cellStyle name="Normal 6 2 52 2" xfId="40324" xr:uid="{02BD1F5B-15B3-4D15-863A-D117635645F7}"/>
    <cellStyle name="Normal 6 2 53" xfId="19376" xr:uid="{00000000-0005-0000-0000-0000B04B0000}"/>
    <cellStyle name="Normal 6 2 53 2" xfId="40325" xr:uid="{7368247A-2A00-40D3-9083-31142EB2C3A1}"/>
    <cellStyle name="Normal 6 2 54" xfId="19377" xr:uid="{00000000-0005-0000-0000-0000B14B0000}"/>
    <cellStyle name="Normal 6 2 54 2" xfId="40326" xr:uid="{BD463E79-D3D0-4058-9551-D999928707DA}"/>
    <cellStyle name="Normal 6 2 55" xfId="19378" xr:uid="{00000000-0005-0000-0000-0000B24B0000}"/>
    <cellStyle name="Normal 6 2 55 2" xfId="40327" xr:uid="{65257AFA-8C22-4E92-9265-F8E6A70BC229}"/>
    <cellStyle name="Normal 6 2 56" xfId="19379" xr:uid="{00000000-0005-0000-0000-0000B34B0000}"/>
    <cellStyle name="Normal 6 2 56 2" xfId="40328" xr:uid="{0A33F179-41FA-4163-AFB6-ACCA0453EE8F}"/>
    <cellStyle name="Normal 6 2 57" xfId="19380" xr:uid="{00000000-0005-0000-0000-0000B44B0000}"/>
    <cellStyle name="Normal 6 2 57 2" xfId="40329" xr:uid="{CDE05AAB-D276-479B-B985-08C6A1DFB37E}"/>
    <cellStyle name="Normal 6 2 58" xfId="19381" xr:uid="{00000000-0005-0000-0000-0000B54B0000}"/>
    <cellStyle name="Normal 6 2 58 2" xfId="40330" xr:uid="{CB068DCE-F3CA-4CDB-85A8-46D1CB749177}"/>
    <cellStyle name="Normal 6 2 59" xfId="19382" xr:uid="{00000000-0005-0000-0000-0000B64B0000}"/>
    <cellStyle name="Normal 6 2 59 2" xfId="40331" xr:uid="{4E055E6A-E8CB-400F-B5E6-316C4C4AB041}"/>
    <cellStyle name="Normal 6 2 6" xfId="19383" xr:uid="{00000000-0005-0000-0000-0000B74B0000}"/>
    <cellStyle name="Normal 6 2 6 2" xfId="40332" xr:uid="{6A0601C5-5C4F-4CC1-BC17-DD262710686D}"/>
    <cellStyle name="Normal 6 2 60" xfId="19384" xr:uid="{00000000-0005-0000-0000-0000B84B0000}"/>
    <cellStyle name="Normal 6 2 60 2" xfId="40333" xr:uid="{C9711065-DBB3-48C7-9E68-30597FAB1A59}"/>
    <cellStyle name="Normal 6 2 61" xfId="19385" xr:uid="{00000000-0005-0000-0000-0000B94B0000}"/>
    <cellStyle name="Normal 6 2 61 2" xfId="40334" xr:uid="{ECE4116A-BF14-4185-AD70-14E192A657B4}"/>
    <cellStyle name="Normal 6 2 62" xfId="19386" xr:uid="{00000000-0005-0000-0000-0000BA4B0000}"/>
    <cellStyle name="Normal 6 2 62 2" xfId="40335" xr:uid="{1F000C35-B864-4ADB-87CF-45F5D021E513}"/>
    <cellStyle name="Normal 6 2 63" xfId="19387" xr:uid="{00000000-0005-0000-0000-0000BB4B0000}"/>
    <cellStyle name="Normal 6 2 63 2" xfId="40336" xr:uid="{9571A456-C1BD-4B24-8A1A-2C5AD9041A99}"/>
    <cellStyle name="Normal 6 2 64" xfId="19388" xr:uid="{00000000-0005-0000-0000-0000BC4B0000}"/>
    <cellStyle name="Normal 6 2 64 2" xfId="40337" xr:uid="{1E256419-30A4-4A5D-95C4-9E039A02E73C}"/>
    <cellStyle name="Normal 6 2 65" xfId="19389" xr:uid="{00000000-0005-0000-0000-0000BD4B0000}"/>
    <cellStyle name="Normal 6 2 65 2" xfId="40338" xr:uid="{E5CE7033-5E8F-40FA-8EA0-535D5528C3B7}"/>
    <cellStyle name="Normal 6 2 66" xfId="19390" xr:uid="{00000000-0005-0000-0000-0000BE4B0000}"/>
    <cellStyle name="Normal 6 2 66 2" xfId="40339" xr:uid="{27805148-7850-4BCD-A09E-CBB0325AEB8C}"/>
    <cellStyle name="Normal 6 2 67" xfId="19391" xr:uid="{00000000-0005-0000-0000-0000BF4B0000}"/>
    <cellStyle name="Normal 6 2 67 2" xfId="40340" xr:uid="{3CE5E19F-65DB-4826-8DF1-620F7C7732BA}"/>
    <cellStyle name="Normal 6 2 68" xfId="19392" xr:uid="{00000000-0005-0000-0000-0000C04B0000}"/>
    <cellStyle name="Normal 6 2 68 2" xfId="40341" xr:uid="{D484B65F-4953-447A-BBB5-51F4D6600165}"/>
    <cellStyle name="Normal 6 2 69" xfId="19393" xr:uid="{00000000-0005-0000-0000-0000C14B0000}"/>
    <cellStyle name="Normal 6 2 69 2" xfId="40342" xr:uid="{A5588A06-3B07-4950-B27D-2BB0B7458CBA}"/>
    <cellStyle name="Normal 6 2 7" xfId="19394" xr:uid="{00000000-0005-0000-0000-0000C24B0000}"/>
    <cellStyle name="Normal 6 2 7 2" xfId="40343" xr:uid="{8B01DD14-C596-49C0-A7C6-979C858009AF}"/>
    <cellStyle name="Normal 6 2 70" xfId="19395" xr:uid="{00000000-0005-0000-0000-0000C34B0000}"/>
    <cellStyle name="Normal 6 2 70 2" xfId="40344" xr:uid="{52F6F7A4-659E-480D-B8B1-201C1E07063D}"/>
    <cellStyle name="Normal 6 2 71" xfId="19396" xr:uid="{00000000-0005-0000-0000-0000C44B0000}"/>
    <cellStyle name="Normal 6 2 71 2" xfId="40345" xr:uid="{0BFA8C54-CDC2-4464-9FA7-026815574AEE}"/>
    <cellStyle name="Normal 6 2 72" xfId="19397" xr:uid="{00000000-0005-0000-0000-0000C54B0000}"/>
    <cellStyle name="Normal 6 2 72 2" xfId="40346" xr:uid="{50AEB1E9-0C19-4251-A8F5-B4300DA95FE1}"/>
    <cellStyle name="Normal 6 2 73" xfId="19398" xr:uid="{00000000-0005-0000-0000-0000C64B0000}"/>
    <cellStyle name="Normal 6 2 73 2" xfId="40347" xr:uid="{78BD906B-390A-435A-9F3F-17202BFDBDC3}"/>
    <cellStyle name="Normal 6 2 74" xfId="19399" xr:uid="{00000000-0005-0000-0000-0000C74B0000}"/>
    <cellStyle name="Normal 6 2 74 2" xfId="40348" xr:uid="{1646F088-82BB-4AD7-AA14-212DACE42957}"/>
    <cellStyle name="Normal 6 2 75" xfId="19400" xr:uid="{00000000-0005-0000-0000-0000C84B0000}"/>
    <cellStyle name="Normal 6 2 75 2" xfId="40349" xr:uid="{E45D25DC-BEC1-4FAC-9EFB-CBCC17AF09AE}"/>
    <cellStyle name="Normal 6 2 76" xfId="19401" xr:uid="{00000000-0005-0000-0000-0000C94B0000}"/>
    <cellStyle name="Normal 6 2 76 2" xfId="40350" xr:uid="{3AFBBE8F-437E-407C-A352-CBBB0DC68291}"/>
    <cellStyle name="Normal 6 2 77" xfId="19402" xr:uid="{00000000-0005-0000-0000-0000CA4B0000}"/>
    <cellStyle name="Normal 6 2 77 2" xfId="40351" xr:uid="{E55484D1-96EB-4B5C-B148-4EF9FC9177BA}"/>
    <cellStyle name="Normal 6 2 78" xfId="19403" xr:uid="{00000000-0005-0000-0000-0000CB4B0000}"/>
    <cellStyle name="Normal 6 2 78 2" xfId="40352" xr:uid="{CB9D88C5-D8E4-43BE-AF43-F52AC0A08872}"/>
    <cellStyle name="Normal 6 2 79" xfId="19404" xr:uid="{00000000-0005-0000-0000-0000CC4B0000}"/>
    <cellStyle name="Normal 6 2 79 2" xfId="40353" xr:uid="{59A7F15E-C144-46CE-94AD-CF718285B9F8}"/>
    <cellStyle name="Normal 6 2 8" xfId="19405" xr:uid="{00000000-0005-0000-0000-0000CD4B0000}"/>
    <cellStyle name="Normal 6 2 8 2" xfId="40354" xr:uid="{528177D6-2809-4BEA-AE34-6DCEF1D71847}"/>
    <cellStyle name="Normal 6 2 80" xfId="19406" xr:uid="{00000000-0005-0000-0000-0000CE4B0000}"/>
    <cellStyle name="Normal 6 2 80 2" xfId="40355" xr:uid="{5A5F3ED6-50FD-4FED-BF50-11D680D36A43}"/>
    <cellStyle name="Normal 6 2 81" xfId="19407" xr:uid="{00000000-0005-0000-0000-0000CF4B0000}"/>
    <cellStyle name="Normal 6 2 81 2" xfId="40356" xr:uid="{68105517-6BB2-4AD6-8CF8-0198E1845138}"/>
    <cellStyle name="Normal 6 2 82" xfId="19408" xr:uid="{00000000-0005-0000-0000-0000D04B0000}"/>
    <cellStyle name="Normal 6 2 82 2" xfId="40357" xr:uid="{E3441E0C-444D-4A9E-924E-1842CF5D2207}"/>
    <cellStyle name="Normal 6 2 83" xfId="19409" xr:uid="{00000000-0005-0000-0000-0000D14B0000}"/>
    <cellStyle name="Normal 6 2 83 2" xfId="40358" xr:uid="{3B467324-3EAC-4182-93A0-BD489C6480F9}"/>
    <cellStyle name="Normal 6 2 84" xfId="19410" xr:uid="{00000000-0005-0000-0000-0000D24B0000}"/>
    <cellStyle name="Normal 6 2 84 2" xfId="40359" xr:uid="{F2C1E6E9-02B6-4EC8-95ED-874A47FBCF03}"/>
    <cellStyle name="Normal 6 2 85" xfId="19411" xr:uid="{00000000-0005-0000-0000-0000D34B0000}"/>
    <cellStyle name="Normal 6 2 85 2" xfId="40360" xr:uid="{74A829FA-E321-49B0-9FAD-2FE7E983447E}"/>
    <cellStyle name="Normal 6 2 86" xfId="19412" xr:uid="{00000000-0005-0000-0000-0000D44B0000}"/>
    <cellStyle name="Normal 6 2 86 2" xfId="40361" xr:uid="{3B0D09C7-8CB8-44DF-A752-A3C61CB0A25A}"/>
    <cellStyle name="Normal 6 2 87" xfId="19413" xr:uid="{00000000-0005-0000-0000-0000D54B0000}"/>
    <cellStyle name="Normal 6 2 87 2" xfId="40362" xr:uid="{EE713A42-C98C-4B2B-89A6-B435C85C6B4F}"/>
    <cellStyle name="Normal 6 2 88" xfId="19414" xr:uid="{00000000-0005-0000-0000-0000D64B0000}"/>
    <cellStyle name="Normal 6 2 88 2" xfId="40363" xr:uid="{22FCEF4B-AC93-4231-AD11-DA3051B8C8F1}"/>
    <cellStyle name="Normal 6 2 89" xfId="19415" xr:uid="{00000000-0005-0000-0000-0000D74B0000}"/>
    <cellStyle name="Normal 6 2 89 2" xfId="40364" xr:uid="{7B82A2EF-07F3-4C8D-A744-2B45F7D42B1A}"/>
    <cellStyle name="Normal 6 2 9" xfId="19416" xr:uid="{00000000-0005-0000-0000-0000D84B0000}"/>
    <cellStyle name="Normal 6 2 9 2" xfId="40365" xr:uid="{4D13FF1F-5D54-4677-80B7-64FFFE56EBD3}"/>
    <cellStyle name="Normal 6 2 90" xfId="19417" xr:uid="{00000000-0005-0000-0000-0000D94B0000}"/>
    <cellStyle name="Normal 6 2 90 2" xfId="40366" xr:uid="{CC32553A-6762-44EA-AB4E-CA42111847EE}"/>
    <cellStyle name="Normal 6 2 91" xfId="19418" xr:uid="{00000000-0005-0000-0000-0000DA4B0000}"/>
    <cellStyle name="Normal 6 2 91 2" xfId="40367" xr:uid="{120D1803-4BD4-4A93-9421-1E2E182AC80B}"/>
    <cellStyle name="Normal 6 2 92" xfId="19419" xr:uid="{00000000-0005-0000-0000-0000DB4B0000}"/>
    <cellStyle name="Normal 6 2 92 2" xfId="40368" xr:uid="{F94449AC-475D-4F5A-8B04-D58425FA9F26}"/>
    <cellStyle name="Normal 6 2 93" xfId="19420" xr:uid="{00000000-0005-0000-0000-0000DC4B0000}"/>
    <cellStyle name="Normal 6 2 93 2" xfId="40369" xr:uid="{944FDD4D-B240-4823-9AAD-5E23616EC4C8}"/>
    <cellStyle name="Normal 6 2 94" xfId="19421" xr:uid="{00000000-0005-0000-0000-0000DD4B0000}"/>
    <cellStyle name="Normal 6 2 94 2" xfId="40370" xr:uid="{10038FC5-167D-4924-9526-301EB22D24BC}"/>
    <cellStyle name="Normal 6 2 95" xfId="19422" xr:uid="{00000000-0005-0000-0000-0000DE4B0000}"/>
    <cellStyle name="Normal 6 2 95 2" xfId="19423" xr:uid="{00000000-0005-0000-0000-0000DF4B0000}"/>
    <cellStyle name="Normal 6 2 95 2 2" xfId="40372" xr:uid="{3224CDB1-97F6-448C-B1C0-F1D239EA06A5}"/>
    <cellStyle name="Normal 6 2 95 3" xfId="19424" xr:uid="{00000000-0005-0000-0000-0000E04B0000}"/>
    <cellStyle name="Normal 6 2 95 3 2" xfId="40373" xr:uid="{A9047F9E-CFF4-4921-A889-2A35BA0DD9FD}"/>
    <cellStyle name="Normal 6 2 95 4" xfId="19425" xr:uid="{00000000-0005-0000-0000-0000E14B0000}"/>
    <cellStyle name="Normal 6 2 95 4 2" xfId="40374" xr:uid="{01D791EB-7A56-4512-93BD-3AFF90A343EB}"/>
    <cellStyle name="Normal 6 2 95 5" xfId="40371" xr:uid="{6A3DB82E-8F18-4D1A-AE98-F8D31205DB79}"/>
    <cellStyle name="Normal 6 2 96" xfId="40259" xr:uid="{BAA85D7E-F2D0-48BD-B36F-59CD392A2F0B}"/>
    <cellStyle name="Normal 6 3" xfId="19426" xr:uid="{00000000-0005-0000-0000-0000E24B0000}"/>
    <cellStyle name="Normal 6 3 2" xfId="19427" xr:uid="{00000000-0005-0000-0000-0000E34B0000}"/>
    <cellStyle name="Normal 6 3 2 2" xfId="40376" xr:uid="{330188F4-2F36-4C1E-BC9F-B685EA36483F}"/>
    <cellStyle name="Normal 6 3 3" xfId="19428" xr:uid="{00000000-0005-0000-0000-0000E44B0000}"/>
    <cellStyle name="Normal 6 3 3 2" xfId="19429" xr:uid="{00000000-0005-0000-0000-0000E54B0000}"/>
    <cellStyle name="Normal 6 3 3 2 2" xfId="19430" xr:uid="{00000000-0005-0000-0000-0000E64B0000}"/>
    <cellStyle name="Normal 6 3 3 2 2 2" xfId="19431" xr:uid="{00000000-0005-0000-0000-0000E74B0000}"/>
    <cellStyle name="Normal 6 3 3 2 2 2 2" xfId="40380" xr:uid="{DE8F4AD9-348C-4BCF-9E43-DE81BDC34982}"/>
    <cellStyle name="Normal 6 3 3 2 2 3" xfId="19432" xr:uid="{00000000-0005-0000-0000-0000E84B0000}"/>
    <cellStyle name="Normal 6 3 3 2 2 3 2" xfId="40381" xr:uid="{9C84D6BE-AD9E-4751-A6A1-6857C836CF2D}"/>
    <cellStyle name="Normal 6 3 3 2 2 4" xfId="19433" xr:uid="{00000000-0005-0000-0000-0000E94B0000}"/>
    <cellStyle name="Normal 6 3 3 2 2 4 2" xfId="40382" xr:uid="{CAD98E13-73DF-4868-87B8-0AB9784CC6AC}"/>
    <cellStyle name="Normal 6 3 3 2 2 5" xfId="40379" xr:uid="{B24A8CEA-9336-4488-A852-1E4F41DC2796}"/>
    <cellStyle name="Normal 6 3 3 2 3" xfId="19434" xr:uid="{00000000-0005-0000-0000-0000EA4B0000}"/>
    <cellStyle name="Normal 6 3 3 2 3 2" xfId="40383" xr:uid="{DD6515AE-AB38-4D57-9665-6E4F5682096D}"/>
    <cellStyle name="Normal 6 3 3 2 4" xfId="19435" xr:uid="{00000000-0005-0000-0000-0000EB4B0000}"/>
    <cellStyle name="Normal 6 3 3 2 4 2" xfId="40384" xr:uid="{4DBFDC01-BE2A-4D93-AE3D-AD0534B3EC86}"/>
    <cellStyle name="Normal 6 3 3 2 5" xfId="19436" xr:uid="{00000000-0005-0000-0000-0000EC4B0000}"/>
    <cellStyle name="Normal 6 3 3 2 5 2" xfId="40385" xr:uid="{0EFB3657-E7EB-47D3-B680-DA43B1078031}"/>
    <cellStyle name="Normal 6 3 3 2 6" xfId="40378" xr:uid="{B0FF29A9-24AB-4565-9B4B-9B8C872C9383}"/>
    <cellStyle name="Normal 6 3 3 3" xfId="19437" xr:uid="{00000000-0005-0000-0000-0000ED4B0000}"/>
    <cellStyle name="Normal 6 3 3 3 2" xfId="40386" xr:uid="{BB02501C-30CE-450C-AEDC-540AF4A7A219}"/>
    <cellStyle name="Normal 6 3 3 4" xfId="19438" xr:uid="{00000000-0005-0000-0000-0000EE4B0000}"/>
    <cellStyle name="Normal 6 3 3 4 2" xfId="19439" xr:uid="{00000000-0005-0000-0000-0000EF4B0000}"/>
    <cellStyle name="Normal 6 3 3 4 2 2" xfId="40388" xr:uid="{8024BC2A-A534-46FB-AE04-41667E224344}"/>
    <cellStyle name="Normal 6 3 3 4 3" xfId="19440" xr:uid="{00000000-0005-0000-0000-0000F04B0000}"/>
    <cellStyle name="Normal 6 3 3 4 3 2" xfId="40389" xr:uid="{6971469D-5185-4D74-8752-09F32D5029CF}"/>
    <cellStyle name="Normal 6 3 3 4 4" xfId="19441" xr:uid="{00000000-0005-0000-0000-0000F14B0000}"/>
    <cellStyle name="Normal 6 3 3 4 4 2" xfId="40390" xr:uid="{BC8A22F5-8403-4CA9-B8C7-76A50F8E9518}"/>
    <cellStyle name="Normal 6 3 3 4 5" xfId="40387" xr:uid="{F8EEBC12-B905-435E-AF04-05CA08A9AA65}"/>
    <cellStyle name="Normal 6 3 3 5" xfId="19442" xr:uid="{00000000-0005-0000-0000-0000F24B0000}"/>
    <cellStyle name="Normal 6 3 3 5 2" xfId="40391" xr:uid="{B1F4E94F-C150-4DF1-A318-FF1D5DFE0051}"/>
    <cellStyle name="Normal 6 3 3 6" xfId="19443" xr:uid="{00000000-0005-0000-0000-0000F34B0000}"/>
    <cellStyle name="Normal 6 3 3 6 2" xfId="40392" xr:uid="{DA79CED7-8CA4-4136-821B-9F7471450D11}"/>
    <cellStyle name="Normal 6 3 3 7" xfId="19444" xr:uid="{00000000-0005-0000-0000-0000F44B0000}"/>
    <cellStyle name="Normal 6 3 3 7 2" xfId="40393" xr:uid="{A4559A48-1C72-49DE-A2BD-C29890F204CB}"/>
    <cellStyle name="Normal 6 3 3 8" xfId="40377" xr:uid="{826437B5-161D-40B1-AD60-301C6D900263}"/>
    <cellStyle name="Normal 6 3 4" xfId="19445" xr:uid="{00000000-0005-0000-0000-0000F54B0000}"/>
    <cellStyle name="Normal 6 3 4 2" xfId="40394" xr:uid="{828C4AD0-0346-4D4F-ACA3-795A685B423D}"/>
    <cellStyle name="Normal 6 3 5" xfId="40375" xr:uid="{F110B229-C4BE-4C2A-82D2-D690F68EC87D}"/>
    <cellStyle name="Normal 6 4" xfId="19446" xr:uid="{00000000-0005-0000-0000-0000F64B0000}"/>
    <cellStyle name="Normal 6 4 2" xfId="19447" xr:uid="{00000000-0005-0000-0000-0000F74B0000}"/>
    <cellStyle name="Normal 6 4 2 2" xfId="40396" xr:uid="{9F1AD659-0A99-4FB1-A56F-4723353EDF3A}"/>
    <cellStyle name="Normal 6 4 3" xfId="19448" xr:uid="{00000000-0005-0000-0000-0000F84B0000}"/>
    <cellStyle name="Normal 6 4 3 2" xfId="19449" xr:uid="{00000000-0005-0000-0000-0000F94B0000}"/>
    <cellStyle name="Normal 6 4 3 2 2" xfId="19450" xr:uid="{00000000-0005-0000-0000-0000FA4B0000}"/>
    <cellStyle name="Normal 6 4 3 2 2 2" xfId="19451" xr:uid="{00000000-0005-0000-0000-0000FB4B0000}"/>
    <cellStyle name="Normal 6 4 3 2 2 2 2" xfId="40400" xr:uid="{CC5AC337-8AB3-4EA2-9280-F62DA25CDF81}"/>
    <cellStyle name="Normal 6 4 3 2 2 3" xfId="19452" xr:uid="{00000000-0005-0000-0000-0000FC4B0000}"/>
    <cellStyle name="Normal 6 4 3 2 2 3 2" xfId="40401" xr:uid="{4FBEC3D0-F2BB-402B-A2B5-4D38384B37A5}"/>
    <cellStyle name="Normal 6 4 3 2 2 4" xfId="19453" xr:uid="{00000000-0005-0000-0000-0000FD4B0000}"/>
    <cellStyle name="Normal 6 4 3 2 2 4 2" xfId="40402" xr:uid="{0E26A7FB-0E6B-4A68-95E1-53D48A2D3281}"/>
    <cellStyle name="Normal 6 4 3 2 2 5" xfId="40399" xr:uid="{04EEDB77-0179-4E44-9B50-3354B4B3A827}"/>
    <cellStyle name="Normal 6 4 3 2 3" xfId="19454" xr:uid="{00000000-0005-0000-0000-0000FE4B0000}"/>
    <cellStyle name="Normal 6 4 3 2 3 2" xfId="40403" xr:uid="{D7A12D2B-5928-4C3E-9BDA-6C07CF73DE6E}"/>
    <cellStyle name="Normal 6 4 3 2 4" xfId="19455" xr:uid="{00000000-0005-0000-0000-0000FF4B0000}"/>
    <cellStyle name="Normal 6 4 3 2 4 2" xfId="40404" xr:uid="{0B5C02F3-67BC-428F-83B4-9C4FD558A8BF}"/>
    <cellStyle name="Normal 6 4 3 2 5" xfId="19456" xr:uid="{00000000-0005-0000-0000-0000004C0000}"/>
    <cellStyle name="Normal 6 4 3 2 5 2" xfId="40405" xr:uid="{06A78950-04B4-4CFA-AADB-1BDE907C25FC}"/>
    <cellStyle name="Normal 6 4 3 2 6" xfId="40398" xr:uid="{700B7550-C8CC-4100-8B82-38E7BFC9ECBE}"/>
    <cellStyle name="Normal 6 4 3 3" xfId="19457" xr:uid="{00000000-0005-0000-0000-0000014C0000}"/>
    <cellStyle name="Normal 6 4 3 3 2" xfId="19458" xr:uid="{00000000-0005-0000-0000-0000024C0000}"/>
    <cellStyle name="Normal 6 4 3 3 2 2" xfId="40407" xr:uid="{5DB2DA29-B467-4895-A125-7E0763950AD6}"/>
    <cellStyle name="Normal 6 4 3 3 3" xfId="19459" xr:uid="{00000000-0005-0000-0000-0000034C0000}"/>
    <cellStyle name="Normal 6 4 3 3 3 2" xfId="40408" xr:uid="{0783758D-7D3F-49B5-BDA0-08AE7BBF893D}"/>
    <cellStyle name="Normal 6 4 3 3 4" xfId="19460" xr:uid="{00000000-0005-0000-0000-0000044C0000}"/>
    <cellStyle name="Normal 6 4 3 3 4 2" xfId="40409" xr:uid="{B0C6BF4C-42CC-4C96-AD65-103A52BD93B7}"/>
    <cellStyle name="Normal 6 4 3 3 5" xfId="40406" xr:uid="{0E17BB53-573A-402D-995C-CE2726915920}"/>
    <cellStyle name="Normal 6 4 3 4" xfId="19461" xr:uid="{00000000-0005-0000-0000-0000054C0000}"/>
    <cellStyle name="Normal 6 4 3 4 2" xfId="40410" xr:uid="{83A0753B-8B10-4BE7-87DA-5644A9AEE77A}"/>
    <cellStyle name="Normal 6 4 3 5" xfId="19462" xr:uid="{00000000-0005-0000-0000-0000064C0000}"/>
    <cellStyle name="Normal 6 4 3 5 2" xfId="40411" xr:uid="{955DD814-4D83-49BC-8D94-E8E2EA4EBEBF}"/>
    <cellStyle name="Normal 6 4 3 6" xfId="19463" xr:uid="{00000000-0005-0000-0000-0000074C0000}"/>
    <cellStyle name="Normal 6 4 3 6 2" xfId="40412" xr:uid="{FB26608D-D7D8-4A5F-A7F7-7E89EEBA4C50}"/>
    <cellStyle name="Normal 6 4 3 7" xfId="40397" xr:uid="{3056165E-BC9A-40F7-8671-F42792E8796F}"/>
    <cellStyle name="Normal 6 4 4" xfId="40395" xr:uid="{9C0C674E-D514-490F-BC22-5F085C0ED253}"/>
    <cellStyle name="Normal 6 5" xfId="19464" xr:uid="{00000000-0005-0000-0000-0000084C0000}"/>
    <cellStyle name="Normal 6 5 2" xfId="19465" xr:uid="{00000000-0005-0000-0000-0000094C0000}"/>
    <cellStyle name="Normal 6 5 2 2" xfId="19466" xr:uid="{00000000-0005-0000-0000-00000A4C0000}"/>
    <cellStyle name="Normal 6 5 2 2 2" xfId="19467" xr:uid="{00000000-0005-0000-0000-00000B4C0000}"/>
    <cellStyle name="Normal 6 5 2 2 2 2" xfId="40416" xr:uid="{2E5F1C00-A7F1-4E54-9334-8838B2B8C851}"/>
    <cellStyle name="Normal 6 5 2 2 3" xfId="19468" xr:uid="{00000000-0005-0000-0000-00000C4C0000}"/>
    <cellStyle name="Normal 6 5 2 2 3 2" xfId="40417" xr:uid="{03BA0093-4CF0-4F08-A568-F56367DEDEF0}"/>
    <cellStyle name="Normal 6 5 2 2 4" xfId="19469" xr:uid="{00000000-0005-0000-0000-00000D4C0000}"/>
    <cellStyle name="Normal 6 5 2 2 4 2" xfId="40418" xr:uid="{E1B54A65-B5DE-4255-83D8-6467668789B5}"/>
    <cellStyle name="Normal 6 5 2 2 5" xfId="40415" xr:uid="{631950C9-24DB-4977-9E25-61E83EE9DB3F}"/>
    <cellStyle name="Normal 6 5 2 3" xfId="19470" xr:uid="{00000000-0005-0000-0000-00000E4C0000}"/>
    <cellStyle name="Normal 6 5 2 3 2" xfId="40419" xr:uid="{B121ED48-645E-407D-835A-A0F90F3ED35B}"/>
    <cellStyle name="Normal 6 5 2 4" xfId="19471" xr:uid="{00000000-0005-0000-0000-00000F4C0000}"/>
    <cellStyle name="Normal 6 5 2 4 2" xfId="40420" xr:uid="{021FDBCE-F976-4241-949A-3BD95ABB2817}"/>
    <cellStyle name="Normal 6 5 2 5" xfId="19472" xr:uid="{00000000-0005-0000-0000-0000104C0000}"/>
    <cellStyle name="Normal 6 5 2 5 2" xfId="40421" xr:uid="{F016F73D-07E4-4BD6-9C3D-17DBA833FD51}"/>
    <cellStyle name="Normal 6 5 2 6" xfId="40414" xr:uid="{25C6C83E-B692-4B42-8EA1-EAE5B867A6BD}"/>
    <cellStyle name="Normal 6 5 3" xfId="19473" xr:uid="{00000000-0005-0000-0000-0000114C0000}"/>
    <cellStyle name="Normal 6 5 3 2" xfId="40422" xr:uid="{51CC4936-807E-410D-BB2B-B10CC3507504}"/>
    <cellStyle name="Normal 6 5 4" xfId="19474" xr:uid="{00000000-0005-0000-0000-0000124C0000}"/>
    <cellStyle name="Normal 6 5 4 2" xfId="19475" xr:uid="{00000000-0005-0000-0000-0000134C0000}"/>
    <cellStyle name="Normal 6 5 4 2 2" xfId="40424" xr:uid="{69AD9073-DA7E-4D6E-8BAB-802EBD200B9F}"/>
    <cellStyle name="Normal 6 5 4 3" xfId="19476" xr:uid="{00000000-0005-0000-0000-0000144C0000}"/>
    <cellStyle name="Normal 6 5 4 3 2" xfId="40425" xr:uid="{0C6E6C9D-583C-4C4D-9AD5-239AE9621333}"/>
    <cellStyle name="Normal 6 5 4 4" xfId="19477" xr:uid="{00000000-0005-0000-0000-0000154C0000}"/>
    <cellStyle name="Normal 6 5 4 4 2" xfId="40426" xr:uid="{98DE4CBF-1672-4D13-BC05-950B759B9E5C}"/>
    <cellStyle name="Normal 6 5 4 5" xfId="40423" xr:uid="{F3EDB1F3-D9FE-4F7B-97D1-2B112DA3D98B}"/>
    <cellStyle name="Normal 6 5 5" xfId="19478" xr:uid="{00000000-0005-0000-0000-0000164C0000}"/>
    <cellStyle name="Normal 6 5 5 2" xfId="40427" xr:uid="{9801E9A2-49AA-42FF-B3E0-75D7FC19B0DD}"/>
    <cellStyle name="Normal 6 5 6" xfId="19479" xr:uid="{00000000-0005-0000-0000-0000174C0000}"/>
    <cellStyle name="Normal 6 5 6 2" xfId="40428" xr:uid="{528E8FCD-4DE8-49C8-B92C-5FDCC10012A3}"/>
    <cellStyle name="Normal 6 5 7" xfId="19480" xr:uid="{00000000-0005-0000-0000-0000184C0000}"/>
    <cellStyle name="Normal 6 5 7 2" xfId="40429" xr:uid="{79BE0326-7B1F-4EFD-9C51-06ED44EA4FD6}"/>
    <cellStyle name="Normal 6 5 8" xfId="40413" xr:uid="{A0ED8090-01DB-43D1-8932-17D2B6EC960F}"/>
    <cellStyle name="Normal 6 6" xfId="19481" xr:uid="{00000000-0005-0000-0000-0000194C0000}"/>
    <cellStyle name="Normal 6 6 2" xfId="19482" xr:uid="{00000000-0005-0000-0000-00001A4C0000}"/>
    <cellStyle name="Normal 6 6 2 2" xfId="40431" xr:uid="{9451254D-6DEC-472E-B97E-22E7174C17A1}"/>
    <cellStyle name="Normal 6 6 3" xfId="19483" xr:uid="{00000000-0005-0000-0000-00001B4C0000}"/>
    <cellStyle name="Normal 6 6 3 2" xfId="40432" xr:uid="{919AAC91-E0BB-490B-8A1B-4427572020EC}"/>
    <cellStyle name="Normal 6 6 4" xfId="19484" xr:uid="{00000000-0005-0000-0000-00001C4C0000}"/>
    <cellStyle name="Normal 6 6 4 2" xfId="40433" xr:uid="{9056CD90-5DED-4070-9573-2A6B9CBAB6FA}"/>
    <cellStyle name="Normal 6 6 5" xfId="40430" xr:uid="{440D20B0-66C9-4D0C-84A1-D997170B5A47}"/>
    <cellStyle name="Normal 6 7" xfId="40258" xr:uid="{8FEC5639-55CF-4755-A84D-EE999FC24C4D}"/>
    <cellStyle name="Normal 60" xfId="19485" xr:uid="{00000000-0005-0000-0000-00001D4C0000}"/>
    <cellStyle name="Normal 60 2" xfId="19486" xr:uid="{00000000-0005-0000-0000-00001E4C0000}"/>
    <cellStyle name="Normal 60 2 2" xfId="40435" xr:uid="{F3D5CABD-7800-4B92-8870-984004FD72DB}"/>
    <cellStyle name="Normal 60 3" xfId="19487" xr:uid="{00000000-0005-0000-0000-00001F4C0000}"/>
    <cellStyle name="Normal 60 3 2" xfId="40436" xr:uid="{65D6B58C-317D-4BA3-A406-8439F4F815C4}"/>
    <cellStyle name="Normal 60 4" xfId="19488" xr:uid="{00000000-0005-0000-0000-0000204C0000}"/>
    <cellStyle name="Normal 60 4 2" xfId="40437" xr:uid="{D5BB9917-BBC5-4EA5-A180-4117FCC4D499}"/>
    <cellStyle name="Normal 60 5" xfId="40434" xr:uid="{52289A59-1F65-4AB4-A33E-381911B1DC89}"/>
    <cellStyle name="Normal 61" xfId="19489" xr:uid="{00000000-0005-0000-0000-0000214C0000}"/>
    <cellStyle name="Normal 61 2" xfId="19490" xr:uid="{00000000-0005-0000-0000-0000224C0000}"/>
    <cellStyle name="Normal 61 2 2" xfId="40439" xr:uid="{355EFEB4-8394-413D-B215-C41EC7E5DAB7}"/>
    <cellStyle name="Normal 61 3" xfId="19491" xr:uid="{00000000-0005-0000-0000-0000234C0000}"/>
    <cellStyle name="Normal 61 3 2" xfId="40440" xr:uid="{6C93C750-D001-4C70-AC10-6BE90B5660C6}"/>
    <cellStyle name="Normal 61 4" xfId="19492" xr:uid="{00000000-0005-0000-0000-0000244C0000}"/>
    <cellStyle name="Normal 61 4 2" xfId="40441" xr:uid="{7194249A-D4D5-483E-B1A7-7F62F56F1023}"/>
    <cellStyle name="Normal 61 5" xfId="40438" xr:uid="{F2D766F1-0803-4371-B81E-890640D0253D}"/>
    <cellStyle name="Normal 62" xfId="19493" xr:uid="{00000000-0005-0000-0000-0000254C0000}"/>
    <cellStyle name="Normal 62 2" xfId="19494" xr:uid="{00000000-0005-0000-0000-0000264C0000}"/>
    <cellStyle name="Normal 62 2 2" xfId="40443" xr:uid="{57EC6F96-4DF3-4566-AB6C-E250DBA2AE98}"/>
    <cellStyle name="Normal 62 3" xfId="19495" xr:uid="{00000000-0005-0000-0000-0000274C0000}"/>
    <cellStyle name="Normal 62 3 2" xfId="40444" xr:uid="{F175FE90-5F58-4E4B-AE1F-3A5C0A9A23E8}"/>
    <cellStyle name="Normal 62 4" xfId="19496" xr:uid="{00000000-0005-0000-0000-0000284C0000}"/>
    <cellStyle name="Normal 62 4 2" xfId="40445" xr:uid="{E8273AAA-0023-4C4F-A712-2DC59680C2DB}"/>
    <cellStyle name="Normal 62 5" xfId="40442" xr:uid="{EBCEA9A3-1896-4CBB-8F37-5B8A177DF449}"/>
    <cellStyle name="Normal 63" xfId="19497" xr:uid="{00000000-0005-0000-0000-0000294C0000}"/>
    <cellStyle name="Normal 63 2" xfId="19498" xr:uid="{00000000-0005-0000-0000-00002A4C0000}"/>
    <cellStyle name="Normal 63 2 2" xfId="40447" xr:uid="{638BBBE4-C8FC-46FD-AB88-AE93CA97A800}"/>
    <cellStyle name="Normal 63 3" xfId="19499" xr:uid="{00000000-0005-0000-0000-00002B4C0000}"/>
    <cellStyle name="Normal 63 3 2" xfId="40448" xr:uid="{287A1195-B41B-40CD-B497-5B650EAA0639}"/>
    <cellStyle name="Normal 63 4" xfId="19500" xr:uid="{00000000-0005-0000-0000-00002C4C0000}"/>
    <cellStyle name="Normal 63 4 2" xfId="40449" xr:uid="{4092DDF4-BC91-41C5-AFA7-9886217F6DA9}"/>
    <cellStyle name="Normal 63 5" xfId="40446" xr:uid="{5566E210-314F-4FA3-A7F2-FD7A6FC763BE}"/>
    <cellStyle name="Normal 64" xfId="19501" xr:uid="{00000000-0005-0000-0000-00002D4C0000}"/>
    <cellStyle name="Normal 64 2" xfId="19502" xr:uid="{00000000-0005-0000-0000-00002E4C0000}"/>
    <cellStyle name="Normal 64 2 2" xfId="40451" xr:uid="{C97286EB-D8AF-4D21-8900-F6E2EB8B279C}"/>
    <cellStyle name="Normal 64 3" xfId="19503" xr:uid="{00000000-0005-0000-0000-00002F4C0000}"/>
    <cellStyle name="Normal 64 3 2" xfId="40452" xr:uid="{F0CC1F90-8E8E-41F1-AD6A-331974FEBD33}"/>
    <cellStyle name="Normal 64 4" xfId="19504" xr:uid="{00000000-0005-0000-0000-0000304C0000}"/>
    <cellStyle name="Normal 64 4 2" xfId="40453" xr:uid="{8C796051-E46D-4810-AB4C-1780809F3FB3}"/>
    <cellStyle name="Normal 64 5" xfId="40450" xr:uid="{3F6C0A2B-FFDA-47BF-962B-503745E3AC36}"/>
    <cellStyle name="Normal 65" xfId="19505" xr:uid="{00000000-0005-0000-0000-0000314C0000}"/>
    <cellStyle name="Normal 65 2" xfId="19506" xr:uid="{00000000-0005-0000-0000-0000324C0000}"/>
    <cellStyle name="Normal 65 2 2" xfId="40455" xr:uid="{0750FF8A-FBEC-445B-92C6-B8A9FEF00E2E}"/>
    <cellStyle name="Normal 65 3" xfId="19507" xr:uid="{00000000-0005-0000-0000-0000334C0000}"/>
    <cellStyle name="Normal 65 3 2" xfId="40456" xr:uid="{6A6209B7-59A8-46EA-A41E-0B78AB2E0111}"/>
    <cellStyle name="Normal 65 4" xfId="19508" xr:uid="{00000000-0005-0000-0000-0000344C0000}"/>
    <cellStyle name="Normal 65 4 2" xfId="40457" xr:uid="{2043B052-9026-487F-BCB7-725E0A0A2F98}"/>
    <cellStyle name="Normal 65 5" xfId="40454" xr:uid="{A291DF62-FF8D-47CA-9D2E-C85762C689BE}"/>
    <cellStyle name="Normal 66" xfId="19509" xr:uid="{00000000-0005-0000-0000-0000354C0000}"/>
    <cellStyle name="Normal 66 2" xfId="19510" xr:uid="{00000000-0005-0000-0000-0000364C0000}"/>
    <cellStyle name="Normal 66 2 2" xfId="40459" xr:uid="{87DDE311-A42F-4520-82C4-A3AE676EF9EE}"/>
    <cellStyle name="Normal 66 3" xfId="19511" xr:uid="{00000000-0005-0000-0000-0000374C0000}"/>
    <cellStyle name="Normal 66 3 2" xfId="40460" xr:uid="{BF37A1E4-2113-4A48-AB69-41863A328A1D}"/>
    <cellStyle name="Normal 66 4" xfId="19512" xr:uid="{00000000-0005-0000-0000-0000384C0000}"/>
    <cellStyle name="Normal 66 4 2" xfId="40461" xr:uid="{31904C7C-DAFA-4CD7-8E9E-B8E8F18D578E}"/>
    <cellStyle name="Normal 66 5" xfId="40458" xr:uid="{15E6B0D6-CDB7-4486-B16E-68543FD7D928}"/>
    <cellStyle name="Normal 67" xfId="19513" xr:uid="{00000000-0005-0000-0000-0000394C0000}"/>
    <cellStyle name="Normal 67 2" xfId="19514" xr:uid="{00000000-0005-0000-0000-00003A4C0000}"/>
    <cellStyle name="Normal 67 2 2" xfId="40463" xr:uid="{1D99DA21-78BA-41E3-82AF-A5175CE10CFB}"/>
    <cellStyle name="Normal 67 3" xfId="19515" xr:uid="{00000000-0005-0000-0000-00003B4C0000}"/>
    <cellStyle name="Normal 67 3 2" xfId="40464" xr:uid="{DC9A2ECA-41EC-4589-96A7-8696A59B7BB0}"/>
    <cellStyle name="Normal 67 4" xfId="19516" xr:uid="{00000000-0005-0000-0000-00003C4C0000}"/>
    <cellStyle name="Normal 67 4 2" xfId="40465" xr:uid="{99D97142-8711-4142-A6A1-8C6B8AF04F42}"/>
    <cellStyle name="Normal 67 5" xfId="40462" xr:uid="{D8086F69-E3D2-4A33-82C6-770746A4A5B1}"/>
    <cellStyle name="Normal 68" xfId="19517" xr:uid="{00000000-0005-0000-0000-00003D4C0000}"/>
    <cellStyle name="Normal 68 2" xfId="19518" xr:uid="{00000000-0005-0000-0000-00003E4C0000}"/>
    <cellStyle name="Normal 68 2 2" xfId="40467" xr:uid="{801E55B5-F727-4C15-AB28-94DCAB193E28}"/>
    <cellStyle name="Normal 68 3" xfId="19519" xr:uid="{00000000-0005-0000-0000-00003F4C0000}"/>
    <cellStyle name="Normal 68 3 2" xfId="40468" xr:uid="{B120FCF2-25E9-4CA0-B519-BFA7EAA6B3AC}"/>
    <cellStyle name="Normal 68 4" xfId="19520" xr:uid="{00000000-0005-0000-0000-0000404C0000}"/>
    <cellStyle name="Normal 68 4 2" xfId="40469" xr:uid="{29B438DD-5699-4DA6-B6E1-ECA75611B997}"/>
    <cellStyle name="Normal 68 5" xfId="40466" xr:uid="{238E536D-078E-4A8C-A962-74BC76F12E3F}"/>
    <cellStyle name="Normal 69" xfId="19521" xr:uid="{00000000-0005-0000-0000-0000414C0000}"/>
    <cellStyle name="Normal 69 2" xfId="19522" xr:uid="{00000000-0005-0000-0000-0000424C0000}"/>
    <cellStyle name="Normal 69 2 2" xfId="40471" xr:uid="{04531D39-9F91-4551-9DCF-BE889D05DBB3}"/>
    <cellStyle name="Normal 69 3" xfId="19523" xr:uid="{00000000-0005-0000-0000-0000434C0000}"/>
    <cellStyle name="Normal 69 3 2" xfId="40472" xr:uid="{996D9C64-FBA6-49D4-97DC-4BC25250360B}"/>
    <cellStyle name="Normal 69 4" xfId="19524" xr:uid="{00000000-0005-0000-0000-0000444C0000}"/>
    <cellStyle name="Normal 69 4 2" xfId="40473" xr:uid="{549A7011-DD4E-4857-94E1-783CC24BEB45}"/>
    <cellStyle name="Normal 69 5" xfId="40470" xr:uid="{06470247-6BB3-4D3B-8266-668850B66ADE}"/>
    <cellStyle name="Normal 7" xfId="19525" xr:uid="{00000000-0005-0000-0000-0000454C0000}"/>
    <cellStyle name="Normal 7 10" xfId="19526" xr:uid="{00000000-0005-0000-0000-0000464C0000}"/>
    <cellStyle name="Normal 7 10 2" xfId="19527" xr:uid="{00000000-0005-0000-0000-0000474C0000}"/>
    <cellStyle name="Normal 7 10 2 2" xfId="19528" xr:uid="{00000000-0005-0000-0000-0000484C0000}"/>
    <cellStyle name="Normal 7 10 2 2 2" xfId="19529" xr:uid="{00000000-0005-0000-0000-0000494C0000}"/>
    <cellStyle name="Normal 7 10 2 2 2 2" xfId="40478" xr:uid="{0524C59C-FE58-4CF3-A6C5-A328DFBBE7AC}"/>
    <cellStyle name="Normal 7 10 2 2 3" xfId="19530" xr:uid="{00000000-0005-0000-0000-00004A4C0000}"/>
    <cellStyle name="Normal 7 10 2 2 3 2" xfId="40479" xr:uid="{9ECF6C4E-E041-440F-927F-93F2A57B9157}"/>
    <cellStyle name="Normal 7 10 2 2 4" xfId="19531" xr:uid="{00000000-0005-0000-0000-00004B4C0000}"/>
    <cellStyle name="Normal 7 10 2 2 4 2" xfId="40480" xr:uid="{98011DFA-1CE1-4978-B3D7-6D3A6016AEBD}"/>
    <cellStyle name="Normal 7 10 2 2 5" xfId="40477" xr:uid="{28102676-9119-4C8E-A06B-8DCA413EE86F}"/>
    <cellStyle name="Normal 7 10 2 3" xfId="19532" xr:uid="{00000000-0005-0000-0000-00004C4C0000}"/>
    <cellStyle name="Normal 7 10 2 3 2" xfId="40481" xr:uid="{088653F9-6AAA-4024-93FF-5012A4BFB6B6}"/>
    <cellStyle name="Normal 7 10 2 4" xfId="19533" xr:uid="{00000000-0005-0000-0000-00004D4C0000}"/>
    <cellStyle name="Normal 7 10 2 4 2" xfId="40482" xr:uid="{0F59EA17-10B6-4FE5-A868-03732C929C20}"/>
    <cellStyle name="Normal 7 10 2 5" xfId="19534" xr:uid="{00000000-0005-0000-0000-00004E4C0000}"/>
    <cellStyle name="Normal 7 10 2 5 2" xfId="40483" xr:uid="{9D14746D-74C6-49A8-A35D-A3DFA4F0A9C3}"/>
    <cellStyle name="Normal 7 10 2 6" xfId="40476" xr:uid="{9F3B62F9-7CD9-4490-8BFE-EFB369AF7F98}"/>
    <cellStyle name="Normal 7 10 3" xfId="19535" xr:uid="{00000000-0005-0000-0000-00004F4C0000}"/>
    <cellStyle name="Normal 7 10 3 2" xfId="19536" xr:uid="{00000000-0005-0000-0000-0000504C0000}"/>
    <cellStyle name="Normal 7 10 3 2 2" xfId="40485" xr:uid="{4700AE50-FE6F-42C3-80B4-EA5FFDAE22E8}"/>
    <cellStyle name="Normal 7 10 3 3" xfId="19537" xr:uid="{00000000-0005-0000-0000-0000514C0000}"/>
    <cellStyle name="Normal 7 10 3 3 2" xfId="40486" xr:uid="{DABE9E65-F452-4970-9B23-57F0160269D5}"/>
    <cellStyle name="Normal 7 10 3 4" xfId="19538" xr:uid="{00000000-0005-0000-0000-0000524C0000}"/>
    <cellStyle name="Normal 7 10 3 4 2" xfId="40487" xr:uid="{78D33086-5119-4BDF-B759-601CDE6D43F4}"/>
    <cellStyle name="Normal 7 10 3 5" xfId="40484" xr:uid="{5E1D16AD-68EE-4780-82A8-EA0C0AD39F5B}"/>
    <cellStyle name="Normal 7 10 4" xfId="19539" xr:uid="{00000000-0005-0000-0000-0000534C0000}"/>
    <cellStyle name="Normal 7 10 4 2" xfId="40488" xr:uid="{F629B8D6-A86A-435E-BF38-26A2F6E6CE7B}"/>
    <cellStyle name="Normal 7 10 5" xfId="19540" xr:uid="{00000000-0005-0000-0000-0000544C0000}"/>
    <cellStyle name="Normal 7 10 5 2" xfId="40489" xr:uid="{27B92CB5-6EE8-4203-896F-53539867EAC5}"/>
    <cellStyle name="Normal 7 10 6" xfId="19541" xr:uid="{00000000-0005-0000-0000-0000554C0000}"/>
    <cellStyle name="Normal 7 10 6 2" xfId="40490" xr:uid="{CFC2A8B5-61F5-4395-BFA5-E3C01760E582}"/>
    <cellStyle name="Normal 7 10 7" xfId="40475" xr:uid="{2AC417F3-5191-4E5A-A6FB-35E15107FB67}"/>
    <cellStyle name="Normal 7 11" xfId="19542" xr:uid="{00000000-0005-0000-0000-0000564C0000}"/>
    <cellStyle name="Normal 7 11 2" xfId="19543" xr:uid="{00000000-0005-0000-0000-0000574C0000}"/>
    <cellStyle name="Normal 7 11 2 2" xfId="19544" xr:uid="{00000000-0005-0000-0000-0000584C0000}"/>
    <cellStyle name="Normal 7 11 2 2 2" xfId="19545" xr:uid="{00000000-0005-0000-0000-0000594C0000}"/>
    <cellStyle name="Normal 7 11 2 2 2 2" xfId="40494" xr:uid="{61732EC1-1A3D-4DBE-AD7C-125E83D61461}"/>
    <cellStyle name="Normal 7 11 2 2 3" xfId="19546" xr:uid="{00000000-0005-0000-0000-00005A4C0000}"/>
    <cellStyle name="Normal 7 11 2 2 3 2" xfId="40495" xr:uid="{FEC22B6B-6712-43B9-8825-24864116719A}"/>
    <cellStyle name="Normal 7 11 2 2 4" xfId="19547" xr:uid="{00000000-0005-0000-0000-00005B4C0000}"/>
    <cellStyle name="Normal 7 11 2 2 4 2" xfId="40496" xr:uid="{69901B8F-7A71-4664-AC31-7495343C04C8}"/>
    <cellStyle name="Normal 7 11 2 2 5" xfId="40493" xr:uid="{6D02852C-9269-44C5-975D-48F613DBC66F}"/>
    <cellStyle name="Normal 7 11 2 3" xfId="19548" xr:uid="{00000000-0005-0000-0000-00005C4C0000}"/>
    <cellStyle name="Normal 7 11 2 3 2" xfId="40497" xr:uid="{13D24AFB-556C-41AD-B2C3-1F2F35E41BA6}"/>
    <cellStyle name="Normal 7 11 2 4" xfId="19549" xr:uid="{00000000-0005-0000-0000-00005D4C0000}"/>
    <cellStyle name="Normal 7 11 2 4 2" xfId="40498" xr:uid="{B21BC5F1-253D-4A60-B206-2DB24F97237C}"/>
    <cellStyle name="Normal 7 11 2 5" xfId="19550" xr:uid="{00000000-0005-0000-0000-00005E4C0000}"/>
    <cellStyle name="Normal 7 11 2 5 2" xfId="40499" xr:uid="{565C1FD2-3914-4276-97F0-32BFD7991B5E}"/>
    <cellStyle name="Normal 7 11 2 6" xfId="40492" xr:uid="{C32D32D8-1E44-45CC-8C97-F3F3DEAE47F5}"/>
    <cellStyle name="Normal 7 11 3" xfId="19551" xr:uid="{00000000-0005-0000-0000-00005F4C0000}"/>
    <cellStyle name="Normal 7 11 3 2" xfId="19552" xr:uid="{00000000-0005-0000-0000-0000604C0000}"/>
    <cellStyle name="Normal 7 11 3 2 2" xfId="40501" xr:uid="{7B05E84A-E2D5-41F5-844F-1D1B6075905C}"/>
    <cellStyle name="Normal 7 11 3 3" xfId="19553" xr:uid="{00000000-0005-0000-0000-0000614C0000}"/>
    <cellStyle name="Normal 7 11 3 3 2" xfId="40502" xr:uid="{DA54EF01-03EB-447C-8E9F-D81AC2486278}"/>
    <cellStyle name="Normal 7 11 3 4" xfId="19554" xr:uid="{00000000-0005-0000-0000-0000624C0000}"/>
    <cellStyle name="Normal 7 11 3 4 2" xfId="40503" xr:uid="{3970DB25-D9D9-43C1-9772-FD7BA5DC15A5}"/>
    <cellStyle name="Normal 7 11 3 5" xfId="40500" xr:uid="{583C0E99-2327-4331-9A27-EA6217A7B169}"/>
    <cellStyle name="Normal 7 11 4" xfId="19555" xr:uid="{00000000-0005-0000-0000-0000634C0000}"/>
    <cellStyle name="Normal 7 11 4 2" xfId="40504" xr:uid="{CC1F1749-572C-4BC1-9CA1-CE1396FB3D64}"/>
    <cellStyle name="Normal 7 11 5" xfId="19556" xr:uid="{00000000-0005-0000-0000-0000644C0000}"/>
    <cellStyle name="Normal 7 11 5 2" xfId="40505" xr:uid="{C5922C6D-57A0-414C-ABD6-E8A4C0CA0221}"/>
    <cellStyle name="Normal 7 11 6" xfId="19557" xr:uid="{00000000-0005-0000-0000-0000654C0000}"/>
    <cellStyle name="Normal 7 11 6 2" xfId="40506" xr:uid="{158C8B9E-4789-4AD8-BCE6-92BCBD5ED0C7}"/>
    <cellStyle name="Normal 7 11 7" xfId="40491" xr:uid="{FEE82933-7E67-4C5D-8377-829B28218B63}"/>
    <cellStyle name="Normal 7 12" xfId="19558" xr:uid="{00000000-0005-0000-0000-0000664C0000}"/>
    <cellStyle name="Normal 7 12 2" xfId="19559" xr:uid="{00000000-0005-0000-0000-0000674C0000}"/>
    <cellStyle name="Normal 7 12 2 2" xfId="19560" xr:uid="{00000000-0005-0000-0000-0000684C0000}"/>
    <cellStyle name="Normal 7 12 2 2 2" xfId="19561" xr:uid="{00000000-0005-0000-0000-0000694C0000}"/>
    <cellStyle name="Normal 7 12 2 2 2 2" xfId="40510" xr:uid="{F58C4587-DEF0-4A12-9735-F63FBCA99A49}"/>
    <cellStyle name="Normal 7 12 2 2 3" xfId="19562" xr:uid="{00000000-0005-0000-0000-00006A4C0000}"/>
    <cellStyle name="Normal 7 12 2 2 3 2" xfId="40511" xr:uid="{7C7F2178-B1C0-4900-8E6C-21DF4A707063}"/>
    <cellStyle name="Normal 7 12 2 2 4" xfId="19563" xr:uid="{00000000-0005-0000-0000-00006B4C0000}"/>
    <cellStyle name="Normal 7 12 2 2 4 2" xfId="40512" xr:uid="{54230FAB-AED3-4442-BB2B-17F20404DB6C}"/>
    <cellStyle name="Normal 7 12 2 2 5" xfId="40509" xr:uid="{591650A7-31C0-4B6E-98E6-2FBE50A464D9}"/>
    <cellStyle name="Normal 7 12 2 3" xfId="19564" xr:uid="{00000000-0005-0000-0000-00006C4C0000}"/>
    <cellStyle name="Normal 7 12 2 3 2" xfId="40513" xr:uid="{28656C3B-1EF2-4ABA-B609-2BEFAA3B3154}"/>
    <cellStyle name="Normal 7 12 2 4" xfId="19565" xr:uid="{00000000-0005-0000-0000-00006D4C0000}"/>
    <cellStyle name="Normal 7 12 2 4 2" xfId="40514" xr:uid="{14E75548-8051-4D4A-B9AE-119A5421FF8B}"/>
    <cellStyle name="Normal 7 12 2 5" xfId="19566" xr:uid="{00000000-0005-0000-0000-00006E4C0000}"/>
    <cellStyle name="Normal 7 12 2 5 2" xfId="40515" xr:uid="{B5090912-3D5A-41ED-A7D9-3EB9AD6E17EA}"/>
    <cellStyle name="Normal 7 12 2 6" xfId="40508" xr:uid="{027B83BE-7871-4B0B-97AC-C01D54233AB1}"/>
    <cellStyle name="Normal 7 12 3" xfId="19567" xr:uid="{00000000-0005-0000-0000-00006F4C0000}"/>
    <cellStyle name="Normal 7 12 3 2" xfId="19568" xr:uid="{00000000-0005-0000-0000-0000704C0000}"/>
    <cellStyle name="Normal 7 12 3 2 2" xfId="40517" xr:uid="{4586D11C-12EC-4EAA-A4D0-452DAD914AD1}"/>
    <cellStyle name="Normal 7 12 3 3" xfId="19569" xr:uid="{00000000-0005-0000-0000-0000714C0000}"/>
    <cellStyle name="Normal 7 12 3 3 2" xfId="40518" xr:uid="{D9AE72A8-734C-46DC-9BDB-D4701D81D198}"/>
    <cellStyle name="Normal 7 12 3 4" xfId="19570" xr:uid="{00000000-0005-0000-0000-0000724C0000}"/>
    <cellStyle name="Normal 7 12 3 4 2" xfId="40519" xr:uid="{E8FD0926-5797-4DBC-A017-809424D27B26}"/>
    <cellStyle name="Normal 7 12 3 5" xfId="40516" xr:uid="{C9AF6DEC-2982-4EA0-BEB1-FE52AD9299FA}"/>
    <cellStyle name="Normal 7 12 4" xfId="19571" xr:uid="{00000000-0005-0000-0000-0000734C0000}"/>
    <cellStyle name="Normal 7 12 4 2" xfId="40520" xr:uid="{5EACE499-852E-479A-B9BC-11F493E1275D}"/>
    <cellStyle name="Normal 7 12 5" xfId="19572" xr:uid="{00000000-0005-0000-0000-0000744C0000}"/>
    <cellStyle name="Normal 7 12 5 2" xfId="40521" xr:uid="{7D9B1077-AC4D-411B-B0F5-4AD47BAEAC4E}"/>
    <cellStyle name="Normal 7 12 6" xfId="19573" xr:uid="{00000000-0005-0000-0000-0000754C0000}"/>
    <cellStyle name="Normal 7 12 6 2" xfId="40522" xr:uid="{DD6E7F10-51D5-4A81-99CA-3D58827F66E8}"/>
    <cellStyle name="Normal 7 12 7" xfId="40507" xr:uid="{8CC9AA62-684D-4FFB-8BD2-302104FFCF3D}"/>
    <cellStyle name="Normal 7 13" xfId="40474" xr:uid="{DB6017B9-2B96-4054-9D63-F63A4E8A81C8}"/>
    <cellStyle name="Normal 7 2" xfId="19574" xr:uid="{00000000-0005-0000-0000-0000764C0000}"/>
    <cellStyle name="Normal 7 2 10" xfId="19575" xr:uid="{00000000-0005-0000-0000-0000774C0000}"/>
    <cellStyle name="Normal 7 2 10 2" xfId="40524" xr:uid="{3A737C7E-1F25-4B7A-9FA1-1A42278309AB}"/>
    <cellStyle name="Normal 7 2 11" xfId="19576" xr:uid="{00000000-0005-0000-0000-0000784C0000}"/>
    <cellStyle name="Normal 7 2 11 2" xfId="40525" xr:uid="{21F8160A-3E3B-4BDA-BF53-91CEB188B2E8}"/>
    <cellStyle name="Normal 7 2 12" xfId="19577" xr:uid="{00000000-0005-0000-0000-0000794C0000}"/>
    <cellStyle name="Normal 7 2 12 2" xfId="40526" xr:uid="{3661A80A-C260-4214-9F58-9D86DE01B36F}"/>
    <cellStyle name="Normal 7 2 13" xfId="19578" xr:uid="{00000000-0005-0000-0000-00007A4C0000}"/>
    <cellStyle name="Normal 7 2 13 2" xfId="40527" xr:uid="{FF7D09CA-02DE-46C1-A5F1-A75681B16A96}"/>
    <cellStyle name="Normal 7 2 14" xfId="19579" xr:uid="{00000000-0005-0000-0000-00007B4C0000}"/>
    <cellStyle name="Normal 7 2 14 2" xfId="40528" xr:uid="{4F3289A1-27B9-4C5D-A75C-70D636FC535C}"/>
    <cellStyle name="Normal 7 2 15" xfId="19580" xr:uid="{00000000-0005-0000-0000-00007C4C0000}"/>
    <cellStyle name="Normal 7 2 15 2" xfId="40529" xr:uid="{322D5C8C-34D0-4DA1-A9EC-E0BDF1E90547}"/>
    <cellStyle name="Normal 7 2 16" xfId="19581" xr:uid="{00000000-0005-0000-0000-00007D4C0000}"/>
    <cellStyle name="Normal 7 2 16 2" xfId="40530" xr:uid="{E32F353E-2606-4C95-A7ED-2F604163ABEC}"/>
    <cellStyle name="Normal 7 2 17" xfId="19582" xr:uid="{00000000-0005-0000-0000-00007E4C0000}"/>
    <cellStyle name="Normal 7 2 17 2" xfId="40531" xr:uid="{DD21D4D4-547C-4961-8D9B-F88FD17ABEFF}"/>
    <cellStyle name="Normal 7 2 18" xfId="19583" xr:uid="{00000000-0005-0000-0000-00007F4C0000}"/>
    <cellStyle name="Normal 7 2 18 2" xfId="40532" xr:uid="{23EEE487-43C5-41BF-BBEB-ED9374777558}"/>
    <cellStyle name="Normal 7 2 19" xfId="19584" xr:uid="{00000000-0005-0000-0000-0000804C0000}"/>
    <cellStyle name="Normal 7 2 19 2" xfId="40533" xr:uid="{567B77AB-7F10-4111-A58C-C6C40174DD38}"/>
    <cellStyle name="Normal 7 2 2" xfId="19585" xr:uid="{00000000-0005-0000-0000-0000814C0000}"/>
    <cellStyle name="Normal 7 2 2 2" xfId="19586" xr:uid="{00000000-0005-0000-0000-0000824C0000}"/>
    <cellStyle name="Normal 7 2 2 2 2" xfId="40535" xr:uid="{4BE9B908-8174-4AB7-95A4-AEC1F74C4367}"/>
    <cellStyle name="Normal 7 2 2 3" xfId="19587" xr:uid="{00000000-0005-0000-0000-0000834C0000}"/>
    <cellStyle name="Normal 7 2 2 3 2" xfId="40536" xr:uid="{D4F1E6FB-25D0-4BD6-BA0B-D6E7EB8F26A9}"/>
    <cellStyle name="Normal 7 2 2 4" xfId="40534" xr:uid="{C5213752-24F4-4E6F-8FFE-DCAF9871338D}"/>
    <cellStyle name="Normal 7 2 20" xfId="19588" xr:uid="{00000000-0005-0000-0000-0000844C0000}"/>
    <cellStyle name="Normal 7 2 20 2" xfId="40537" xr:uid="{BCCAFD8F-1DD2-4F21-899B-D1CE08257C66}"/>
    <cellStyle name="Normal 7 2 21" xfId="19589" xr:uid="{00000000-0005-0000-0000-0000854C0000}"/>
    <cellStyle name="Normal 7 2 21 2" xfId="40538" xr:uid="{47DF15D4-A8E7-4568-A419-5A68E992026C}"/>
    <cellStyle name="Normal 7 2 22" xfId="19590" xr:uid="{00000000-0005-0000-0000-0000864C0000}"/>
    <cellStyle name="Normal 7 2 22 2" xfId="40539" xr:uid="{3C9AADC1-FAA2-4154-879D-3C00AF662EB8}"/>
    <cellStyle name="Normal 7 2 23" xfId="19591" xr:uid="{00000000-0005-0000-0000-0000874C0000}"/>
    <cellStyle name="Normal 7 2 23 2" xfId="40540" xr:uid="{B5481D58-01E9-471B-9E08-757175A0D1FD}"/>
    <cellStyle name="Normal 7 2 24" xfId="19592" xr:uid="{00000000-0005-0000-0000-0000884C0000}"/>
    <cellStyle name="Normal 7 2 24 2" xfId="40541" xr:uid="{A985A12F-CB2B-4C86-BDC3-BF9013B6EA8C}"/>
    <cellStyle name="Normal 7 2 25" xfId="19593" xr:uid="{00000000-0005-0000-0000-0000894C0000}"/>
    <cellStyle name="Normal 7 2 25 2" xfId="40542" xr:uid="{64DF9865-9B91-4461-B160-99209F51D5BD}"/>
    <cellStyle name="Normal 7 2 26" xfId="19594" xr:uid="{00000000-0005-0000-0000-00008A4C0000}"/>
    <cellStyle name="Normal 7 2 26 2" xfId="40543" xr:uid="{40144F5C-C574-4F77-980D-29904BB9D1E2}"/>
    <cellStyle name="Normal 7 2 27" xfId="19595" xr:uid="{00000000-0005-0000-0000-00008B4C0000}"/>
    <cellStyle name="Normal 7 2 27 2" xfId="40544" xr:uid="{6505C539-CD82-4F5A-A851-8DB9BB6E3EBF}"/>
    <cellStyle name="Normal 7 2 28" xfId="19596" xr:uid="{00000000-0005-0000-0000-00008C4C0000}"/>
    <cellStyle name="Normal 7 2 28 2" xfId="40545" xr:uid="{A7A92A6E-1049-414F-9D9D-E869419FBEB5}"/>
    <cellStyle name="Normal 7 2 29" xfId="19597" xr:uid="{00000000-0005-0000-0000-00008D4C0000}"/>
    <cellStyle name="Normal 7 2 29 2" xfId="40546" xr:uid="{50D54C97-FB30-4BB9-B61E-0AA85D951E1D}"/>
    <cellStyle name="Normal 7 2 3" xfId="19598" xr:uid="{00000000-0005-0000-0000-00008E4C0000}"/>
    <cellStyle name="Normal 7 2 3 2" xfId="19599" xr:uid="{00000000-0005-0000-0000-00008F4C0000}"/>
    <cellStyle name="Normal 7 2 3 2 2" xfId="19600" xr:uid="{00000000-0005-0000-0000-0000904C0000}"/>
    <cellStyle name="Normal 7 2 3 2 2 2" xfId="40549" xr:uid="{E44C3D86-71EA-47CB-B647-8BF0A5FF933D}"/>
    <cellStyle name="Normal 7 2 3 2 3" xfId="19601" xr:uid="{00000000-0005-0000-0000-0000914C0000}"/>
    <cellStyle name="Normal 7 2 3 2 3 2" xfId="19602" xr:uid="{00000000-0005-0000-0000-0000924C0000}"/>
    <cellStyle name="Normal 7 2 3 2 3 2 2" xfId="40551" xr:uid="{20383E25-0F61-4F42-B03D-C18B13DDE818}"/>
    <cellStyle name="Normal 7 2 3 2 3 3" xfId="19603" xr:uid="{00000000-0005-0000-0000-0000934C0000}"/>
    <cellStyle name="Normal 7 2 3 2 3 3 2" xfId="40552" xr:uid="{1CECE77E-2AA3-41EB-BC86-E397130BC51B}"/>
    <cellStyle name="Normal 7 2 3 2 3 4" xfId="19604" xr:uid="{00000000-0005-0000-0000-0000944C0000}"/>
    <cellStyle name="Normal 7 2 3 2 3 4 2" xfId="40553" xr:uid="{BA99A21D-0BB6-4DEB-9C8B-1D4C8FAD31B4}"/>
    <cellStyle name="Normal 7 2 3 2 3 5" xfId="40550" xr:uid="{83DC8B3A-2E44-41A7-86EA-43E0A24C649F}"/>
    <cellStyle name="Normal 7 2 3 2 4" xfId="19605" xr:uid="{00000000-0005-0000-0000-0000954C0000}"/>
    <cellStyle name="Normal 7 2 3 2 4 2" xfId="40554" xr:uid="{68236CC7-8542-4107-A8A6-0322677484EF}"/>
    <cellStyle name="Normal 7 2 3 2 5" xfId="19606" xr:uid="{00000000-0005-0000-0000-0000964C0000}"/>
    <cellStyle name="Normal 7 2 3 2 5 2" xfId="40555" xr:uid="{817920D8-2B90-4EBD-BE20-AF5C3699E386}"/>
    <cellStyle name="Normal 7 2 3 2 6" xfId="19607" xr:uid="{00000000-0005-0000-0000-0000974C0000}"/>
    <cellStyle name="Normal 7 2 3 2 6 2" xfId="40556" xr:uid="{55C3E120-0FC4-40E7-9053-7E3F4DA64704}"/>
    <cellStyle name="Normal 7 2 3 2 7" xfId="40548" xr:uid="{C5409F31-FB10-4827-B07C-F7D0E24568F1}"/>
    <cellStyle name="Normal 7 2 3 3" xfId="19608" xr:uid="{00000000-0005-0000-0000-0000984C0000}"/>
    <cellStyle name="Normal 7 2 3 3 2" xfId="19609" xr:uid="{00000000-0005-0000-0000-0000994C0000}"/>
    <cellStyle name="Normal 7 2 3 3 2 2" xfId="40558" xr:uid="{CB4548ED-4422-4A4A-AA62-F6BF9B7A8024}"/>
    <cellStyle name="Normal 7 2 3 3 3" xfId="19610" xr:uid="{00000000-0005-0000-0000-00009A4C0000}"/>
    <cellStyle name="Normal 7 2 3 3 3 2" xfId="40559" xr:uid="{05DCB861-91FE-4AF3-85F7-3B158E50D016}"/>
    <cellStyle name="Normal 7 2 3 3 4" xfId="19611" xr:uid="{00000000-0005-0000-0000-00009B4C0000}"/>
    <cellStyle name="Normal 7 2 3 3 4 2" xfId="40560" xr:uid="{BD6FB573-28D5-4D63-AC57-ECEEF98D72D4}"/>
    <cellStyle name="Normal 7 2 3 3 5" xfId="40557" xr:uid="{EB1E3CD7-23C9-4D02-9F0A-588594B6FD2E}"/>
    <cellStyle name="Normal 7 2 3 4" xfId="19612" xr:uid="{00000000-0005-0000-0000-00009C4C0000}"/>
    <cellStyle name="Normal 7 2 3 4 2" xfId="40561" xr:uid="{6132FF1A-74FC-4924-97B3-C830DABCE643}"/>
    <cellStyle name="Normal 7 2 3 5" xfId="19613" xr:uid="{00000000-0005-0000-0000-00009D4C0000}"/>
    <cellStyle name="Normal 7 2 3 5 2" xfId="40562" xr:uid="{E8D20057-33F0-4194-ACD9-B062DC09E0E0}"/>
    <cellStyle name="Normal 7 2 3 6" xfId="19614" xr:uid="{00000000-0005-0000-0000-00009E4C0000}"/>
    <cellStyle name="Normal 7 2 3 6 2" xfId="40563" xr:uid="{E1F7847F-08BD-439E-9F55-172CACA5352B}"/>
    <cellStyle name="Normal 7 2 3 7" xfId="40547" xr:uid="{F225E207-3996-4AB1-B183-F8CD2393EABC}"/>
    <cellStyle name="Normal 7 2 30" xfId="19615" xr:uid="{00000000-0005-0000-0000-00009F4C0000}"/>
    <cellStyle name="Normal 7 2 30 2" xfId="40564" xr:uid="{3FACFAD1-C566-4A5A-8C95-7A6604DF9EDE}"/>
    <cellStyle name="Normal 7 2 31" xfId="19616" xr:uid="{00000000-0005-0000-0000-0000A04C0000}"/>
    <cellStyle name="Normal 7 2 31 2" xfId="40565" xr:uid="{965CE436-F105-46E8-ABA9-7F9A93942DDF}"/>
    <cellStyle name="Normal 7 2 32" xfId="19617" xr:uid="{00000000-0005-0000-0000-0000A14C0000}"/>
    <cellStyle name="Normal 7 2 32 2" xfId="40566" xr:uid="{E21CADB6-5750-41ED-94E0-5A3F3A5E3F79}"/>
    <cellStyle name="Normal 7 2 33" xfId="19618" xr:uid="{00000000-0005-0000-0000-0000A24C0000}"/>
    <cellStyle name="Normal 7 2 33 2" xfId="40567" xr:uid="{FC18C6E1-C1C8-4D6D-9883-7500152670B0}"/>
    <cellStyle name="Normal 7 2 34" xfId="19619" xr:uid="{00000000-0005-0000-0000-0000A34C0000}"/>
    <cellStyle name="Normal 7 2 34 2" xfId="40568" xr:uid="{35CDE902-584E-4316-9D6F-147AE72D66C0}"/>
    <cellStyle name="Normal 7 2 35" xfId="19620" xr:uid="{00000000-0005-0000-0000-0000A44C0000}"/>
    <cellStyle name="Normal 7 2 35 2" xfId="40569" xr:uid="{FB0BAE89-3D73-4630-AD60-A9EA14A89337}"/>
    <cellStyle name="Normal 7 2 36" xfId="19621" xr:uid="{00000000-0005-0000-0000-0000A54C0000}"/>
    <cellStyle name="Normal 7 2 36 2" xfId="40570" xr:uid="{5226BFA8-DF7C-4A46-B1B9-B6BA96A13C46}"/>
    <cellStyle name="Normal 7 2 37" xfId="19622" xr:uid="{00000000-0005-0000-0000-0000A64C0000}"/>
    <cellStyle name="Normal 7 2 37 2" xfId="40571" xr:uid="{2F05310A-4CEA-4498-9BEF-C1F401DE3422}"/>
    <cellStyle name="Normal 7 2 38" xfId="19623" xr:uid="{00000000-0005-0000-0000-0000A74C0000}"/>
    <cellStyle name="Normal 7 2 38 2" xfId="40572" xr:uid="{78A0F6AF-95EB-4076-BD9E-2D1175DC607B}"/>
    <cellStyle name="Normal 7 2 39" xfId="19624" xr:uid="{00000000-0005-0000-0000-0000A84C0000}"/>
    <cellStyle name="Normal 7 2 39 2" xfId="40573" xr:uid="{0D551F0E-2661-4A88-848C-32C8F7064CA7}"/>
    <cellStyle name="Normal 7 2 4" xfId="19625" xr:uid="{00000000-0005-0000-0000-0000A94C0000}"/>
    <cellStyle name="Normal 7 2 4 2" xfId="40574" xr:uid="{290A0D14-CC52-4405-A8A2-2D13C9633926}"/>
    <cellStyle name="Normal 7 2 40" xfId="19626" xr:uid="{00000000-0005-0000-0000-0000AA4C0000}"/>
    <cellStyle name="Normal 7 2 40 2" xfId="40575" xr:uid="{6FD35370-66A4-4127-9508-4CCC0FA6529E}"/>
    <cellStyle name="Normal 7 2 41" xfId="19627" xr:uid="{00000000-0005-0000-0000-0000AB4C0000}"/>
    <cellStyle name="Normal 7 2 41 2" xfId="40576" xr:uid="{0A4C0805-3426-4254-B4AD-A4E69E985465}"/>
    <cellStyle name="Normal 7 2 42" xfId="19628" xr:uid="{00000000-0005-0000-0000-0000AC4C0000}"/>
    <cellStyle name="Normal 7 2 42 2" xfId="40577" xr:uid="{99D24186-3EAA-4693-9AAA-78AD16431C60}"/>
    <cellStyle name="Normal 7 2 43" xfId="19629" xr:uid="{00000000-0005-0000-0000-0000AD4C0000}"/>
    <cellStyle name="Normal 7 2 43 2" xfId="40578" xr:uid="{2603DEBA-4F6D-4FB5-887E-9E3AD6476781}"/>
    <cellStyle name="Normal 7 2 44" xfId="19630" xr:uid="{00000000-0005-0000-0000-0000AE4C0000}"/>
    <cellStyle name="Normal 7 2 44 2" xfId="40579" xr:uid="{63055B98-C08C-4500-8B2A-9D98B8F14832}"/>
    <cellStyle name="Normal 7 2 45" xfId="19631" xr:uid="{00000000-0005-0000-0000-0000AF4C0000}"/>
    <cellStyle name="Normal 7 2 45 2" xfId="40580" xr:uid="{EA0F2A7F-7EE1-4394-A0A1-752A2592AFC6}"/>
    <cellStyle name="Normal 7 2 46" xfId="19632" xr:uid="{00000000-0005-0000-0000-0000B04C0000}"/>
    <cellStyle name="Normal 7 2 46 2" xfId="40581" xr:uid="{5BC07D59-7FCA-4A9F-8C6A-08156149842E}"/>
    <cellStyle name="Normal 7 2 47" xfId="19633" xr:uid="{00000000-0005-0000-0000-0000B14C0000}"/>
    <cellStyle name="Normal 7 2 47 2" xfId="40582" xr:uid="{408B9C64-D881-4156-AEE9-F1147ED4797D}"/>
    <cellStyle name="Normal 7 2 48" xfId="19634" xr:uid="{00000000-0005-0000-0000-0000B24C0000}"/>
    <cellStyle name="Normal 7 2 48 2" xfId="40583" xr:uid="{F54ADAB1-5ACD-46CA-9605-0FE2050E568E}"/>
    <cellStyle name="Normal 7 2 49" xfId="19635" xr:uid="{00000000-0005-0000-0000-0000B34C0000}"/>
    <cellStyle name="Normal 7 2 49 2" xfId="40584" xr:uid="{97174F56-A106-43E6-8D2F-47E12861EF90}"/>
    <cellStyle name="Normal 7 2 5" xfId="19636" xr:uid="{00000000-0005-0000-0000-0000B44C0000}"/>
    <cellStyle name="Normal 7 2 5 2" xfId="40585" xr:uid="{729E0054-D7F2-4A18-BCA3-D4F819FEF2E4}"/>
    <cellStyle name="Normal 7 2 50" xfId="19637" xr:uid="{00000000-0005-0000-0000-0000B54C0000}"/>
    <cellStyle name="Normal 7 2 50 2" xfId="40586" xr:uid="{09F31697-6C4A-4F13-B487-FB63CCE63F15}"/>
    <cellStyle name="Normal 7 2 51" xfId="19638" xr:uid="{00000000-0005-0000-0000-0000B64C0000}"/>
    <cellStyle name="Normal 7 2 51 2" xfId="40587" xr:uid="{F039E4DF-86BB-41FA-A171-14DAE134607A}"/>
    <cellStyle name="Normal 7 2 52" xfId="19639" xr:uid="{00000000-0005-0000-0000-0000B74C0000}"/>
    <cellStyle name="Normal 7 2 52 2" xfId="40588" xr:uid="{C545449B-2427-4B64-AA5F-7DFEFFF8D644}"/>
    <cellStyle name="Normal 7 2 53" xfId="19640" xr:uid="{00000000-0005-0000-0000-0000B84C0000}"/>
    <cellStyle name="Normal 7 2 53 2" xfId="40589" xr:uid="{03CAA691-1F4C-40A4-BFF4-F6C61A433FDC}"/>
    <cellStyle name="Normal 7 2 54" xfId="19641" xr:uid="{00000000-0005-0000-0000-0000B94C0000}"/>
    <cellStyle name="Normal 7 2 54 2" xfId="40590" xr:uid="{45C63E7A-E072-4472-90C5-EA6798B2B51E}"/>
    <cellStyle name="Normal 7 2 55" xfId="19642" xr:uid="{00000000-0005-0000-0000-0000BA4C0000}"/>
    <cellStyle name="Normal 7 2 55 2" xfId="40591" xr:uid="{B97A68AA-638C-428D-921E-4F765CE85632}"/>
    <cellStyle name="Normal 7 2 56" xfId="19643" xr:uid="{00000000-0005-0000-0000-0000BB4C0000}"/>
    <cellStyle name="Normal 7 2 56 2" xfId="40592" xr:uid="{2067F930-CB37-428C-9F16-351B48FAF838}"/>
    <cellStyle name="Normal 7 2 57" xfId="19644" xr:uid="{00000000-0005-0000-0000-0000BC4C0000}"/>
    <cellStyle name="Normal 7 2 57 2" xfId="40593" xr:uid="{AF526212-F2D0-4265-AC2E-A5A2B6C5D78E}"/>
    <cellStyle name="Normal 7 2 58" xfId="19645" xr:uid="{00000000-0005-0000-0000-0000BD4C0000}"/>
    <cellStyle name="Normal 7 2 58 2" xfId="40594" xr:uid="{066FDFE4-E27D-49AB-8B52-35D2B17A519F}"/>
    <cellStyle name="Normal 7 2 59" xfId="19646" xr:uid="{00000000-0005-0000-0000-0000BE4C0000}"/>
    <cellStyle name="Normal 7 2 59 2" xfId="40595" xr:uid="{6CE3A30F-6C54-4FEB-B1ED-21CD3BE1F0E3}"/>
    <cellStyle name="Normal 7 2 6" xfId="19647" xr:uid="{00000000-0005-0000-0000-0000BF4C0000}"/>
    <cellStyle name="Normal 7 2 6 2" xfId="40596" xr:uid="{7F836A76-17E4-4A32-BE68-01FBE491CEE6}"/>
    <cellStyle name="Normal 7 2 60" xfId="19648" xr:uid="{00000000-0005-0000-0000-0000C04C0000}"/>
    <cellStyle name="Normal 7 2 60 2" xfId="40597" xr:uid="{FB94A1EC-0479-416E-A1DF-6D3461BEBABE}"/>
    <cellStyle name="Normal 7 2 61" xfId="19649" xr:uid="{00000000-0005-0000-0000-0000C14C0000}"/>
    <cellStyle name="Normal 7 2 61 2" xfId="40598" xr:uid="{ED1B6CA5-F4DF-4562-AF77-097E561A4276}"/>
    <cellStyle name="Normal 7 2 62" xfId="19650" xr:uid="{00000000-0005-0000-0000-0000C24C0000}"/>
    <cellStyle name="Normal 7 2 62 2" xfId="40599" xr:uid="{6E4086AD-A7A0-4366-80AA-798F70AA32D6}"/>
    <cellStyle name="Normal 7 2 63" xfId="19651" xr:uid="{00000000-0005-0000-0000-0000C34C0000}"/>
    <cellStyle name="Normal 7 2 63 2" xfId="40600" xr:uid="{6BAA84E3-7B23-445E-9A23-C1EF16D9E1C0}"/>
    <cellStyle name="Normal 7 2 64" xfId="19652" xr:uid="{00000000-0005-0000-0000-0000C44C0000}"/>
    <cellStyle name="Normal 7 2 64 2" xfId="40601" xr:uid="{2E60B2B3-7DB5-4F77-8E48-814F9213E7C0}"/>
    <cellStyle name="Normal 7 2 65" xfId="19653" xr:uid="{00000000-0005-0000-0000-0000C54C0000}"/>
    <cellStyle name="Normal 7 2 65 2" xfId="40602" xr:uid="{87DFAC3C-2FA5-4A5E-8E04-E99D4A86B0A0}"/>
    <cellStyle name="Normal 7 2 66" xfId="19654" xr:uid="{00000000-0005-0000-0000-0000C64C0000}"/>
    <cellStyle name="Normal 7 2 66 2" xfId="40603" xr:uid="{D0CFBC26-2638-4395-A96B-130C1FB2F166}"/>
    <cellStyle name="Normal 7 2 67" xfId="19655" xr:uid="{00000000-0005-0000-0000-0000C74C0000}"/>
    <cellStyle name="Normal 7 2 67 2" xfId="40604" xr:uid="{8455AC71-5991-49A4-9623-0C3B33BBE7E0}"/>
    <cellStyle name="Normal 7 2 68" xfId="19656" xr:uid="{00000000-0005-0000-0000-0000C84C0000}"/>
    <cellStyle name="Normal 7 2 68 2" xfId="40605" xr:uid="{209D057A-2F14-4812-BD08-407F11F0E35E}"/>
    <cellStyle name="Normal 7 2 69" xfId="19657" xr:uid="{00000000-0005-0000-0000-0000C94C0000}"/>
    <cellStyle name="Normal 7 2 69 2" xfId="40606" xr:uid="{CF1BA886-772B-4978-BD04-1412311BD702}"/>
    <cellStyle name="Normal 7 2 7" xfId="19658" xr:uid="{00000000-0005-0000-0000-0000CA4C0000}"/>
    <cellStyle name="Normal 7 2 7 2" xfId="40607" xr:uid="{D3A9E5BA-28CF-42BD-ADB0-2362DB9C9316}"/>
    <cellStyle name="Normal 7 2 70" xfId="19659" xr:uid="{00000000-0005-0000-0000-0000CB4C0000}"/>
    <cellStyle name="Normal 7 2 70 2" xfId="40608" xr:uid="{8DE80F5E-EF39-43C6-A10A-29C49958E5EF}"/>
    <cellStyle name="Normal 7 2 71" xfId="19660" xr:uid="{00000000-0005-0000-0000-0000CC4C0000}"/>
    <cellStyle name="Normal 7 2 71 2" xfId="40609" xr:uid="{8DB146C6-0BB8-4B73-82F8-254851F9AC00}"/>
    <cellStyle name="Normal 7 2 72" xfId="19661" xr:uid="{00000000-0005-0000-0000-0000CD4C0000}"/>
    <cellStyle name="Normal 7 2 72 2" xfId="40610" xr:uid="{D4736AD6-F5F4-41D0-AAE2-4F1203DFD11E}"/>
    <cellStyle name="Normal 7 2 73" xfId="19662" xr:uid="{00000000-0005-0000-0000-0000CE4C0000}"/>
    <cellStyle name="Normal 7 2 73 2" xfId="40611" xr:uid="{A278AC5E-0754-47D9-B8BB-078CD4282DDE}"/>
    <cellStyle name="Normal 7 2 74" xfId="19663" xr:uid="{00000000-0005-0000-0000-0000CF4C0000}"/>
    <cellStyle name="Normal 7 2 74 2" xfId="40612" xr:uid="{923151D4-5463-4385-A010-7916526CD5E3}"/>
    <cellStyle name="Normal 7 2 75" xfId="19664" xr:uid="{00000000-0005-0000-0000-0000D04C0000}"/>
    <cellStyle name="Normal 7 2 75 2" xfId="40613" xr:uid="{3ADA8892-44EE-48B4-BB58-EF036B8ABFFF}"/>
    <cellStyle name="Normal 7 2 76" xfId="19665" xr:uid="{00000000-0005-0000-0000-0000D14C0000}"/>
    <cellStyle name="Normal 7 2 76 2" xfId="40614" xr:uid="{652BDA9B-5ECB-4489-9655-9CDF8DBD7EE3}"/>
    <cellStyle name="Normal 7 2 77" xfId="19666" xr:uid="{00000000-0005-0000-0000-0000D24C0000}"/>
    <cellStyle name="Normal 7 2 77 2" xfId="40615" xr:uid="{D2710F41-D7E5-4032-939D-2B0910579094}"/>
    <cellStyle name="Normal 7 2 78" xfId="19667" xr:uid="{00000000-0005-0000-0000-0000D34C0000}"/>
    <cellStyle name="Normal 7 2 78 2" xfId="40616" xr:uid="{539D806E-1631-46A3-A730-E59DED18F259}"/>
    <cellStyle name="Normal 7 2 79" xfId="19668" xr:uid="{00000000-0005-0000-0000-0000D44C0000}"/>
    <cellStyle name="Normal 7 2 79 2" xfId="40617" xr:uid="{4F01A83A-968A-420D-B0B4-F38BEA865F70}"/>
    <cellStyle name="Normal 7 2 8" xfId="19669" xr:uid="{00000000-0005-0000-0000-0000D54C0000}"/>
    <cellStyle name="Normal 7 2 8 2" xfId="40618" xr:uid="{EE6AB341-BB00-48C3-B8D4-681658AFFE26}"/>
    <cellStyle name="Normal 7 2 80" xfId="19670" xr:uid="{00000000-0005-0000-0000-0000D64C0000}"/>
    <cellStyle name="Normal 7 2 80 2" xfId="40619" xr:uid="{00A8F53A-7342-4089-A703-205860353269}"/>
    <cellStyle name="Normal 7 2 81" xfId="19671" xr:uid="{00000000-0005-0000-0000-0000D74C0000}"/>
    <cellStyle name="Normal 7 2 81 2" xfId="40620" xr:uid="{D8BAFE3F-FD92-4EC5-8034-8B0F0B29B5FA}"/>
    <cellStyle name="Normal 7 2 82" xfId="19672" xr:uid="{00000000-0005-0000-0000-0000D84C0000}"/>
    <cellStyle name="Normal 7 2 82 2" xfId="40621" xr:uid="{B1B1ECD3-E607-465F-ACF0-4487A7ADF86D}"/>
    <cellStyle name="Normal 7 2 83" xfId="19673" xr:uid="{00000000-0005-0000-0000-0000D94C0000}"/>
    <cellStyle name="Normal 7 2 83 2" xfId="40622" xr:uid="{D0A4F7E3-F27A-49C1-B25A-FC6A1F280BAC}"/>
    <cellStyle name="Normal 7 2 84" xfId="19674" xr:uid="{00000000-0005-0000-0000-0000DA4C0000}"/>
    <cellStyle name="Normal 7 2 84 2" xfId="40623" xr:uid="{E402945A-A210-4AA0-9477-430D9A44EA97}"/>
    <cellStyle name="Normal 7 2 85" xfId="19675" xr:uid="{00000000-0005-0000-0000-0000DB4C0000}"/>
    <cellStyle name="Normal 7 2 85 2" xfId="40624" xr:uid="{DB80B846-933F-421D-821D-D39DA8215CC0}"/>
    <cellStyle name="Normal 7 2 86" xfId="19676" xr:uid="{00000000-0005-0000-0000-0000DC4C0000}"/>
    <cellStyle name="Normal 7 2 86 2" xfId="40625" xr:uid="{39ECB158-4ABF-4472-AF50-95171065CD6D}"/>
    <cellStyle name="Normal 7 2 87" xfId="19677" xr:uid="{00000000-0005-0000-0000-0000DD4C0000}"/>
    <cellStyle name="Normal 7 2 87 2" xfId="40626" xr:uid="{FD9BDF1C-EE78-40D7-A103-581EE5FB05F8}"/>
    <cellStyle name="Normal 7 2 88" xfId="19678" xr:uid="{00000000-0005-0000-0000-0000DE4C0000}"/>
    <cellStyle name="Normal 7 2 88 2" xfId="40627" xr:uid="{2DEA4774-3DBE-4809-ABF1-07D0C8B94D95}"/>
    <cellStyle name="Normal 7 2 89" xfId="19679" xr:uid="{00000000-0005-0000-0000-0000DF4C0000}"/>
    <cellStyle name="Normal 7 2 89 2" xfId="40628" xr:uid="{7D74D8C1-0510-4836-9565-659E321EAA4D}"/>
    <cellStyle name="Normal 7 2 9" xfId="19680" xr:uid="{00000000-0005-0000-0000-0000E04C0000}"/>
    <cellStyle name="Normal 7 2 9 2" xfId="40629" xr:uid="{625F66E5-6A7D-4E22-90FC-FB6934ABE951}"/>
    <cellStyle name="Normal 7 2 90" xfId="19681" xr:uid="{00000000-0005-0000-0000-0000E14C0000}"/>
    <cellStyle name="Normal 7 2 90 2" xfId="40630" xr:uid="{CB491674-0179-4D0A-88BA-3E266C0A4402}"/>
    <cellStyle name="Normal 7 2 91" xfId="19682" xr:uid="{00000000-0005-0000-0000-0000E24C0000}"/>
    <cellStyle name="Normal 7 2 91 2" xfId="40631" xr:uid="{DAEF55A5-9D7F-48D5-8716-2C48AF7E9DAE}"/>
    <cellStyle name="Normal 7 2 92" xfId="19683" xr:uid="{00000000-0005-0000-0000-0000E34C0000}"/>
    <cellStyle name="Normal 7 2 92 2" xfId="40632" xr:uid="{71E627D0-03A6-4469-95DF-BB35A822A688}"/>
    <cellStyle name="Normal 7 2 93" xfId="19684" xr:uid="{00000000-0005-0000-0000-0000E44C0000}"/>
    <cellStyle name="Normal 7 2 93 2" xfId="40633" xr:uid="{36721085-6896-4AD4-9E59-1D680DA715FE}"/>
    <cellStyle name="Normal 7 2 94" xfId="40523" xr:uid="{0F6636D5-966F-4902-AAAD-999A86239ECC}"/>
    <cellStyle name="Normal 7 3" xfId="19685" xr:uid="{00000000-0005-0000-0000-0000E54C0000}"/>
    <cellStyle name="Normal 7 3 2" xfId="19686" xr:uid="{00000000-0005-0000-0000-0000E64C0000}"/>
    <cellStyle name="Normal 7 3 2 2" xfId="40635" xr:uid="{DFEBB1E1-C8EA-4B5A-9E64-B7AEA35E48E8}"/>
    <cellStyle name="Normal 7 3 3" xfId="19687" xr:uid="{00000000-0005-0000-0000-0000E74C0000}"/>
    <cellStyle name="Normal 7 3 3 2" xfId="19688" xr:uid="{00000000-0005-0000-0000-0000E84C0000}"/>
    <cellStyle name="Normal 7 3 3 2 2" xfId="40637" xr:uid="{0B7CFCA7-02DA-43A3-B67F-E6A9DE5248CD}"/>
    <cellStyle name="Normal 7 3 3 3" xfId="40636" xr:uid="{F3CAB2AB-FAEE-4C79-84F9-3B3EF9B0233D}"/>
    <cellStyle name="Normal 7 3 4" xfId="40634" xr:uid="{48E68696-E8AB-4960-A204-EF7F8A419E26}"/>
    <cellStyle name="Normal 7 4" xfId="19689" xr:uid="{00000000-0005-0000-0000-0000E94C0000}"/>
    <cellStyle name="Normal 7 4 2" xfId="19690" xr:uid="{00000000-0005-0000-0000-0000EA4C0000}"/>
    <cellStyle name="Normal 7 4 2 2" xfId="19691" xr:uid="{00000000-0005-0000-0000-0000EB4C0000}"/>
    <cellStyle name="Normal 7 4 2 2 2" xfId="40640" xr:uid="{46D5FA64-4580-4C2F-9089-9E5B2FB942C1}"/>
    <cellStyle name="Normal 7 4 2 3" xfId="40639" xr:uid="{60461918-F33B-4194-96D5-C902D9CFF92B}"/>
    <cellStyle name="Normal 7 4 3" xfId="40638" xr:uid="{12E9F30C-2252-4F5D-A055-0DDC2F2C8639}"/>
    <cellStyle name="Normal 7 5" xfId="19692" xr:uid="{00000000-0005-0000-0000-0000EC4C0000}"/>
    <cellStyle name="Normal 7 5 2" xfId="40641" xr:uid="{45D79788-2EAE-40DB-9A2B-67C43F7FDE64}"/>
    <cellStyle name="Normal 7 6" xfId="19693" xr:uid="{00000000-0005-0000-0000-0000ED4C0000}"/>
    <cellStyle name="Normal 7 6 2" xfId="40642" xr:uid="{69151017-CA53-4B98-9C6F-E3EB19235807}"/>
    <cellStyle name="Normal 7 7" xfId="19694" xr:uid="{00000000-0005-0000-0000-0000EE4C0000}"/>
    <cellStyle name="Normal 7 7 2" xfId="40643" xr:uid="{C5B90EEE-7354-4877-86F1-72394C123D8F}"/>
    <cellStyle name="Normal 7 8" xfId="19695" xr:uid="{00000000-0005-0000-0000-0000EF4C0000}"/>
    <cellStyle name="Normal 7 8 2" xfId="40644" xr:uid="{B02775B4-C6BE-4F12-B508-570AFC429047}"/>
    <cellStyle name="Normal 7 9" xfId="19696" xr:uid="{00000000-0005-0000-0000-0000F04C0000}"/>
    <cellStyle name="Normal 7 9 2" xfId="19697" xr:uid="{00000000-0005-0000-0000-0000F14C0000}"/>
    <cellStyle name="Normal 7 9 2 2" xfId="40646" xr:uid="{760C3B0B-5C94-4C6B-97E9-2BB850628E2A}"/>
    <cellStyle name="Normal 7 9 3" xfId="40645" xr:uid="{A8CE9062-EAE1-43D7-B7F7-2164933D46D3}"/>
    <cellStyle name="Normal 70" xfId="19698" xr:uid="{00000000-0005-0000-0000-0000F24C0000}"/>
    <cellStyle name="Normal 70 2" xfId="19699" xr:uid="{00000000-0005-0000-0000-0000F34C0000}"/>
    <cellStyle name="Normal 70 2 2" xfId="40648" xr:uid="{7A0F7DA5-9B9A-410B-B112-D6C1ED6A0977}"/>
    <cellStyle name="Normal 70 3" xfId="19700" xr:uid="{00000000-0005-0000-0000-0000F44C0000}"/>
    <cellStyle name="Normal 70 3 2" xfId="40649" xr:uid="{5C559708-64F7-4FBA-970C-BAA97A9CA56D}"/>
    <cellStyle name="Normal 70 4" xfId="19701" xr:uid="{00000000-0005-0000-0000-0000F54C0000}"/>
    <cellStyle name="Normal 70 4 2" xfId="40650" xr:uid="{0AD3E910-1FEE-49A3-BC95-B25962C02552}"/>
    <cellStyle name="Normal 70 5" xfId="40647" xr:uid="{04569BEF-32A3-4A6B-8CD0-18C3DEF1A905}"/>
    <cellStyle name="Normal 71" xfId="19702" xr:uid="{00000000-0005-0000-0000-0000F64C0000}"/>
    <cellStyle name="Normal 71 2" xfId="19703" xr:uid="{00000000-0005-0000-0000-0000F74C0000}"/>
    <cellStyle name="Normal 71 2 2" xfId="40652" xr:uid="{9643B54A-4D8E-49BD-A0AF-A6BC3ECA7356}"/>
    <cellStyle name="Normal 71 3" xfId="19704" xr:uid="{00000000-0005-0000-0000-0000F84C0000}"/>
    <cellStyle name="Normal 71 3 2" xfId="40653" xr:uid="{2C288CDE-2A1F-4171-A11C-A75816B20C01}"/>
    <cellStyle name="Normal 71 4" xfId="19705" xr:uid="{00000000-0005-0000-0000-0000F94C0000}"/>
    <cellStyle name="Normal 71 4 2" xfId="40654" xr:uid="{B32DBD0E-5EB7-49FA-8B39-FD9D7AEF1425}"/>
    <cellStyle name="Normal 71 5" xfId="40651" xr:uid="{F306927E-3B41-4972-8945-73E18C545AAD}"/>
    <cellStyle name="Normal 72" xfId="19706" xr:uid="{00000000-0005-0000-0000-0000FA4C0000}"/>
    <cellStyle name="Normal 72 2" xfId="19707" xr:uid="{00000000-0005-0000-0000-0000FB4C0000}"/>
    <cellStyle name="Normal 72 2 2" xfId="40656" xr:uid="{31284024-3F90-42E0-B150-6EF19CD6ED60}"/>
    <cellStyle name="Normal 72 3" xfId="19708" xr:uid="{00000000-0005-0000-0000-0000FC4C0000}"/>
    <cellStyle name="Normal 72 3 2" xfId="40657" xr:uid="{64BFFD6C-93B2-4A33-BBE5-76F324A6C41A}"/>
    <cellStyle name="Normal 72 4" xfId="19709" xr:uid="{00000000-0005-0000-0000-0000FD4C0000}"/>
    <cellStyle name="Normal 72 4 2" xfId="40658" xr:uid="{3C56B379-536C-4DC3-9B42-655C324EFED3}"/>
    <cellStyle name="Normal 72 5" xfId="40655" xr:uid="{7AD16E4D-4036-41DD-B4AD-E0BD18B54774}"/>
    <cellStyle name="Normal 73" xfId="19710" xr:uid="{00000000-0005-0000-0000-0000FE4C0000}"/>
    <cellStyle name="Normal 73 2" xfId="19711" xr:uid="{00000000-0005-0000-0000-0000FF4C0000}"/>
    <cellStyle name="Normal 73 2 2" xfId="40660" xr:uid="{554C6CB9-1C1B-48C6-90EA-A49F5ED78F38}"/>
    <cellStyle name="Normal 73 3" xfId="19712" xr:uid="{00000000-0005-0000-0000-0000004D0000}"/>
    <cellStyle name="Normal 73 3 2" xfId="40661" xr:uid="{31C43B42-FB06-48E2-81FB-A45819F9D480}"/>
    <cellStyle name="Normal 73 4" xfId="19713" xr:uid="{00000000-0005-0000-0000-0000014D0000}"/>
    <cellStyle name="Normal 73 4 2" xfId="40662" xr:uid="{DA1E1F03-419C-4069-8217-119C89625990}"/>
    <cellStyle name="Normal 73 5" xfId="40659" xr:uid="{985E3CE2-A475-456F-95EC-C51986AE7270}"/>
    <cellStyle name="Normal 74" xfId="19714" xr:uid="{00000000-0005-0000-0000-0000024D0000}"/>
    <cellStyle name="Normal 74 2" xfId="19715" xr:uid="{00000000-0005-0000-0000-0000034D0000}"/>
    <cellStyle name="Normal 74 2 2" xfId="40664" xr:uid="{458E8EA9-FB01-4962-BCF9-C6643867D621}"/>
    <cellStyle name="Normal 74 3" xfId="19716" xr:uid="{00000000-0005-0000-0000-0000044D0000}"/>
    <cellStyle name="Normal 74 3 2" xfId="40665" xr:uid="{59B3BEDB-7392-4BFF-A300-65E2D77EC5A1}"/>
    <cellStyle name="Normal 74 4" xfId="19717" xr:uid="{00000000-0005-0000-0000-0000054D0000}"/>
    <cellStyle name="Normal 74 4 2" xfId="40666" xr:uid="{7885F0F1-969B-47CD-887A-301D09DA0A33}"/>
    <cellStyle name="Normal 74 5" xfId="40663" xr:uid="{E0C8C939-349B-4260-A4E5-FD53DFB8742A}"/>
    <cellStyle name="Normal 75" xfId="19718" xr:uid="{00000000-0005-0000-0000-0000064D0000}"/>
    <cellStyle name="Normal 75 2" xfId="19719" xr:uid="{00000000-0005-0000-0000-0000074D0000}"/>
    <cellStyle name="Normal 75 2 2" xfId="40668" xr:uid="{E0B65C1E-6E47-4834-A6ED-2FB63B520C62}"/>
    <cellStyle name="Normal 75 3" xfId="19720" xr:uid="{00000000-0005-0000-0000-0000084D0000}"/>
    <cellStyle name="Normal 75 3 2" xfId="40669" xr:uid="{CAAD9DAD-BC2D-4499-8F92-FE00A7AEA329}"/>
    <cellStyle name="Normal 75 4" xfId="19721" xr:uid="{00000000-0005-0000-0000-0000094D0000}"/>
    <cellStyle name="Normal 75 4 2" xfId="40670" xr:uid="{59313783-7392-4ECC-AF90-4241167BD812}"/>
    <cellStyle name="Normal 75 5" xfId="40667" xr:uid="{B4CFC770-651F-46E0-9585-F4F00A231A32}"/>
    <cellStyle name="Normal 76" xfId="19722" xr:uid="{00000000-0005-0000-0000-00000A4D0000}"/>
    <cellStyle name="Normal 76 2" xfId="19723" xr:uid="{00000000-0005-0000-0000-00000B4D0000}"/>
    <cellStyle name="Normal 76 2 2" xfId="40672" xr:uid="{6364C040-A6E7-4331-B722-D835855C4017}"/>
    <cellStyle name="Normal 76 3" xfId="19724" xr:uid="{00000000-0005-0000-0000-00000C4D0000}"/>
    <cellStyle name="Normal 76 3 2" xfId="40673" xr:uid="{382CE21B-9609-440B-8F86-3570946E8A3A}"/>
    <cellStyle name="Normal 76 4" xfId="19725" xr:uid="{00000000-0005-0000-0000-00000D4D0000}"/>
    <cellStyle name="Normal 76 4 2" xfId="40674" xr:uid="{F39352F5-5B36-4793-B287-4B3670DA43B8}"/>
    <cellStyle name="Normal 76 5" xfId="40671" xr:uid="{F8B9E0C6-2542-40B0-921E-7D4D56E01F05}"/>
    <cellStyle name="Normal 77" xfId="19726" xr:uid="{00000000-0005-0000-0000-00000E4D0000}"/>
    <cellStyle name="Normal 77 2" xfId="19727" xr:uid="{00000000-0005-0000-0000-00000F4D0000}"/>
    <cellStyle name="Normal 77 2 2" xfId="40676" xr:uid="{E956E25D-F32D-4E56-9EE9-C02A66818D99}"/>
    <cellStyle name="Normal 77 3" xfId="19728" xr:uid="{00000000-0005-0000-0000-0000104D0000}"/>
    <cellStyle name="Normal 77 3 2" xfId="40677" xr:uid="{8BD6FB68-D601-46B3-A660-2CC91AEDEC49}"/>
    <cellStyle name="Normal 77 4" xfId="19729" xr:uid="{00000000-0005-0000-0000-0000114D0000}"/>
    <cellStyle name="Normal 77 4 2" xfId="40678" xr:uid="{AAE89305-9535-49ED-9735-AD236DA333CA}"/>
    <cellStyle name="Normal 77 5" xfId="40675" xr:uid="{CA02FF42-F228-41E7-8473-8CBBE685D92F}"/>
    <cellStyle name="Normal 78" xfId="19730" xr:uid="{00000000-0005-0000-0000-0000124D0000}"/>
    <cellStyle name="Normal 78 2" xfId="19731" xr:uid="{00000000-0005-0000-0000-0000134D0000}"/>
    <cellStyle name="Normal 78 2 2" xfId="40680" xr:uid="{98F76217-5846-4933-9C9D-048CAF9F9F82}"/>
    <cellStyle name="Normal 78 3" xfId="19732" xr:uid="{00000000-0005-0000-0000-0000144D0000}"/>
    <cellStyle name="Normal 78 3 2" xfId="40681" xr:uid="{92D5692B-0F83-4609-B824-A34A03EB9CE8}"/>
    <cellStyle name="Normal 78 4" xfId="19733" xr:uid="{00000000-0005-0000-0000-0000154D0000}"/>
    <cellStyle name="Normal 78 4 2" xfId="40682" xr:uid="{26B4602E-D87E-48A7-BB47-8F78E3ADE246}"/>
    <cellStyle name="Normal 78 5" xfId="40679" xr:uid="{6651838E-F859-4A3A-ABEB-37B67940C26B}"/>
    <cellStyle name="Normal 79" xfId="19734" xr:uid="{00000000-0005-0000-0000-0000164D0000}"/>
    <cellStyle name="Normal 79 2" xfId="19735" xr:uid="{00000000-0005-0000-0000-0000174D0000}"/>
    <cellStyle name="Normal 79 2 2" xfId="40684" xr:uid="{9638FEB8-E2E2-4A84-83B4-4E6C6D544CAD}"/>
    <cellStyle name="Normal 79 3" xfId="19736" xr:uid="{00000000-0005-0000-0000-0000184D0000}"/>
    <cellStyle name="Normal 79 3 2" xfId="40685" xr:uid="{CCEFA3BD-1834-4C97-917D-1D289B4BA8CD}"/>
    <cellStyle name="Normal 79 4" xfId="19737" xr:uid="{00000000-0005-0000-0000-0000194D0000}"/>
    <cellStyle name="Normal 79 4 2" xfId="40686" xr:uid="{DB83E688-163C-494D-8B95-50E6BC7BC6A7}"/>
    <cellStyle name="Normal 79 5" xfId="40683" xr:uid="{83AA8DC0-D2C6-48BB-8CFF-A2DF1D2398C4}"/>
    <cellStyle name="Normal 8" xfId="19738" xr:uid="{00000000-0005-0000-0000-00001A4D0000}"/>
    <cellStyle name="Normal 8 10" xfId="19739" xr:uid="{00000000-0005-0000-0000-00001B4D0000}"/>
    <cellStyle name="Normal 8 10 2" xfId="19740" xr:uid="{00000000-0005-0000-0000-00001C4D0000}"/>
    <cellStyle name="Normal 8 10 2 2" xfId="40689" xr:uid="{F2BC8436-2865-48E3-9957-EC5DC3F45ABF}"/>
    <cellStyle name="Normal 8 10 3" xfId="40688" xr:uid="{B8126CAE-5AF4-4614-A392-2B144C586712}"/>
    <cellStyle name="Normal 8 11" xfId="19741" xr:uid="{00000000-0005-0000-0000-00001D4D0000}"/>
    <cellStyle name="Normal 8 11 2" xfId="19742" xr:uid="{00000000-0005-0000-0000-00001E4D0000}"/>
    <cellStyle name="Normal 8 11 2 2" xfId="19743" xr:uid="{00000000-0005-0000-0000-00001F4D0000}"/>
    <cellStyle name="Normal 8 11 2 2 2" xfId="19744" xr:uid="{00000000-0005-0000-0000-0000204D0000}"/>
    <cellStyle name="Normal 8 11 2 2 2 2" xfId="40693" xr:uid="{E2892A17-6394-4C03-AA77-A3235742E7A4}"/>
    <cellStyle name="Normal 8 11 2 2 3" xfId="19745" xr:uid="{00000000-0005-0000-0000-0000214D0000}"/>
    <cellStyle name="Normal 8 11 2 2 3 2" xfId="40694" xr:uid="{DE60F97B-7789-4B0D-B33B-B527F078A18D}"/>
    <cellStyle name="Normal 8 11 2 2 4" xfId="19746" xr:uid="{00000000-0005-0000-0000-0000224D0000}"/>
    <cellStyle name="Normal 8 11 2 2 4 2" xfId="40695" xr:uid="{80F24C5B-DD99-407B-A24C-283279E9E2BB}"/>
    <cellStyle name="Normal 8 11 2 2 5" xfId="40692" xr:uid="{E216A393-A092-43DB-93B4-8F2C10B47BA6}"/>
    <cellStyle name="Normal 8 11 2 3" xfId="19747" xr:uid="{00000000-0005-0000-0000-0000234D0000}"/>
    <cellStyle name="Normal 8 11 2 3 2" xfId="40696" xr:uid="{7031ED5A-6CAE-4665-89FD-2EFA522C760B}"/>
    <cellStyle name="Normal 8 11 2 4" xfId="19748" xr:uid="{00000000-0005-0000-0000-0000244D0000}"/>
    <cellStyle name="Normal 8 11 2 4 2" xfId="40697" xr:uid="{773FC472-3D6B-4B8C-B6F9-3D051F48B0C3}"/>
    <cellStyle name="Normal 8 11 2 5" xfId="19749" xr:uid="{00000000-0005-0000-0000-0000254D0000}"/>
    <cellStyle name="Normal 8 11 2 5 2" xfId="40698" xr:uid="{2995ADDA-5A51-45C6-B863-52566D8D218B}"/>
    <cellStyle name="Normal 8 11 2 6" xfId="40691" xr:uid="{E7A6B7A4-747D-4AC4-AF50-58402060D3B8}"/>
    <cellStyle name="Normal 8 11 3" xfId="19750" xr:uid="{00000000-0005-0000-0000-0000264D0000}"/>
    <cellStyle name="Normal 8 11 3 2" xfId="40699" xr:uid="{2E282E20-D844-465D-AD17-1001967BCC01}"/>
    <cellStyle name="Normal 8 11 4" xfId="19751" xr:uid="{00000000-0005-0000-0000-0000274D0000}"/>
    <cellStyle name="Normal 8 11 4 2" xfId="19752" xr:uid="{00000000-0005-0000-0000-0000284D0000}"/>
    <cellStyle name="Normal 8 11 4 2 2" xfId="40701" xr:uid="{8877D2CA-BE45-42D6-82C5-1C0E3B873B0D}"/>
    <cellStyle name="Normal 8 11 4 3" xfId="19753" xr:uid="{00000000-0005-0000-0000-0000294D0000}"/>
    <cellStyle name="Normal 8 11 4 3 2" xfId="40702" xr:uid="{6106DB3E-9D58-4B62-A36B-523E0F35E08A}"/>
    <cellStyle name="Normal 8 11 4 4" xfId="19754" xr:uid="{00000000-0005-0000-0000-00002A4D0000}"/>
    <cellStyle name="Normal 8 11 4 4 2" xfId="40703" xr:uid="{DAAFB9B7-D6DC-4785-8B56-D44EF8806C2F}"/>
    <cellStyle name="Normal 8 11 4 5" xfId="40700" xr:uid="{ADE2A19C-DD2E-4FBE-B1A8-8DED85F8684B}"/>
    <cellStyle name="Normal 8 11 5" xfId="19755" xr:uid="{00000000-0005-0000-0000-00002B4D0000}"/>
    <cellStyle name="Normal 8 11 5 2" xfId="40704" xr:uid="{159D249C-13A1-469A-9542-EB46CACB242E}"/>
    <cellStyle name="Normal 8 11 6" xfId="19756" xr:uid="{00000000-0005-0000-0000-00002C4D0000}"/>
    <cellStyle name="Normal 8 11 6 2" xfId="40705" xr:uid="{469E35A5-83E0-4355-A2D8-2F763EB61323}"/>
    <cellStyle name="Normal 8 11 7" xfId="19757" xr:uid="{00000000-0005-0000-0000-00002D4D0000}"/>
    <cellStyle name="Normal 8 11 7 2" xfId="40706" xr:uid="{C9C2E8DF-E28B-4FB1-8F44-AA80470FBC76}"/>
    <cellStyle name="Normal 8 11 8" xfId="40690" xr:uid="{F9D2EC0A-F174-4F01-AC1C-158517540D6F}"/>
    <cellStyle name="Normal 8 12" xfId="19758" xr:uid="{00000000-0005-0000-0000-00002E4D0000}"/>
    <cellStyle name="Normal 8 12 2" xfId="40707" xr:uid="{7CD5790E-5331-4C3E-9245-BC443D0DA8CB}"/>
    <cellStyle name="Normal 8 13" xfId="19759" xr:uid="{00000000-0005-0000-0000-00002F4D0000}"/>
    <cellStyle name="Normal 8 13 2" xfId="40708" xr:uid="{026DA381-8876-4F1C-B0B6-3B89FFF3D7AB}"/>
    <cellStyle name="Normal 8 14" xfId="19760" xr:uid="{00000000-0005-0000-0000-0000304D0000}"/>
    <cellStyle name="Normal 8 14 2" xfId="40709" xr:uid="{2E807700-7826-4BB8-9DF0-5B4FF09D8372}"/>
    <cellStyle name="Normal 8 15" xfId="19761" xr:uid="{00000000-0005-0000-0000-0000314D0000}"/>
    <cellStyle name="Normal 8 15 2" xfId="40710" xr:uid="{DD1FD085-02B2-4F4D-84ED-10E60B3616DC}"/>
    <cellStyle name="Normal 8 16" xfId="19762" xr:uid="{00000000-0005-0000-0000-0000324D0000}"/>
    <cellStyle name="Normal 8 16 2" xfId="40711" xr:uid="{F0DD894B-8767-4D13-BE6A-2D6A77F292B5}"/>
    <cellStyle name="Normal 8 17" xfId="19763" xr:uid="{00000000-0005-0000-0000-0000334D0000}"/>
    <cellStyle name="Normal 8 17 2" xfId="40712" xr:uid="{73FB82A3-CE56-47DD-B5C5-D71A88430CF9}"/>
    <cellStyle name="Normal 8 18" xfId="19764" xr:uid="{00000000-0005-0000-0000-0000344D0000}"/>
    <cellStyle name="Normal 8 18 2" xfId="40713" xr:uid="{282FD50A-A679-4566-B887-2565C56F98EF}"/>
    <cellStyle name="Normal 8 19" xfId="19765" xr:uid="{00000000-0005-0000-0000-0000354D0000}"/>
    <cellStyle name="Normal 8 19 2" xfId="40714" xr:uid="{4C1E8CFF-AD84-4ECF-833A-96582C1EBB72}"/>
    <cellStyle name="Normal 8 2" xfId="19766" xr:uid="{00000000-0005-0000-0000-0000364D0000}"/>
    <cellStyle name="Normal 8 2 2" xfId="19767" xr:uid="{00000000-0005-0000-0000-0000374D0000}"/>
    <cellStyle name="Normal 8 2 2 2" xfId="19768" xr:uid="{00000000-0005-0000-0000-0000384D0000}"/>
    <cellStyle name="Normal 8 2 2 2 2" xfId="19769" xr:uid="{00000000-0005-0000-0000-0000394D0000}"/>
    <cellStyle name="Normal 8 2 2 2 2 2" xfId="19770" xr:uid="{00000000-0005-0000-0000-00003A4D0000}"/>
    <cellStyle name="Normal 8 2 2 2 2 2 2" xfId="40719" xr:uid="{E783C177-C15B-4E8A-8122-3DD4DB5BA088}"/>
    <cellStyle name="Normal 8 2 2 2 2 3" xfId="19771" xr:uid="{00000000-0005-0000-0000-00003B4D0000}"/>
    <cellStyle name="Normal 8 2 2 2 2 3 2" xfId="40720" xr:uid="{CA7CFCD9-E5F0-4C5F-B592-99CE7AFBC44F}"/>
    <cellStyle name="Normal 8 2 2 2 2 4" xfId="19772" xr:uid="{00000000-0005-0000-0000-00003C4D0000}"/>
    <cellStyle name="Normal 8 2 2 2 2 4 2" xfId="40721" xr:uid="{9AD7CBCE-C582-4176-8451-D2B5296BC58B}"/>
    <cellStyle name="Normal 8 2 2 2 2 5" xfId="40718" xr:uid="{FAC93927-CF98-4477-AF75-082CD2915A03}"/>
    <cellStyle name="Normal 8 2 2 2 3" xfId="19773" xr:uid="{00000000-0005-0000-0000-00003D4D0000}"/>
    <cellStyle name="Normal 8 2 2 2 3 2" xfId="40722" xr:uid="{1ECA7827-5B93-4B17-9A49-2B863E2B231A}"/>
    <cellStyle name="Normal 8 2 2 2 4" xfId="19774" xr:uid="{00000000-0005-0000-0000-00003E4D0000}"/>
    <cellStyle name="Normal 8 2 2 2 4 2" xfId="40723" xr:uid="{0BADAAAF-D743-4161-85D5-1141911B81FE}"/>
    <cellStyle name="Normal 8 2 2 2 5" xfId="19775" xr:uid="{00000000-0005-0000-0000-00003F4D0000}"/>
    <cellStyle name="Normal 8 2 2 2 5 2" xfId="40724" xr:uid="{2256ED94-EC10-44E6-956E-DCB54EC593B0}"/>
    <cellStyle name="Normal 8 2 2 2 6" xfId="40717" xr:uid="{4C5086A6-CB51-4F69-8D52-36EA872A0024}"/>
    <cellStyle name="Normal 8 2 2 3" xfId="19776" xr:uid="{00000000-0005-0000-0000-0000404D0000}"/>
    <cellStyle name="Normal 8 2 2 3 2" xfId="40725" xr:uid="{E7172018-669F-46EA-8208-A65EACF35D9A}"/>
    <cellStyle name="Normal 8 2 2 4" xfId="19777" xr:uid="{00000000-0005-0000-0000-0000414D0000}"/>
    <cellStyle name="Normal 8 2 2 4 2" xfId="19778" xr:uid="{00000000-0005-0000-0000-0000424D0000}"/>
    <cellStyle name="Normal 8 2 2 4 2 2" xfId="40727" xr:uid="{2D1F5C1C-079D-496C-AC81-A24DAAF2D99C}"/>
    <cellStyle name="Normal 8 2 2 4 3" xfId="19779" xr:uid="{00000000-0005-0000-0000-0000434D0000}"/>
    <cellStyle name="Normal 8 2 2 4 3 2" xfId="40728" xr:uid="{B5FE74CC-AC1D-4343-85F7-66997AC1DF34}"/>
    <cellStyle name="Normal 8 2 2 4 4" xfId="19780" xr:uid="{00000000-0005-0000-0000-0000444D0000}"/>
    <cellStyle name="Normal 8 2 2 4 4 2" xfId="40729" xr:uid="{A7D5844D-BCDF-4B7D-83D4-1BA50672E9BE}"/>
    <cellStyle name="Normal 8 2 2 4 5" xfId="40726" xr:uid="{7B3D6299-6D8F-4C88-9864-34738B04DBE8}"/>
    <cellStyle name="Normal 8 2 2 5" xfId="19781" xr:uid="{00000000-0005-0000-0000-0000454D0000}"/>
    <cellStyle name="Normal 8 2 2 5 2" xfId="40730" xr:uid="{05DA8BCF-C938-4096-B6B3-183261591169}"/>
    <cellStyle name="Normal 8 2 2 6" xfId="19782" xr:uid="{00000000-0005-0000-0000-0000464D0000}"/>
    <cellStyle name="Normal 8 2 2 6 2" xfId="40731" xr:uid="{A2B16A30-70D2-4C06-8764-A384C4C38D3D}"/>
    <cellStyle name="Normal 8 2 2 7" xfId="19783" xr:uid="{00000000-0005-0000-0000-0000474D0000}"/>
    <cellStyle name="Normal 8 2 2 7 2" xfId="40732" xr:uid="{2411A94A-A4B4-42AD-AB79-64B82E200228}"/>
    <cellStyle name="Normal 8 2 2 8" xfId="40716" xr:uid="{D2334711-E109-474B-8A75-7C638E9D045C}"/>
    <cellStyle name="Normal 8 2 3" xfId="19784" xr:uid="{00000000-0005-0000-0000-0000484D0000}"/>
    <cellStyle name="Normal 8 2 3 2" xfId="19785" xr:uid="{00000000-0005-0000-0000-0000494D0000}"/>
    <cellStyle name="Normal 8 2 3 2 2" xfId="19786" xr:uid="{00000000-0005-0000-0000-00004A4D0000}"/>
    <cellStyle name="Normal 8 2 3 2 2 2" xfId="19787" xr:uid="{00000000-0005-0000-0000-00004B4D0000}"/>
    <cellStyle name="Normal 8 2 3 2 2 2 2" xfId="40736" xr:uid="{3D8F39C5-D057-422B-8102-BA3B4280CF5D}"/>
    <cellStyle name="Normal 8 2 3 2 2 3" xfId="19788" xr:uid="{00000000-0005-0000-0000-00004C4D0000}"/>
    <cellStyle name="Normal 8 2 3 2 2 3 2" xfId="40737" xr:uid="{82894522-1985-4C12-9046-125E04AD3864}"/>
    <cellStyle name="Normal 8 2 3 2 2 4" xfId="19789" xr:uid="{00000000-0005-0000-0000-00004D4D0000}"/>
    <cellStyle name="Normal 8 2 3 2 2 4 2" xfId="40738" xr:uid="{FAAC7DE2-AE12-44A4-BDF0-A1197EEF2834}"/>
    <cellStyle name="Normal 8 2 3 2 2 5" xfId="40735" xr:uid="{EA4449FD-04A8-4AE7-8632-9F1E89FF111D}"/>
    <cellStyle name="Normal 8 2 3 2 3" xfId="19790" xr:uid="{00000000-0005-0000-0000-00004E4D0000}"/>
    <cellStyle name="Normal 8 2 3 2 3 2" xfId="40739" xr:uid="{24232001-591A-4556-8643-A1E91390EA8C}"/>
    <cellStyle name="Normal 8 2 3 2 4" xfId="19791" xr:uid="{00000000-0005-0000-0000-00004F4D0000}"/>
    <cellStyle name="Normal 8 2 3 2 4 2" xfId="40740" xr:uid="{ADF36326-2F3E-421C-88D6-02FBCC5A9F8E}"/>
    <cellStyle name="Normal 8 2 3 2 5" xfId="19792" xr:uid="{00000000-0005-0000-0000-0000504D0000}"/>
    <cellStyle name="Normal 8 2 3 2 5 2" xfId="40741" xr:uid="{04E46769-41D7-4AC0-BD8E-086B36678575}"/>
    <cellStyle name="Normal 8 2 3 2 6" xfId="40734" xr:uid="{483E6AB6-ECC0-4C8F-849F-46FD1D994E57}"/>
    <cellStyle name="Normal 8 2 3 3" xfId="19793" xr:uid="{00000000-0005-0000-0000-0000514D0000}"/>
    <cellStyle name="Normal 8 2 3 3 2" xfId="40742" xr:uid="{BAFF4F14-1C23-403D-BD5F-C91C0CC6091C}"/>
    <cellStyle name="Normal 8 2 3 4" xfId="19794" xr:uid="{00000000-0005-0000-0000-0000524D0000}"/>
    <cellStyle name="Normal 8 2 3 4 2" xfId="19795" xr:uid="{00000000-0005-0000-0000-0000534D0000}"/>
    <cellStyle name="Normal 8 2 3 4 2 2" xfId="40744" xr:uid="{01EC6040-2079-4EBA-AD7A-2D9D24B558FB}"/>
    <cellStyle name="Normal 8 2 3 4 3" xfId="19796" xr:uid="{00000000-0005-0000-0000-0000544D0000}"/>
    <cellStyle name="Normal 8 2 3 4 3 2" xfId="40745" xr:uid="{0F08EDD7-7E4F-44F3-88B5-0EF64622BB6C}"/>
    <cellStyle name="Normal 8 2 3 4 4" xfId="19797" xr:uid="{00000000-0005-0000-0000-0000554D0000}"/>
    <cellStyle name="Normal 8 2 3 4 4 2" xfId="40746" xr:uid="{CCC3A2BF-141C-4C21-97FB-3745DA1196BF}"/>
    <cellStyle name="Normal 8 2 3 4 5" xfId="40743" xr:uid="{961DA706-802D-4921-B346-580778B12C72}"/>
    <cellStyle name="Normal 8 2 3 5" xfId="19798" xr:uid="{00000000-0005-0000-0000-0000564D0000}"/>
    <cellStyle name="Normal 8 2 3 5 2" xfId="40747" xr:uid="{6A41A555-CB1C-4494-802C-29CCA0B7E28F}"/>
    <cellStyle name="Normal 8 2 3 6" xfId="19799" xr:uid="{00000000-0005-0000-0000-0000574D0000}"/>
    <cellStyle name="Normal 8 2 3 6 2" xfId="40748" xr:uid="{31842A09-05D9-404E-874D-218CA2360921}"/>
    <cellStyle name="Normal 8 2 3 7" xfId="19800" xr:uid="{00000000-0005-0000-0000-0000584D0000}"/>
    <cellStyle name="Normal 8 2 3 7 2" xfId="40749" xr:uid="{FC05D990-DD20-4352-83B5-AACC321D3328}"/>
    <cellStyle name="Normal 8 2 3 8" xfId="40733" xr:uid="{234B96CC-BF8F-4337-9127-CA9C2B26FD9E}"/>
    <cellStyle name="Normal 8 2 4" xfId="19801" xr:uid="{00000000-0005-0000-0000-0000594D0000}"/>
    <cellStyle name="Normal 8 2 4 2" xfId="40750" xr:uid="{F872FE48-B739-40D7-A84E-2B17BDA7D0C9}"/>
    <cellStyle name="Normal 8 2 5" xfId="40715" xr:uid="{FF482419-F501-4216-855D-C765297B288E}"/>
    <cellStyle name="Normal 8 20" xfId="19802" xr:uid="{00000000-0005-0000-0000-00005A4D0000}"/>
    <cellStyle name="Normal 8 20 2" xfId="40751" xr:uid="{D555C956-AC40-40B9-A4D4-E05F227AFEB3}"/>
    <cellStyle name="Normal 8 21" xfId="19803" xr:uid="{00000000-0005-0000-0000-00005B4D0000}"/>
    <cellStyle name="Normal 8 21 2" xfId="40752" xr:uid="{5FEBF6E4-EB7D-40A8-BD36-0F008D13AA5F}"/>
    <cellStyle name="Normal 8 22" xfId="19804" xr:uid="{00000000-0005-0000-0000-00005C4D0000}"/>
    <cellStyle name="Normal 8 22 2" xfId="40753" xr:uid="{FA84DD9E-F360-4ED3-A9DE-0F810EED57C2}"/>
    <cellStyle name="Normal 8 23" xfId="19805" xr:uid="{00000000-0005-0000-0000-00005D4D0000}"/>
    <cellStyle name="Normal 8 23 2" xfId="40754" xr:uid="{EDBA6077-395A-4E3E-B584-BCDE7792F467}"/>
    <cellStyle name="Normal 8 24" xfId="19806" xr:uid="{00000000-0005-0000-0000-00005E4D0000}"/>
    <cellStyle name="Normal 8 24 2" xfId="40755" xr:uid="{052C6EF4-E4A1-4B16-84C1-E386354976D9}"/>
    <cellStyle name="Normal 8 25" xfId="19807" xr:uid="{00000000-0005-0000-0000-00005F4D0000}"/>
    <cellStyle name="Normal 8 25 2" xfId="40756" xr:uid="{367AC2C1-0791-4843-8B49-ACA1614F9F08}"/>
    <cellStyle name="Normal 8 26" xfId="19808" xr:uid="{00000000-0005-0000-0000-0000604D0000}"/>
    <cellStyle name="Normal 8 26 2" xfId="40757" xr:uid="{BA4E8941-1CBF-47E4-B7B8-4B303BDACC06}"/>
    <cellStyle name="Normal 8 27" xfId="19809" xr:uid="{00000000-0005-0000-0000-0000614D0000}"/>
    <cellStyle name="Normal 8 27 2" xfId="40758" xr:uid="{AAD3813E-FA37-4DA1-AE20-AE8C4C5D5273}"/>
    <cellStyle name="Normal 8 28" xfId="19810" xr:uid="{00000000-0005-0000-0000-0000624D0000}"/>
    <cellStyle name="Normal 8 28 2" xfId="40759" xr:uid="{FB2CCD7B-D233-45E1-A184-B8CEDB00FCA5}"/>
    <cellStyle name="Normal 8 29" xfId="19811" xr:uid="{00000000-0005-0000-0000-0000634D0000}"/>
    <cellStyle name="Normal 8 29 2" xfId="40760" xr:uid="{380DC1F4-748F-4BF7-83F5-34D20DBD5D09}"/>
    <cellStyle name="Normal 8 3" xfId="19812" xr:uid="{00000000-0005-0000-0000-0000644D0000}"/>
    <cellStyle name="Normal 8 3 2" xfId="19813" xr:uid="{00000000-0005-0000-0000-0000654D0000}"/>
    <cellStyle name="Normal 8 3 2 2" xfId="40762" xr:uid="{48A10300-D2F9-46D6-B6CD-154FAAF4E39E}"/>
    <cellStyle name="Normal 8 3 3" xfId="19814" xr:uid="{00000000-0005-0000-0000-0000664D0000}"/>
    <cellStyle name="Normal 8 3 3 2" xfId="19815" xr:uid="{00000000-0005-0000-0000-0000674D0000}"/>
    <cellStyle name="Normal 8 3 3 2 2" xfId="40764" xr:uid="{7AE283EC-3ABB-4F08-AEB2-7BC28464D84C}"/>
    <cellStyle name="Normal 8 3 3 3" xfId="40763" xr:uid="{F8A68C9A-91F0-458C-A1A5-041B2206D01E}"/>
    <cellStyle name="Normal 8 3 4" xfId="19816" xr:uid="{00000000-0005-0000-0000-0000684D0000}"/>
    <cellStyle name="Normal 8 3 4 2" xfId="40765" xr:uid="{B0C978D9-A3EA-4AB9-AA06-555A0E44EB1B}"/>
    <cellStyle name="Normal 8 3 5" xfId="40761" xr:uid="{F1E9DEDD-7FE6-4983-A468-5AC88C6DE3D6}"/>
    <cellStyle name="Normal 8 30" xfId="19817" xr:uid="{00000000-0005-0000-0000-0000694D0000}"/>
    <cellStyle name="Normal 8 30 2" xfId="40766" xr:uid="{A772A3AB-4B3F-4B6C-B504-694648BD5F1E}"/>
    <cellStyle name="Normal 8 31" xfId="19818" xr:uid="{00000000-0005-0000-0000-00006A4D0000}"/>
    <cellStyle name="Normal 8 31 2" xfId="40767" xr:uid="{CDE82004-D10B-49E1-B1BC-6A2176807B6C}"/>
    <cellStyle name="Normal 8 32" xfId="19819" xr:uid="{00000000-0005-0000-0000-00006B4D0000}"/>
    <cellStyle name="Normal 8 32 2" xfId="40768" xr:uid="{FE25413C-DB06-48F6-A556-84D357842213}"/>
    <cellStyle name="Normal 8 33" xfId="19820" xr:uid="{00000000-0005-0000-0000-00006C4D0000}"/>
    <cellStyle name="Normal 8 33 2" xfId="40769" xr:uid="{2ACB045B-1E36-4CA7-98DD-6B6EB7B4596D}"/>
    <cellStyle name="Normal 8 34" xfId="19821" xr:uid="{00000000-0005-0000-0000-00006D4D0000}"/>
    <cellStyle name="Normal 8 34 2" xfId="40770" xr:uid="{9DABF801-A0FB-43BB-B925-D16B74FEB088}"/>
    <cellStyle name="Normal 8 35" xfId="19822" xr:uid="{00000000-0005-0000-0000-00006E4D0000}"/>
    <cellStyle name="Normal 8 35 2" xfId="40771" xr:uid="{73C21B47-062C-4044-AA3C-EF4AE70B3F6F}"/>
    <cellStyle name="Normal 8 36" xfId="19823" xr:uid="{00000000-0005-0000-0000-00006F4D0000}"/>
    <cellStyle name="Normal 8 36 2" xfId="40772" xr:uid="{E2517B8C-C391-4625-9BFD-77EC422F0A86}"/>
    <cellStyle name="Normal 8 37" xfId="19824" xr:uid="{00000000-0005-0000-0000-0000704D0000}"/>
    <cellStyle name="Normal 8 37 2" xfId="40773" xr:uid="{3239444B-7C86-4DCD-A036-66F9C70FCD99}"/>
    <cellStyle name="Normal 8 38" xfId="19825" xr:uid="{00000000-0005-0000-0000-0000714D0000}"/>
    <cellStyle name="Normal 8 38 2" xfId="40774" xr:uid="{6E5BD596-2472-42AB-87A0-9B7AB9260CAF}"/>
    <cellStyle name="Normal 8 39" xfId="19826" xr:uid="{00000000-0005-0000-0000-0000724D0000}"/>
    <cellStyle name="Normal 8 39 2" xfId="40775" xr:uid="{DAFE620D-DC83-449F-9DAA-CD52B0F4C0F0}"/>
    <cellStyle name="Normal 8 4" xfId="19827" xr:uid="{00000000-0005-0000-0000-0000734D0000}"/>
    <cellStyle name="Normal 8 4 2" xfId="19828" xr:uid="{00000000-0005-0000-0000-0000744D0000}"/>
    <cellStyle name="Normal 8 4 2 2" xfId="19829" xr:uid="{00000000-0005-0000-0000-0000754D0000}"/>
    <cellStyle name="Normal 8 4 2 2 2" xfId="19830" xr:uid="{00000000-0005-0000-0000-0000764D0000}"/>
    <cellStyle name="Normal 8 4 2 2 2 2" xfId="19831" xr:uid="{00000000-0005-0000-0000-0000774D0000}"/>
    <cellStyle name="Normal 8 4 2 2 2 2 2" xfId="40780" xr:uid="{E6164486-8489-409D-B189-E395CD9142EE}"/>
    <cellStyle name="Normal 8 4 2 2 2 3" xfId="19832" xr:uid="{00000000-0005-0000-0000-0000784D0000}"/>
    <cellStyle name="Normal 8 4 2 2 2 3 2" xfId="40781" xr:uid="{B38936B4-601F-4CE8-A56F-B4714D92BC3E}"/>
    <cellStyle name="Normal 8 4 2 2 2 4" xfId="19833" xr:uid="{00000000-0005-0000-0000-0000794D0000}"/>
    <cellStyle name="Normal 8 4 2 2 2 4 2" xfId="40782" xr:uid="{B59D354D-C323-4D28-8DE2-FD9B57DCF40D}"/>
    <cellStyle name="Normal 8 4 2 2 2 5" xfId="40779" xr:uid="{0042E29A-9B54-486A-8F4A-5980576DC229}"/>
    <cellStyle name="Normal 8 4 2 2 3" xfId="19834" xr:uid="{00000000-0005-0000-0000-00007A4D0000}"/>
    <cellStyle name="Normal 8 4 2 2 3 2" xfId="40783" xr:uid="{33D02B2B-4F6C-4202-9D17-46BE4523166D}"/>
    <cellStyle name="Normal 8 4 2 2 4" xfId="19835" xr:uid="{00000000-0005-0000-0000-00007B4D0000}"/>
    <cellStyle name="Normal 8 4 2 2 4 2" xfId="40784" xr:uid="{8ED684B1-03B4-4E8E-B482-6966CDDBB977}"/>
    <cellStyle name="Normal 8 4 2 2 5" xfId="19836" xr:uid="{00000000-0005-0000-0000-00007C4D0000}"/>
    <cellStyle name="Normal 8 4 2 2 5 2" xfId="40785" xr:uid="{806DDF15-1EA4-4BE4-A03A-F228CD94C91D}"/>
    <cellStyle name="Normal 8 4 2 2 6" xfId="40778" xr:uid="{40F14B56-08D9-40E8-9FFD-5615240A5E8C}"/>
    <cellStyle name="Normal 8 4 2 3" xfId="19837" xr:uid="{00000000-0005-0000-0000-00007D4D0000}"/>
    <cellStyle name="Normal 8 4 2 3 2" xfId="40786" xr:uid="{12497DA4-C79D-4623-8246-752D7036E967}"/>
    <cellStyle name="Normal 8 4 2 4" xfId="19838" xr:uid="{00000000-0005-0000-0000-00007E4D0000}"/>
    <cellStyle name="Normal 8 4 2 4 2" xfId="19839" xr:uid="{00000000-0005-0000-0000-00007F4D0000}"/>
    <cellStyle name="Normal 8 4 2 4 2 2" xfId="40788" xr:uid="{75093BE4-CAB0-44E6-9E05-43D6D45315AF}"/>
    <cellStyle name="Normal 8 4 2 4 3" xfId="19840" xr:uid="{00000000-0005-0000-0000-0000804D0000}"/>
    <cellStyle name="Normal 8 4 2 4 3 2" xfId="40789" xr:uid="{37B5E0D0-6715-413A-A18B-D96DCE507D4B}"/>
    <cellStyle name="Normal 8 4 2 4 4" xfId="19841" xr:uid="{00000000-0005-0000-0000-0000814D0000}"/>
    <cellStyle name="Normal 8 4 2 4 4 2" xfId="40790" xr:uid="{1F9AA24D-74FD-4DE9-B1ED-CDFC77DDFABA}"/>
    <cellStyle name="Normal 8 4 2 4 5" xfId="40787" xr:uid="{AFF6183F-F220-40C7-B800-43C15CB458A7}"/>
    <cellStyle name="Normal 8 4 2 5" xfId="19842" xr:uid="{00000000-0005-0000-0000-0000824D0000}"/>
    <cellStyle name="Normal 8 4 2 5 2" xfId="40791" xr:uid="{09497E43-3D94-4CA4-A03D-8215C463D144}"/>
    <cellStyle name="Normal 8 4 2 6" xfId="19843" xr:uid="{00000000-0005-0000-0000-0000834D0000}"/>
    <cellStyle name="Normal 8 4 2 6 2" xfId="40792" xr:uid="{46DD5E9A-E01D-43F6-9266-59494E3AEC5E}"/>
    <cellStyle name="Normal 8 4 2 7" xfId="19844" xr:uid="{00000000-0005-0000-0000-0000844D0000}"/>
    <cellStyle name="Normal 8 4 2 7 2" xfId="40793" xr:uid="{8D70C061-C48E-4AC2-BB02-DC7F8B2546E0}"/>
    <cellStyle name="Normal 8 4 2 8" xfId="40777" xr:uid="{DEB28F6A-D722-4018-8FD3-C6B68B981ABB}"/>
    <cellStyle name="Normal 8 4 3" xfId="19845" xr:uid="{00000000-0005-0000-0000-0000854D0000}"/>
    <cellStyle name="Normal 8 4 3 2" xfId="40794" xr:uid="{E6F6A340-6982-4764-8144-7BD1DBB0A1D8}"/>
    <cellStyle name="Normal 8 4 4" xfId="40776" xr:uid="{CB8DD7B1-6834-4A02-95B2-E4A7CC092143}"/>
    <cellStyle name="Normal 8 40" xfId="19846" xr:uid="{00000000-0005-0000-0000-0000864D0000}"/>
    <cellStyle name="Normal 8 40 2" xfId="40795" xr:uid="{19CB7AF2-41B2-4D5D-BE48-B989B76164A4}"/>
    <cellStyle name="Normal 8 41" xfId="19847" xr:uid="{00000000-0005-0000-0000-0000874D0000}"/>
    <cellStyle name="Normal 8 41 2" xfId="40796" xr:uid="{EF7B1CDF-916F-40F9-8AFA-192498A8C2D6}"/>
    <cellStyle name="Normal 8 42" xfId="19848" xr:uid="{00000000-0005-0000-0000-0000884D0000}"/>
    <cellStyle name="Normal 8 42 2" xfId="40797" xr:uid="{01D3E671-FD80-49D8-AB28-E9EDB1475DBC}"/>
    <cellStyle name="Normal 8 43" xfId="19849" xr:uid="{00000000-0005-0000-0000-0000894D0000}"/>
    <cellStyle name="Normal 8 43 2" xfId="40798" xr:uid="{28EE9E9F-AD9F-4009-A58F-4923E7AF2666}"/>
    <cellStyle name="Normal 8 44" xfId="19850" xr:uid="{00000000-0005-0000-0000-00008A4D0000}"/>
    <cellStyle name="Normal 8 44 2" xfId="40799" xr:uid="{57039917-6B2A-42E1-9A84-1FCE74384091}"/>
    <cellStyle name="Normal 8 45" xfId="19851" xr:uid="{00000000-0005-0000-0000-00008B4D0000}"/>
    <cellStyle name="Normal 8 45 2" xfId="40800" xr:uid="{11C6EAA9-876E-49ED-A4E1-0779E6D1FBA0}"/>
    <cellStyle name="Normal 8 46" xfId="19852" xr:uid="{00000000-0005-0000-0000-00008C4D0000}"/>
    <cellStyle name="Normal 8 46 2" xfId="40801" xr:uid="{A07D98DC-21D6-488C-8B65-CD89F0A588AB}"/>
    <cellStyle name="Normal 8 47" xfId="19853" xr:uid="{00000000-0005-0000-0000-00008D4D0000}"/>
    <cellStyle name="Normal 8 47 2" xfId="40802" xr:uid="{5AE812AE-638C-4A62-A11A-5C385FBA7184}"/>
    <cellStyle name="Normal 8 48" xfId="19854" xr:uid="{00000000-0005-0000-0000-00008E4D0000}"/>
    <cellStyle name="Normal 8 48 2" xfId="40803" xr:uid="{D4708BBF-5290-4AFA-831A-B35494C2FC08}"/>
    <cellStyle name="Normal 8 49" xfId="19855" xr:uid="{00000000-0005-0000-0000-00008F4D0000}"/>
    <cellStyle name="Normal 8 49 2" xfId="40804" xr:uid="{4CC7DC71-369B-4711-9A80-AFD6C278C4E8}"/>
    <cellStyle name="Normal 8 5" xfId="19856" xr:uid="{00000000-0005-0000-0000-0000904D0000}"/>
    <cellStyle name="Normal 8 5 2" xfId="19857" xr:uid="{00000000-0005-0000-0000-0000914D0000}"/>
    <cellStyle name="Normal 8 5 2 2" xfId="19858" xr:uid="{00000000-0005-0000-0000-0000924D0000}"/>
    <cellStyle name="Normal 8 5 2 2 2" xfId="19859" xr:uid="{00000000-0005-0000-0000-0000934D0000}"/>
    <cellStyle name="Normal 8 5 2 2 2 2" xfId="40808" xr:uid="{B1A7817E-08FB-4281-A358-20BE423E3E31}"/>
    <cellStyle name="Normal 8 5 2 2 3" xfId="19860" xr:uid="{00000000-0005-0000-0000-0000944D0000}"/>
    <cellStyle name="Normal 8 5 2 2 3 2" xfId="40809" xr:uid="{40125A38-90B5-4F23-AF6D-E8C197191DE9}"/>
    <cellStyle name="Normal 8 5 2 2 4" xfId="19861" xr:uid="{00000000-0005-0000-0000-0000954D0000}"/>
    <cellStyle name="Normal 8 5 2 2 4 2" xfId="40810" xr:uid="{B15910A1-7666-4FDC-A6FD-9E1DA91A953D}"/>
    <cellStyle name="Normal 8 5 2 2 5" xfId="40807" xr:uid="{3C226DE1-44F8-4099-BEA1-DD825E23FFA3}"/>
    <cellStyle name="Normal 8 5 2 3" xfId="19862" xr:uid="{00000000-0005-0000-0000-0000964D0000}"/>
    <cellStyle name="Normal 8 5 2 3 2" xfId="40811" xr:uid="{ABA9A09E-4227-4A71-B2A1-F66197A3D452}"/>
    <cellStyle name="Normal 8 5 2 4" xfId="19863" xr:uid="{00000000-0005-0000-0000-0000974D0000}"/>
    <cellStyle name="Normal 8 5 2 4 2" xfId="40812" xr:uid="{00BB44FE-429A-488A-A47E-9C96BE63A892}"/>
    <cellStyle name="Normal 8 5 2 5" xfId="19864" xr:uid="{00000000-0005-0000-0000-0000984D0000}"/>
    <cellStyle name="Normal 8 5 2 5 2" xfId="40813" xr:uid="{045549D4-48FA-4EC2-8C27-26D56075F401}"/>
    <cellStyle name="Normal 8 5 2 6" xfId="40806" xr:uid="{E44A98CC-459D-4C17-AE88-7D8B2E87044F}"/>
    <cellStyle name="Normal 8 5 3" xfId="19865" xr:uid="{00000000-0005-0000-0000-0000994D0000}"/>
    <cellStyle name="Normal 8 5 3 2" xfId="40814" xr:uid="{D172DDB3-369E-4A5F-9F12-EDB3C070E40D}"/>
    <cellStyle name="Normal 8 5 4" xfId="19866" xr:uid="{00000000-0005-0000-0000-00009A4D0000}"/>
    <cellStyle name="Normal 8 5 4 2" xfId="19867" xr:uid="{00000000-0005-0000-0000-00009B4D0000}"/>
    <cellStyle name="Normal 8 5 4 2 2" xfId="40816" xr:uid="{4FB0D433-3BE8-4D1C-BA1C-81BB935D2EE3}"/>
    <cellStyle name="Normal 8 5 4 3" xfId="19868" xr:uid="{00000000-0005-0000-0000-00009C4D0000}"/>
    <cellStyle name="Normal 8 5 4 3 2" xfId="40817" xr:uid="{1C07C091-B9D8-45F1-BAAA-BCCC45CA403D}"/>
    <cellStyle name="Normal 8 5 4 4" xfId="19869" xr:uid="{00000000-0005-0000-0000-00009D4D0000}"/>
    <cellStyle name="Normal 8 5 4 4 2" xfId="40818" xr:uid="{C269222F-E454-4A0A-839A-6E0B24F5110C}"/>
    <cellStyle name="Normal 8 5 4 5" xfId="40815" xr:uid="{27771C71-8FBD-45C5-A963-BC5BA8BE61DD}"/>
    <cellStyle name="Normal 8 5 5" xfId="19870" xr:uid="{00000000-0005-0000-0000-00009E4D0000}"/>
    <cellStyle name="Normal 8 5 5 2" xfId="40819" xr:uid="{C7CDDD78-0873-44C5-9718-48BF9DB22B57}"/>
    <cellStyle name="Normal 8 5 6" xfId="19871" xr:uid="{00000000-0005-0000-0000-00009F4D0000}"/>
    <cellStyle name="Normal 8 5 6 2" xfId="40820" xr:uid="{21868DBC-A2A3-45F8-8720-3DE607E23CBF}"/>
    <cellStyle name="Normal 8 5 7" xfId="19872" xr:uid="{00000000-0005-0000-0000-0000A04D0000}"/>
    <cellStyle name="Normal 8 5 7 2" xfId="40821" xr:uid="{2293003E-552D-48C8-9E8D-698EE4BD971F}"/>
    <cellStyle name="Normal 8 5 8" xfId="40805" xr:uid="{8C8111A2-5271-4A14-B471-6BEAEAB7FAA6}"/>
    <cellStyle name="Normal 8 50" xfId="19873" xr:uid="{00000000-0005-0000-0000-0000A14D0000}"/>
    <cellStyle name="Normal 8 50 2" xfId="40822" xr:uid="{F6E8BEA6-4210-471B-B0C4-2EED92C4ED01}"/>
    <cellStyle name="Normal 8 51" xfId="19874" xr:uid="{00000000-0005-0000-0000-0000A24D0000}"/>
    <cellStyle name="Normal 8 51 2" xfId="40823" xr:uid="{5E7A18F2-2574-41A7-9C5A-F23E8DA54EC8}"/>
    <cellStyle name="Normal 8 52" xfId="19875" xr:uid="{00000000-0005-0000-0000-0000A34D0000}"/>
    <cellStyle name="Normal 8 52 2" xfId="40824" xr:uid="{8460C68D-F7E0-4ABE-B433-2A059CE304D4}"/>
    <cellStyle name="Normal 8 53" xfId="19876" xr:uid="{00000000-0005-0000-0000-0000A44D0000}"/>
    <cellStyle name="Normal 8 53 2" xfId="40825" xr:uid="{A28923BD-4D15-4245-83F9-ECFD5A0022FC}"/>
    <cellStyle name="Normal 8 54" xfId="19877" xr:uid="{00000000-0005-0000-0000-0000A54D0000}"/>
    <cellStyle name="Normal 8 54 2" xfId="40826" xr:uid="{08636E2A-2474-4E01-9421-F09BFBF05311}"/>
    <cellStyle name="Normal 8 55" xfId="19878" xr:uid="{00000000-0005-0000-0000-0000A64D0000}"/>
    <cellStyle name="Normal 8 55 2" xfId="40827" xr:uid="{C6DEB397-AB6D-4423-AA2C-1C5A83E33AEF}"/>
    <cellStyle name="Normal 8 56" xfId="19879" xr:uid="{00000000-0005-0000-0000-0000A74D0000}"/>
    <cellStyle name="Normal 8 56 2" xfId="40828" xr:uid="{77B2715E-6C38-4C7F-8A7F-83403892DAF0}"/>
    <cellStyle name="Normal 8 57" xfId="19880" xr:uid="{00000000-0005-0000-0000-0000A84D0000}"/>
    <cellStyle name="Normal 8 57 2" xfId="40829" xr:uid="{6660486D-7789-4640-9D74-89A6D635B732}"/>
    <cellStyle name="Normal 8 58" xfId="19881" xr:uid="{00000000-0005-0000-0000-0000A94D0000}"/>
    <cellStyle name="Normal 8 58 2" xfId="40830" xr:uid="{69D65372-6930-4E45-ACF4-5370404DE1C1}"/>
    <cellStyle name="Normal 8 59" xfId="19882" xr:uid="{00000000-0005-0000-0000-0000AA4D0000}"/>
    <cellStyle name="Normal 8 59 2" xfId="40831" xr:uid="{109B7FB8-150E-4A3B-BBEC-948BD5F96C57}"/>
    <cellStyle name="Normal 8 6" xfId="19883" xr:uid="{00000000-0005-0000-0000-0000AB4D0000}"/>
    <cellStyle name="Normal 8 6 2" xfId="19884" xr:uid="{00000000-0005-0000-0000-0000AC4D0000}"/>
    <cellStyle name="Normal 8 6 2 2" xfId="19885" xr:uid="{00000000-0005-0000-0000-0000AD4D0000}"/>
    <cellStyle name="Normal 8 6 2 2 2" xfId="19886" xr:uid="{00000000-0005-0000-0000-0000AE4D0000}"/>
    <cellStyle name="Normal 8 6 2 2 2 2" xfId="40835" xr:uid="{30B35416-A056-4597-A17F-181F0DCE3AEA}"/>
    <cellStyle name="Normal 8 6 2 2 3" xfId="19887" xr:uid="{00000000-0005-0000-0000-0000AF4D0000}"/>
    <cellStyle name="Normal 8 6 2 2 3 2" xfId="40836" xr:uid="{E5214DEB-D04D-4895-9A4E-9E4E52FF138F}"/>
    <cellStyle name="Normal 8 6 2 2 4" xfId="19888" xr:uid="{00000000-0005-0000-0000-0000B04D0000}"/>
    <cellStyle name="Normal 8 6 2 2 4 2" xfId="40837" xr:uid="{628FCC62-B0D2-444B-82D9-A799359177CE}"/>
    <cellStyle name="Normal 8 6 2 2 5" xfId="40834" xr:uid="{D127F659-416A-4A45-A33D-3A42AD574718}"/>
    <cellStyle name="Normal 8 6 2 3" xfId="19889" xr:uid="{00000000-0005-0000-0000-0000B14D0000}"/>
    <cellStyle name="Normal 8 6 2 3 2" xfId="40838" xr:uid="{1844D689-3678-4DC9-BF9B-BF9F27712D01}"/>
    <cellStyle name="Normal 8 6 2 4" xfId="19890" xr:uid="{00000000-0005-0000-0000-0000B24D0000}"/>
    <cellStyle name="Normal 8 6 2 4 2" xfId="40839" xr:uid="{BB841766-017C-4A6B-A6B4-8C530C19365B}"/>
    <cellStyle name="Normal 8 6 2 5" xfId="19891" xr:uid="{00000000-0005-0000-0000-0000B34D0000}"/>
    <cellStyle name="Normal 8 6 2 5 2" xfId="40840" xr:uid="{C06748AF-2D12-441E-BF25-3029433A09C7}"/>
    <cellStyle name="Normal 8 6 2 6" xfId="40833" xr:uid="{60AD82C6-6131-4A4B-A502-F547448E3EC2}"/>
    <cellStyle name="Normal 8 6 3" xfId="19892" xr:uid="{00000000-0005-0000-0000-0000B44D0000}"/>
    <cellStyle name="Normal 8 6 3 2" xfId="40841" xr:uid="{EF244704-1BA6-48CC-A999-9E85F78D5EF0}"/>
    <cellStyle name="Normal 8 6 4" xfId="19893" xr:uid="{00000000-0005-0000-0000-0000B54D0000}"/>
    <cellStyle name="Normal 8 6 4 2" xfId="19894" xr:uid="{00000000-0005-0000-0000-0000B64D0000}"/>
    <cellStyle name="Normal 8 6 4 2 2" xfId="40843" xr:uid="{ECCBA142-2BF3-4F90-9D84-A9A886DF720C}"/>
    <cellStyle name="Normal 8 6 4 3" xfId="19895" xr:uid="{00000000-0005-0000-0000-0000B74D0000}"/>
    <cellStyle name="Normal 8 6 4 3 2" xfId="40844" xr:uid="{D996AAB4-648F-41F8-8918-8F921125B257}"/>
    <cellStyle name="Normal 8 6 4 4" xfId="19896" xr:uid="{00000000-0005-0000-0000-0000B84D0000}"/>
    <cellStyle name="Normal 8 6 4 4 2" xfId="40845" xr:uid="{2E85B6C8-E67C-4929-A9ED-C22D10924DA3}"/>
    <cellStyle name="Normal 8 6 4 5" xfId="40842" xr:uid="{7E8E7790-B5DD-4A23-9648-DB75FEBF3DB4}"/>
    <cellStyle name="Normal 8 6 5" xfId="19897" xr:uid="{00000000-0005-0000-0000-0000B94D0000}"/>
    <cellStyle name="Normal 8 6 5 2" xfId="40846" xr:uid="{B91314A6-E4D5-4EDA-9E3B-4D92AE33AEDD}"/>
    <cellStyle name="Normal 8 6 6" xfId="19898" xr:uid="{00000000-0005-0000-0000-0000BA4D0000}"/>
    <cellStyle name="Normal 8 6 6 2" xfId="40847" xr:uid="{894925CC-65D7-4B6A-A60F-5FE1225D46C6}"/>
    <cellStyle name="Normal 8 6 7" xfId="19899" xr:uid="{00000000-0005-0000-0000-0000BB4D0000}"/>
    <cellStyle name="Normal 8 6 7 2" xfId="40848" xr:uid="{DDFDE360-6E4A-4953-96BA-0750D8E7FDF3}"/>
    <cellStyle name="Normal 8 6 8" xfId="40832" xr:uid="{051A304A-71BF-4DEF-85D8-3EA35E0CCA4D}"/>
    <cellStyle name="Normal 8 60" xfId="19900" xr:uid="{00000000-0005-0000-0000-0000BC4D0000}"/>
    <cellStyle name="Normal 8 60 2" xfId="40849" xr:uid="{A53DE6C7-DC46-4265-A608-F9EF678A3A6B}"/>
    <cellStyle name="Normal 8 61" xfId="19901" xr:uid="{00000000-0005-0000-0000-0000BD4D0000}"/>
    <cellStyle name="Normal 8 61 2" xfId="40850" xr:uid="{E2708AD3-0B9F-4A29-BA9C-9B4C9058CDDE}"/>
    <cellStyle name="Normal 8 62" xfId="19902" xr:uid="{00000000-0005-0000-0000-0000BE4D0000}"/>
    <cellStyle name="Normal 8 62 2" xfId="40851" xr:uid="{AC66085A-A905-4025-B998-62E691EC49AD}"/>
    <cellStyle name="Normal 8 63" xfId="19903" xr:uid="{00000000-0005-0000-0000-0000BF4D0000}"/>
    <cellStyle name="Normal 8 63 2" xfId="40852" xr:uid="{139E9269-C749-4040-AB5E-E284BE413CE5}"/>
    <cellStyle name="Normal 8 64" xfId="19904" xr:uid="{00000000-0005-0000-0000-0000C04D0000}"/>
    <cellStyle name="Normal 8 64 2" xfId="40853" xr:uid="{DB75A32B-5AB6-451B-9DB4-95EA9CB33D80}"/>
    <cellStyle name="Normal 8 65" xfId="19905" xr:uid="{00000000-0005-0000-0000-0000C14D0000}"/>
    <cellStyle name="Normal 8 65 2" xfId="40854" xr:uid="{DF285A03-3BAB-44BE-9627-BB9019228380}"/>
    <cellStyle name="Normal 8 66" xfId="19906" xr:uid="{00000000-0005-0000-0000-0000C24D0000}"/>
    <cellStyle name="Normal 8 66 2" xfId="40855" xr:uid="{DFCE9764-792D-463E-9E17-6C377A298B64}"/>
    <cellStyle name="Normal 8 67" xfId="19907" xr:uid="{00000000-0005-0000-0000-0000C34D0000}"/>
    <cellStyle name="Normal 8 67 2" xfId="40856" xr:uid="{508E29C9-EE68-45FF-A8CF-AE898531442D}"/>
    <cellStyle name="Normal 8 68" xfId="19908" xr:uid="{00000000-0005-0000-0000-0000C44D0000}"/>
    <cellStyle name="Normal 8 68 2" xfId="40857" xr:uid="{08FAC6F8-B86F-4150-9570-A7D1361550FC}"/>
    <cellStyle name="Normal 8 69" xfId="19909" xr:uid="{00000000-0005-0000-0000-0000C54D0000}"/>
    <cellStyle name="Normal 8 69 2" xfId="40858" xr:uid="{4EB9DD43-C0CD-4E4B-9507-B47ED5479F7C}"/>
    <cellStyle name="Normal 8 7" xfId="19910" xr:uid="{00000000-0005-0000-0000-0000C64D0000}"/>
    <cellStyle name="Normal 8 7 2" xfId="19911" xr:uid="{00000000-0005-0000-0000-0000C74D0000}"/>
    <cellStyle name="Normal 8 7 2 2" xfId="19912" xr:uid="{00000000-0005-0000-0000-0000C84D0000}"/>
    <cellStyle name="Normal 8 7 2 2 2" xfId="19913" xr:uid="{00000000-0005-0000-0000-0000C94D0000}"/>
    <cellStyle name="Normal 8 7 2 2 2 2" xfId="40862" xr:uid="{BB000D4E-BB44-474D-918A-51E3D1F8A1FC}"/>
    <cellStyle name="Normal 8 7 2 2 3" xfId="19914" xr:uid="{00000000-0005-0000-0000-0000CA4D0000}"/>
    <cellStyle name="Normal 8 7 2 2 3 2" xfId="40863" xr:uid="{1D2882A0-6FE7-457B-BBBB-85E5539E0478}"/>
    <cellStyle name="Normal 8 7 2 2 4" xfId="19915" xr:uid="{00000000-0005-0000-0000-0000CB4D0000}"/>
    <cellStyle name="Normal 8 7 2 2 4 2" xfId="40864" xr:uid="{8CD134F1-331B-4D1F-B83F-22D59F999887}"/>
    <cellStyle name="Normal 8 7 2 2 5" xfId="40861" xr:uid="{CE646C76-298D-4A23-8217-09BA4FD47993}"/>
    <cellStyle name="Normal 8 7 2 3" xfId="19916" xr:uid="{00000000-0005-0000-0000-0000CC4D0000}"/>
    <cellStyle name="Normal 8 7 2 3 2" xfId="40865" xr:uid="{A5264705-81D0-471A-9CA3-576B27480306}"/>
    <cellStyle name="Normal 8 7 2 4" xfId="19917" xr:uid="{00000000-0005-0000-0000-0000CD4D0000}"/>
    <cellStyle name="Normal 8 7 2 4 2" xfId="40866" xr:uid="{B9EB306D-3CC2-42D0-9C78-CCA2AB6D4213}"/>
    <cellStyle name="Normal 8 7 2 5" xfId="19918" xr:uid="{00000000-0005-0000-0000-0000CE4D0000}"/>
    <cellStyle name="Normal 8 7 2 5 2" xfId="40867" xr:uid="{D52689CB-BDE7-415F-B500-FA16AEB05BF6}"/>
    <cellStyle name="Normal 8 7 2 6" xfId="40860" xr:uid="{B89FB055-AB67-4F6D-8E39-0B28B3F71319}"/>
    <cellStyle name="Normal 8 7 3" xfId="19919" xr:uid="{00000000-0005-0000-0000-0000CF4D0000}"/>
    <cellStyle name="Normal 8 7 3 2" xfId="40868" xr:uid="{9F3A1861-3859-4F4D-93ED-5AF04E92FBE9}"/>
    <cellStyle name="Normal 8 7 4" xfId="19920" xr:uid="{00000000-0005-0000-0000-0000D04D0000}"/>
    <cellStyle name="Normal 8 7 4 2" xfId="19921" xr:uid="{00000000-0005-0000-0000-0000D14D0000}"/>
    <cellStyle name="Normal 8 7 4 2 2" xfId="40870" xr:uid="{87E99C2A-40EE-43B9-B3A4-F40675A16803}"/>
    <cellStyle name="Normal 8 7 4 3" xfId="19922" xr:uid="{00000000-0005-0000-0000-0000D24D0000}"/>
    <cellStyle name="Normal 8 7 4 3 2" xfId="40871" xr:uid="{936AF17B-AFAA-40F5-9799-557923DA7F94}"/>
    <cellStyle name="Normal 8 7 4 4" xfId="19923" xr:uid="{00000000-0005-0000-0000-0000D34D0000}"/>
    <cellStyle name="Normal 8 7 4 4 2" xfId="40872" xr:uid="{DF7FC29E-107E-4046-A1CE-B5FE9361AB26}"/>
    <cellStyle name="Normal 8 7 4 5" xfId="40869" xr:uid="{1B57429E-4603-4DD7-A306-F29CEC650C50}"/>
    <cellStyle name="Normal 8 7 5" xfId="19924" xr:uid="{00000000-0005-0000-0000-0000D44D0000}"/>
    <cellStyle name="Normal 8 7 5 2" xfId="40873" xr:uid="{DF80F5B9-C47A-47CE-B2DC-18FDC333B161}"/>
    <cellStyle name="Normal 8 7 6" xfId="19925" xr:uid="{00000000-0005-0000-0000-0000D54D0000}"/>
    <cellStyle name="Normal 8 7 6 2" xfId="40874" xr:uid="{FA02A93B-9ED5-498A-B338-0BF750F9FED1}"/>
    <cellStyle name="Normal 8 7 7" xfId="19926" xr:uid="{00000000-0005-0000-0000-0000D64D0000}"/>
    <cellStyle name="Normal 8 7 7 2" xfId="40875" xr:uid="{DC27EF54-04C4-4401-89F2-5B89F2B268A0}"/>
    <cellStyle name="Normal 8 7 8" xfId="40859" xr:uid="{DE4E5DB9-5B41-4EAA-9085-C0A049F24DF8}"/>
    <cellStyle name="Normal 8 70" xfId="19927" xr:uid="{00000000-0005-0000-0000-0000D74D0000}"/>
    <cellStyle name="Normal 8 70 2" xfId="40876" xr:uid="{ECB8219E-AD2F-4F8C-AC00-A322261A5CDD}"/>
    <cellStyle name="Normal 8 71" xfId="19928" xr:uid="{00000000-0005-0000-0000-0000D84D0000}"/>
    <cellStyle name="Normal 8 71 2" xfId="40877" xr:uid="{908F1091-9D0D-4B0A-909E-EA09B10FB410}"/>
    <cellStyle name="Normal 8 72" xfId="19929" xr:uid="{00000000-0005-0000-0000-0000D94D0000}"/>
    <cellStyle name="Normal 8 72 2" xfId="40878" xr:uid="{9EDF81DE-2DD1-45BE-B52A-6B1D8F5DCF29}"/>
    <cellStyle name="Normal 8 73" xfId="19930" xr:uid="{00000000-0005-0000-0000-0000DA4D0000}"/>
    <cellStyle name="Normal 8 73 2" xfId="40879" xr:uid="{AAB88C67-7EC3-450D-915F-4C624516DBD5}"/>
    <cellStyle name="Normal 8 74" xfId="19931" xr:uid="{00000000-0005-0000-0000-0000DB4D0000}"/>
    <cellStyle name="Normal 8 74 2" xfId="40880" xr:uid="{B8789B06-FAEF-4E10-8076-8A73D63EE135}"/>
    <cellStyle name="Normal 8 75" xfId="19932" xr:uid="{00000000-0005-0000-0000-0000DC4D0000}"/>
    <cellStyle name="Normal 8 75 2" xfId="40881" xr:uid="{CCA4269E-CFFD-477F-8110-D2492390B76D}"/>
    <cellStyle name="Normal 8 76" xfId="19933" xr:uid="{00000000-0005-0000-0000-0000DD4D0000}"/>
    <cellStyle name="Normal 8 76 2" xfId="40882" xr:uid="{D48262E4-A615-4760-A644-3B49DC396482}"/>
    <cellStyle name="Normal 8 77" xfId="19934" xr:uid="{00000000-0005-0000-0000-0000DE4D0000}"/>
    <cellStyle name="Normal 8 77 2" xfId="40883" xr:uid="{DDC8D20F-3B0A-4230-A255-8309BAB52CA5}"/>
    <cellStyle name="Normal 8 78" xfId="19935" xr:uid="{00000000-0005-0000-0000-0000DF4D0000}"/>
    <cellStyle name="Normal 8 78 2" xfId="40884" xr:uid="{0268021E-AFD0-4EFF-9709-2C034B485876}"/>
    <cellStyle name="Normal 8 79" xfId="19936" xr:uid="{00000000-0005-0000-0000-0000E04D0000}"/>
    <cellStyle name="Normal 8 79 2" xfId="40885" xr:uid="{635B4F5A-9408-4353-946A-C4F4F57C0C26}"/>
    <cellStyle name="Normal 8 8" xfId="19937" xr:uid="{00000000-0005-0000-0000-0000E14D0000}"/>
    <cellStyle name="Normal 8 8 2" xfId="19938" xr:uid="{00000000-0005-0000-0000-0000E24D0000}"/>
    <cellStyle name="Normal 8 8 2 2" xfId="19939" xr:uid="{00000000-0005-0000-0000-0000E34D0000}"/>
    <cellStyle name="Normal 8 8 2 2 2" xfId="19940" xr:uid="{00000000-0005-0000-0000-0000E44D0000}"/>
    <cellStyle name="Normal 8 8 2 2 2 2" xfId="40889" xr:uid="{E5A04BD8-1797-4A1B-AFF4-3198A08AD706}"/>
    <cellStyle name="Normal 8 8 2 2 3" xfId="19941" xr:uid="{00000000-0005-0000-0000-0000E54D0000}"/>
    <cellStyle name="Normal 8 8 2 2 3 2" xfId="40890" xr:uid="{2D589A41-14AA-4892-9EC9-28130D7F8C4E}"/>
    <cellStyle name="Normal 8 8 2 2 4" xfId="19942" xr:uid="{00000000-0005-0000-0000-0000E64D0000}"/>
    <cellStyle name="Normal 8 8 2 2 4 2" xfId="40891" xr:uid="{D7805D84-5371-401C-A85C-19225D7FF792}"/>
    <cellStyle name="Normal 8 8 2 2 5" xfId="40888" xr:uid="{CC328113-BCD9-48CA-B63E-95B863433A86}"/>
    <cellStyle name="Normal 8 8 2 3" xfId="19943" xr:uid="{00000000-0005-0000-0000-0000E74D0000}"/>
    <cellStyle name="Normal 8 8 2 3 2" xfId="40892" xr:uid="{4DF0F3F5-8385-40C5-88BE-DF72F0E6289B}"/>
    <cellStyle name="Normal 8 8 2 4" xfId="19944" xr:uid="{00000000-0005-0000-0000-0000E84D0000}"/>
    <cellStyle name="Normal 8 8 2 4 2" xfId="40893" xr:uid="{0C4EF6A9-C18A-4A17-8EC4-C3E888E154A1}"/>
    <cellStyle name="Normal 8 8 2 5" xfId="19945" xr:uid="{00000000-0005-0000-0000-0000E94D0000}"/>
    <cellStyle name="Normal 8 8 2 5 2" xfId="40894" xr:uid="{9AC26637-3BB8-4F10-87D5-30A16F199D46}"/>
    <cellStyle name="Normal 8 8 2 6" xfId="40887" xr:uid="{6FE936CE-49A9-4203-A5EA-4B500EFAE491}"/>
    <cellStyle name="Normal 8 8 3" xfId="19946" xr:uid="{00000000-0005-0000-0000-0000EA4D0000}"/>
    <cellStyle name="Normal 8 8 3 2" xfId="40895" xr:uid="{072FE997-8A09-43F1-87BB-FEE831C4CDCD}"/>
    <cellStyle name="Normal 8 8 4" xfId="19947" xr:uid="{00000000-0005-0000-0000-0000EB4D0000}"/>
    <cellStyle name="Normal 8 8 4 2" xfId="19948" xr:uid="{00000000-0005-0000-0000-0000EC4D0000}"/>
    <cellStyle name="Normal 8 8 4 2 2" xfId="40897" xr:uid="{92D77CCF-330A-4E76-B3CC-3F4CC3E30726}"/>
    <cellStyle name="Normal 8 8 4 3" xfId="19949" xr:uid="{00000000-0005-0000-0000-0000ED4D0000}"/>
    <cellStyle name="Normal 8 8 4 3 2" xfId="40898" xr:uid="{B26E8EEE-9F19-475B-AF59-54B41A47C72A}"/>
    <cellStyle name="Normal 8 8 4 4" xfId="19950" xr:uid="{00000000-0005-0000-0000-0000EE4D0000}"/>
    <cellStyle name="Normal 8 8 4 4 2" xfId="40899" xr:uid="{54567CFF-A64D-4A38-AAAE-BB4B549A8B45}"/>
    <cellStyle name="Normal 8 8 4 5" xfId="40896" xr:uid="{1FE4FD0C-541E-4D4A-A71E-21FEF215EDB0}"/>
    <cellStyle name="Normal 8 8 5" xfId="19951" xr:uid="{00000000-0005-0000-0000-0000EF4D0000}"/>
    <cellStyle name="Normal 8 8 5 2" xfId="40900" xr:uid="{D609BFBE-1B71-4BA6-BBF3-BD206774D54A}"/>
    <cellStyle name="Normal 8 8 6" xfId="19952" xr:uid="{00000000-0005-0000-0000-0000F04D0000}"/>
    <cellStyle name="Normal 8 8 6 2" xfId="40901" xr:uid="{8CA6C125-A1D9-408B-B1A4-9DF1D432A35B}"/>
    <cellStyle name="Normal 8 8 7" xfId="19953" xr:uid="{00000000-0005-0000-0000-0000F14D0000}"/>
    <cellStyle name="Normal 8 8 7 2" xfId="40902" xr:uid="{24D796F5-0A9E-4E7F-81E8-3A1D4950F453}"/>
    <cellStyle name="Normal 8 8 8" xfId="40886" xr:uid="{AFE98003-CBF1-410C-88A8-27D43FCD7EEB}"/>
    <cellStyle name="Normal 8 80" xfId="19954" xr:uid="{00000000-0005-0000-0000-0000F24D0000}"/>
    <cellStyle name="Normal 8 80 2" xfId="40903" xr:uid="{E812F02B-236F-470C-AC44-618E0C62B9F2}"/>
    <cellStyle name="Normal 8 81" xfId="19955" xr:uid="{00000000-0005-0000-0000-0000F34D0000}"/>
    <cellStyle name="Normal 8 81 2" xfId="40904" xr:uid="{9ED26714-69E8-4949-9D37-88A2622A0C72}"/>
    <cellStyle name="Normal 8 82" xfId="19956" xr:uid="{00000000-0005-0000-0000-0000F44D0000}"/>
    <cellStyle name="Normal 8 82 2" xfId="40905" xr:uid="{2DAC0B80-03F1-47A9-8627-EB57806B2BC1}"/>
    <cellStyle name="Normal 8 83" xfId="19957" xr:uid="{00000000-0005-0000-0000-0000F54D0000}"/>
    <cellStyle name="Normal 8 83 2" xfId="40906" xr:uid="{D92A547B-03F7-4EA1-B27D-EB7D41C0D368}"/>
    <cellStyle name="Normal 8 84" xfId="19958" xr:uid="{00000000-0005-0000-0000-0000F64D0000}"/>
    <cellStyle name="Normal 8 84 2" xfId="40907" xr:uid="{02F45A80-BBB1-49C3-BA58-E0EEF4902790}"/>
    <cellStyle name="Normal 8 85" xfId="19959" xr:uid="{00000000-0005-0000-0000-0000F74D0000}"/>
    <cellStyle name="Normal 8 85 2" xfId="40908" xr:uid="{EDE1B455-B3A5-4F4B-A2A4-8D0F03CD6191}"/>
    <cellStyle name="Normal 8 86" xfId="19960" xr:uid="{00000000-0005-0000-0000-0000F84D0000}"/>
    <cellStyle name="Normal 8 86 2" xfId="40909" xr:uid="{5ECCEB8C-627E-4E6A-8402-E645624CBE34}"/>
    <cellStyle name="Normal 8 87" xfId="19961" xr:uid="{00000000-0005-0000-0000-0000F94D0000}"/>
    <cellStyle name="Normal 8 87 2" xfId="40910" xr:uid="{3EDE68C8-6725-48A7-B146-9E93C0137A1B}"/>
    <cellStyle name="Normal 8 88" xfId="19962" xr:uid="{00000000-0005-0000-0000-0000FA4D0000}"/>
    <cellStyle name="Normal 8 88 2" xfId="40911" xr:uid="{77C9DF82-DF64-493B-9B1B-850D87B62C50}"/>
    <cellStyle name="Normal 8 89" xfId="19963" xr:uid="{00000000-0005-0000-0000-0000FB4D0000}"/>
    <cellStyle name="Normal 8 89 2" xfId="40912" xr:uid="{FE2F848B-BE1E-46C4-8A06-670C23420FD4}"/>
    <cellStyle name="Normal 8 9" xfId="19964" xr:uid="{00000000-0005-0000-0000-0000FC4D0000}"/>
    <cellStyle name="Normal 8 9 2" xfId="19965" xr:uid="{00000000-0005-0000-0000-0000FD4D0000}"/>
    <cellStyle name="Normal 8 9 2 2" xfId="40914" xr:uid="{8E3F16C1-CACC-47C3-BB13-0B6BD4FE9637}"/>
    <cellStyle name="Normal 8 9 3" xfId="40913" xr:uid="{C860CFD2-068C-4156-8CC7-051169A8D92F}"/>
    <cellStyle name="Normal 8 90" xfId="19966" xr:uid="{00000000-0005-0000-0000-0000FE4D0000}"/>
    <cellStyle name="Normal 8 90 2" xfId="40915" xr:uid="{2F2BF89A-D1BD-4ECB-856B-CD2796BBDB7C}"/>
    <cellStyle name="Normal 8 91" xfId="19967" xr:uid="{00000000-0005-0000-0000-0000FF4D0000}"/>
    <cellStyle name="Normal 8 91 2" xfId="40916" xr:uid="{8DD109A9-83BB-499B-8A3F-89E16A9C3E12}"/>
    <cellStyle name="Normal 8 92" xfId="19968" xr:uid="{00000000-0005-0000-0000-0000004E0000}"/>
    <cellStyle name="Normal 8 92 2" xfId="40917" xr:uid="{8F753289-DDCA-4327-A90D-E221807677B1}"/>
    <cellStyle name="Normal 8 93" xfId="19969" xr:uid="{00000000-0005-0000-0000-0000014E0000}"/>
    <cellStyle name="Normal 8 93 2" xfId="40918" xr:uid="{42816539-4C89-40BA-800B-32337484A20D}"/>
    <cellStyle name="Normal 8 94" xfId="19970" xr:uid="{00000000-0005-0000-0000-0000024E0000}"/>
    <cellStyle name="Normal 8 94 2" xfId="40919" xr:uid="{8529D9A3-7904-4444-8292-1CAEB92AA18E}"/>
    <cellStyle name="Normal 8 95" xfId="19971" xr:uid="{00000000-0005-0000-0000-0000034E0000}"/>
    <cellStyle name="Normal 8 95 2" xfId="19972" xr:uid="{00000000-0005-0000-0000-0000044E0000}"/>
    <cellStyle name="Normal 8 95 2 2" xfId="40921" xr:uid="{CAC41240-7571-479B-A45B-0E0371B89D8F}"/>
    <cellStyle name="Normal 8 95 3" xfId="19973" xr:uid="{00000000-0005-0000-0000-0000054E0000}"/>
    <cellStyle name="Normal 8 95 3 2" xfId="40922" xr:uid="{D5E586FA-9085-4B23-8B85-B5EC301C8104}"/>
    <cellStyle name="Normal 8 95 4" xfId="19974" xr:uid="{00000000-0005-0000-0000-0000064E0000}"/>
    <cellStyle name="Normal 8 95 4 2" xfId="40923" xr:uid="{61B7DA75-DE12-4996-B2E8-82C0ABCD81CA}"/>
    <cellStyle name="Normal 8 95 5" xfId="40920" xr:uid="{9E892471-776E-4A63-B001-16A5DFEE57B7}"/>
    <cellStyle name="Normal 8 96" xfId="40687" xr:uid="{78CE6014-259C-400D-BC35-83C4EC66B1FC}"/>
    <cellStyle name="Normal 80" xfId="19975" xr:uid="{00000000-0005-0000-0000-0000074E0000}"/>
    <cellStyle name="Normal 80 2" xfId="19976" xr:uid="{00000000-0005-0000-0000-0000084E0000}"/>
    <cellStyle name="Normal 80 2 2" xfId="40925" xr:uid="{FA197603-42A1-4169-8804-991918AFD075}"/>
    <cellStyle name="Normal 80 3" xfId="19977" xr:uid="{00000000-0005-0000-0000-0000094E0000}"/>
    <cellStyle name="Normal 80 3 2" xfId="40926" xr:uid="{1CE43663-E2F4-497A-AC0A-4370B2B2DF5E}"/>
    <cellStyle name="Normal 80 4" xfId="19978" xr:uid="{00000000-0005-0000-0000-00000A4E0000}"/>
    <cellStyle name="Normal 80 4 2" xfId="40927" xr:uid="{CCB205C1-441E-4A66-BE41-FF92C5FAF666}"/>
    <cellStyle name="Normal 80 5" xfId="40924" xr:uid="{4C06911F-7E6D-4353-8881-A2A635CE5A0C}"/>
    <cellStyle name="Normal 81" xfId="19979" xr:uid="{00000000-0005-0000-0000-00000B4E0000}"/>
    <cellStyle name="Normal 81 2" xfId="19980" xr:uid="{00000000-0005-0000-0000-00000C4E0000}"/>
    <cellStyle name="Normal 81 2 2" xfId="40929" xr:uid="{7F184667-C2CB-4B3B-8AF3-B76ACD7AC787}"/>
    <cellStyle name="Normal 81 3" xfId="19981" xr:uid="{00000000-0005-0000-0000-00000D4E0000}"/>
    <cellStyle name="Normal 81 3 2" xfId="40930" xr:uid="{3F13C82B-2291-4D5E-8486-CC6C4C6580FA}"/>
    <cellStyle name="Normal 81 4" xfId="19982" xr:uid="{00000000-0005-0000-0000-00000E4E0000}"/>
    <cellStyle name="Normal 81 4 2" xfId="40931" xr:uid="{D938195A-5C12-45EB-B35A-9B505F7E4C70}"/>
    <cellStyle name="Normal 81 5" xfId="40928" xr:uid="{55B0F785-4450-4001-A4A4-A8353DE8810D}"/>
    <cellStyle name="Normal 82" xfId="19983" xr:uid="{00000000-0005-0000-0000-00000F4E0000}"/>
    <cellStyle name="Normal 82 2" xfId="19984" xr:uid="{00000000-0005-0000-0000-0000104E0000}"/>
    <cellStyle name="Normal 82 2 2" xfId="40933" xr:uid="{B06FB9A0-B062-4A85-A2FA-24181295C845}"/>
    <cellStyle name="Normal 82 3" xfId="19985" xr:uid="{00000000-0005-0000-0000-0000114E0000}"/>
    <cellStyle name="Normal 82 3 2" xfId="40934" xr:uid="{D9474CEA-F957-488D-A883-7185F3C057E5}"/>
    <cellStyle name="Normal 82 4" xfId="19986" xr:uid="{00000000-0005-0000-0000-0000124E0000}"/>
    <cellStyle name="Normal 82 4 2" xfId="40935" xr:uid="{CBCE48D6-9AD6-40DB-9437-42B0CC5F73F2}"/>
    <cellStyle name="Normal 82 5" xfId="40932" xr:uid="{DD088895-A798-4EAD-B816-9D2EFE143EFB}"/>
    <cellStyle name="Normal 83" xfId="19987" xr:uid="{00000000-0005-0000-0000-0000134E0000}"/>
    <cellStyle name="Normal 83 2" xfId="19988" xr:uid="{00000000-0005-0000-0000-0000144E0000}"/>
    <cellStyle name="Normal 83 2 2" xfId="40937" xr:uid="{A196528E-662A-4587-BFB2-EBF14C48700B}"/>
    <cellStyle name="Normal 83 3" xfId="19989" xr:uid="{00000000-0005-0000-0000-0000154E0000}"/>
    <cellStyle name="Normal 83 3 2" xfId="40938" xr:uid="{C31B4D06-80F2-4CBF-A4CB-75CE712395F6}"/>
    <cellStyle name="Normal 83 4" xfId="19990" xr:uid="{00000000-0005-0000-0000-0000164E0000}"/>
    <cellStyle name="Normal 83 4 2" xfId="40939" xr:uid="{6A470428-9B68-4D37-93F9-A6D7AE853ABB}"/>
    <cellStyle name="Normal 83 5" xfId="40936" xr:uid="{E0D2A6F0-8E32-4487-9A7F-553865F48477}"/>
    <cellStyle name="Normal 84" xfId="19991" xr:uid="{00000000-0005-0000-0000-0000174E0000}"/>
    <cellStyle name="Normal 84 2" xfId="19992" xr:uid="{00000000-0005-0000-0000-0000184E0000}"/>
    <cellStyle name="Normal 84 2 2" xfId="40941" xr:uid="{379945DD-2BB4-42A2-9674-D15A88C68764}"/>
    <cellStyle name="Normal 84 3" xfId="19993" xr:uid="{00000000-0005-0000-0000-0000194E0000}"/>
    <cellStyle name="Normal 84 3 2" xfId="40942" xr:uid="{C4C82C44-30D4-444B-89CF-247293390821}"/>
    <cellStyle name="Normal 84 4" xfId="19994" xr:uid="{00000000-0005-0000-0000-00001A4E0000}"/>
    <cellStyle name="Normal 84 4 2" xfId="40943" xr:uid="{91825AD6-1E5F-4743-8686-4E636F976B04}"/>
    <cellStyle name="Normal 84 5" xfId="40940" xr:uid="{E9513822-25AA-4805-BABF-42E80770CEE3}"/>
    <cellStyle name="Normal 85" xfId="19995" xr:uid="{00000000-0005-0000-0000-00001B4E0000}"/>
    <cellStyle name="Normal 85 2" xfId="19996" xr:uid="{00000000-0005-0000-0000-00001C4E0000}"/>
    <cellStyle name="Normal 85 2 2" xfId="40945" xr:uid="{F6A393A2-FD27-4A7D-B16B-32EC067DF5CB}"/>
    <cellStyle name="Normal 85 3" xfId="19997" xr:uid="{00000000-0005-0000-0000-00001D4E0000}"/>
    <cellStyle name="Normal 85 3 2" xfId="40946" xr:uid="{23400EEF-9B96-4D02-A27C-1F7BC3DE763A}"/>
    <cellStyle name="Normal 85 4" xfId="19998" xr:uid="{00000000-0005-0000-0000-00001E4E0000}"/>
    <cellStyle name="Normal 85 4 2" xfId="40947" xr:uid="{FE217E2A-6372-434D-AF17-35B79BD0BD94}"/>
    <cellStyle name="Normal 85 5" xfId="40944" xr:uid="{C7FC9F9B-C58F-4F69-86F7-D52C7DCAAD4B}"/>
    <cellStyle name="Normal 86" xfId="19999" xr:uid="{00000000-0005-0000-0000-00001F4E0000}"/>
    <cellStyle name="Normal 86 2" xfId="20000" xr:uid="{00000000-0005-0000-0000-0000204E0000}"/>
    <cellStyle name="Normal 86 2 2" xfId="40949" xr:uid="{6F26284A-1722-41D7-B9EF-7DFF974F04FE}"/>
    <cellStyle name="Normal 86 3" xfId="20001" xr:uid="{00000000-0005-0000-0000-0000214E0000}"/>
    <cellStyle name="Normal 86 3 2" xfId="40950" xr:uid="{9E054976-2556-4BF9-BD3A-0F43F9C1FB42}"/>
    <cellStyle name="Normal 86 4" xfId="20002" xr:uid="{00000000-0005-0000-0000-0000224E0000}"/>
    <cellStyle name="Normal 86 4 2" xfId="40951" xr:uid="{E4728EFF-3302-4EC7-92ED-77403F55037D}"/>
    <cellStyle name="Normal 86 5" xfId="40948" xr:uid="{C86263E5-8C5E-4FAD-A61E-D33727C636E4}"/>
    <cellStyle name="Normal 87" xfId="20003" xr:uid="{00000000-0005-0000-0000-0000234E0000}"/>
    <cellStyle name="Normal 87 2" xfId="20004" xr:uid="{00000000-0005-0000-0000-0000244E0000}"/>
    <cellStyle name="Normal 87 2 2" xfId="40953" xr:uid="{0AD8C696-A57B-4A64-9344-782E27979D7D}"/>
    <cellStyle name="Normal 87 3" xfId="20005" xr:uid="{00000000-0005-0000-0000-0000254E0000}"/>
    <cellStyle name="Normal 87 3 2" xfId="40954" xr:uid="{6BFC2805-B298-4382-B74C-7809CC645F1E}"/>
    <cellStyle name="Normal 87 4" xfId="20006" xr:uid="{00000000-0005-0000-0000-0000264E0000}"/>
    <cellStyle name="Normal 87 4 2" xfId="40955" xr:uid="{D7D13330-CBFC-42D3-9E4B-AC2523CE1FA0}"/>
    <cellStyle name="Normal 87 5" xfId="40952" xr:uid="{D5019AE0-0817-4B89-9F12-761565AD1EC8}"/>
    <cellStyle name="Normal 88" xfId="20007" xr:uid="{00000000-0005-0000-0000-0000274E0000}"/>
    <cellStyle name="Normal 88 2" xfId="20008" xr:uid="{00000000-0005-0000-0000-0000284E0000}"/>
    <cellStyle name="Normal 88 2 2" xfId="40957" xr:uid="{EBC2FC6C-51DE-426A-AB87-AF00820CE02A}"/>
    <cellStyle name="Normal 88 3" xfId="20009" xr:uid="{00000000-0005-0000-0000-0000294E0000}"/>
    <cellStyle name="Normal 88 3 2" xfId="40958" xr:uid="{44695559-438C-41D4-8379-6E6BEB08A81A}"/>
    <cellStyle name="Normal 88 4" xfId="20010" xr:uid="{00000000-0005-0000-0000-00002A4E0000}"/>
    <cellStyle name="Normal 88 4 2" xfId="40959" xr:uid="{A138DE72-E350-4D26-8ED4-EFB857414153}"/>
    <cellStyle name="Normal 88 5" xfId="40956" xr:uid="{6D672AE9-25F2-42A1-81B3-DB44B87D5443}"/>
    <cellStyle name="Normal 89" xfId="20011" xr:uid="{00000000-0005-0000-0000-00002B4E0000}"/>
    <cellStyle name="Normal 89 2" xfId="20012" xr:uid="{00000000-0005-0000-0000-00002C4E0000}"/>
    <cellStyle name="Normal 89 2 2" xfId="40961" xr:uid="{6B01A6DC-46B1-4117-925E-F59C3E082420}"/>
    <cellStyle name="Normal 89 3" xfId="20013" xr:uid="{00000000-0005-0000-0000-00002D4E0000}"/>
    <cellStyle name="Normal 89 3 2" xfId="40962" xr:uid="{1C1C6C6F-07DE-4609-B7E6-0C13A5A7258F}"/>
    <cellStyle name="Normal 89 4" xfId="20014" xr:uid="{00000000-0005-0000-0000-00002E4E0000}"/>
    <cellStyle name="Normal 89 4 2" xfId="40963" xr:uid="{247E1035-BE60-446D-93B1-A0C24E7EC2D9}"/>
    <cellStyle name="Normal 89 5" xfId="40960" xr:uid="{07E42ABC-44EE-4526-87EA-2287F59025ED}"/>
    <cellStyle name="Normal 9" xfId="20015" xr:uid="{00000000-0005-0000-0000-00002F4E0000}"/>
    <cellStyle name="Normal 9 10" xfId="20016" xr:uid="{00000000-0005-0000-0000-0000304E0000}"/>
    <cellStyle name="Normal 9 10 2" xfId="20017" xr:uid="{00000000-0005-0000-0000-0000314E0000}"/>
    <cellStyle name="Normal 9 10 2 2" xfId="40966" xr:uid="{D2276BD6-ABA6-4CBD-AF9E-1CC25A810888}"/>
    <cellStyle name="Normal 9 10 3" xfId="40965" xr:uid="{0DCAA7E0-58EC-42DF-B26D-80D584A174DD}"/>
    <cellStyle name="Normal 9 11" xfId="20018" xr:uid="{00000000-0005-0000-0000-0000324E0000}"/>
    <cellStyle name="Normal 9 11 2" xfId="20019" xr:uid="{00000000-0005-0000-0000-0000334E0000}"/>
    <cellStyle name="Normal 9 11 2 2" xfId="40968" xr:uid="{3E84650B-5778-4B21-8800-7491A9372AED}"/>
    <cellStyle name="Normal 9 11 3" xfId="20020" xr:uid="{00000000-0005-0000-0000-0000344E0000}"/>
    <cellStyle name="Normal 9 11 3 2" xfId="20021" xr:uid="{00000000-0005-0000-0000-0000354E0000}"/>
    <cellStyle name="Normal 9 11 3 2 2" xfId="40970" xr:uid="{6825022A-A423-4660-B5CE-2ACDEC020CAC}"/>
    <cellStyle name="Normal 9 11 3 3" xfId="20022" xr:uid="{00000000-0005-0000-0000-0000364E0000}"/>
    <cellStyle name="Normal 9 11 3 3 2" xfId="40971" xr:uid="{E211F10F-90CA-48A5-A144-721C16D47214}"/>
    <cellStyle name="Normal 9 11 3 4" xfId="20023" xr:uid="{00000000-0005-0000-0000-0000374E0000}"/>
    <cellStyle name="Normal 9 11 3 4 2" xfId="40972" xr:uid="{99730810-BAE9-4503-AC00-8A0BA0A74227}"/>
    <cellStyle name="Normal 9 11 3 5" xfId="40969" xr:uid="{4E79D9D3-3F07-46FE-A36E-517227D55FE9}"/>
    <cellStyle name="Normal 9 11 4" xfId="20024" xr:uid="{00000000-0005-0000-0000-0000384E0000}"/>
    <cellStyle name="Normal 9 11 4 2" xfId="40973" xr:uid="{1698A968-5A2A-47FA-B4BD-9C23D68BF14D}"/>
    <cellStyle name="Normal 9 11 5" xfId="20025" xr:uid="{00000000-0005-0000-0000-0000394E0000}"/>
    <cellStyle name="Normal 9 11 5 2" xfId="40974" xr:uid="{B8B99421-EC71-4913-B717-43092B2F5A7E}"/>
    <cellStyle name="Normal 9 11 6" xfId="20026" xr:uid="{00000000-0005-0000-0000-00003A4E0000}"/>
    <cellStyle name="Normal 9 11 6 2" xfId="40975" xr:uid="{ED3D1AF8-B940-4C81-8A92-91169A4F9483}"/>
    <cellStyle name="Normal 9 11 7" xfId="40967" xr:uid="{8DCABE1A-D058-4807-9FFA-6B8B6342BE7B}"/>
    <cellStyle name="Normal 9 12" xfId="20027" xr:uid="{00000000-0005-0000-0000-00003B4E0000}"/>
    <cellStyle name="Normal 9 12 2" xfId="40976" xr:uid="{DE495FE0-D1AE-4D93-A531-8D1E7D372663}"/>
    <cellStyle name="Normal 9 13" xfId="20028" xr:uid="{00000000-0005-0000-0000-00003C4E0000}"/>
    <cellStyle name="Normal 9 13 2" xfId="40977" xr:uid="{63B61F57-7A04-4EB6-A9AC-1472E39C832A}"/>
    <cellStyle name="Normal 9 14" xfId="20029" xr:uid="{00000000-0005-0000-0000-00003D4E0000}"/>
    <cellStyle name="Normal 9 14 2" xfId="40978" xr:uid="{000C284F-C8C7-4FF6-8869-E046A01A14FC}"/>
    <cellStyle name="Normal 9 15" xfId="20030" xr:uid="{00000000-0005-0000-0000-00003E4E0000}"/>
    <cellStyle name="Normal 9 15 2" xfId="40979" xr:uid="{7AC0DCCD-3F7E-4EBC-A712-7D493FAC9B7F}"/>
    <cellStyle name="Normal 9 16" xfId="20031" xr:uid="{00000000-0005-0000-0000-00003F4E0000}"/>
    <cellStyle name="Normal 9 16 2" xfId="40980" xr:uid="{10523152-D768-4528-B15E-409665E71AD5}"/>
    <cellStyle name="Normal 9 17" xfId="20032" xr:uid="{00000000-0005-0000-0000-0000404E0000}"/>
    <cellStyle name="Normal 9 17 2" xfId="40981" xr:uid="{27382CE0-3559-4F13-BCCD-6F198BCFE64F}"/>
    <cellStyle name="Normal 9 18" xfId="20033" xr:uid="{00000000-0005-0000-0000-0000414E0000}"/>
    <cellStyle name="Normal 9 18 2" xfId="40982" xr:uid="{F4769F0D-8A13-40BA-9899-40A912D89E72}"/>
    <cellStyle name="Normal 9 19" xfId="20034" xr:uid="{00000000-0005-0000-0000-0000424E0000}"/>
    <cellStyle name="Normal 9 19 2" xfId="40983" xr:uid="{23E97500-CAC7-44EE-BFBD-B68C45939972}"/>
    <cellStyle name="Normal 9 2" xfId="20035" xr:uid="{00000000-0005-0000-0000-0000434E0000}"/>
    <cellStyle name="Normal 9 2 2" xfId="20036" xr:uid="{00000000-0005-0000-0000-0000444E0000}"/>
    <cellStyle name="Normal 9 2 2 2" xfId="40985" xr:uid="{CF762065-5D87-4792-BB02-63D5FAEE8A65}"/>
    <cellStyle name="Normal 9 2 3" xfId="20037" xr:uid="{00000000-0005-0000-0000-0000454E0000}"/>
    <cellStyle name="Normal 9 2 3 2" xfId="20038" xr:uid="{00000000-0005-0000-0000-0000464E0000}"/>
    <cellStyle name="Normal 9 2 3 2 2" xfId="20039" xr:uid="{00000000-0005-0000-0000-0000474E0000}"/>
    <cellStyle name="Normal 9 2 3 2 2 2" xfId="20040" xr:uid="{00000000-0005-0000-0000-0000484E0000}"/>
    <cellStyle name="Normal 9 2 3 2 2 2 2" xfId="40989" xr:uid="{784A5176-F694-497E-BE24-5FE200E3817E}"/>
    <cellStyle name="Normal 9 2 3 2 2 3" xfId="20041" xr:uid="{00000000-0005-0000-0000-0000494E0000}"/>
    <cellStyle name="Normal 9 2 3 2 2 3 2" xfId="40990" xr:uid="{62B6F641-5E82-42A7-8902-7EEF8B4C31BB}"/>
    <cellStyle name="Normal 9 2 3 2 2 4" xfId="20042" xr:uid="{00000000-0005-0000-0000-00004A4E0000}"/>
    <cellStyle name="Normal 9 2 3 2 2 4 2" xfId="40991" xr:uid="{24357869-DA2F-4324-9988-0394F102AF73}"/>
    <cellStyle name="Normal 9 2 3 2 2 5" xfId="40988" xr:uid="{8D4B5551-F3BF-4295-A533-40BD3F0C390F}"/>
    <cellStyle name="Normal 9 2 3 2 3" xfId="20043" xr:uid="{00000000-0005-0000-0000-00004B4E0000}"/>
    <cellStyle name="Normal 9 2 3 2 3 2" xfId="40992" xr:uid="{A680E668-6124-4875-9CF7-F096DB4D7BA9}"/>
    <cellStyle name="Normal 9 2 3 2 4" xfId="20044" xr:uid="{00000000-0005-0000-0000-00004C4E0000}"/>
    <cellStyle name="Normal 9 2 3 2 4 2" xfId="40993" xr:uid="{7962188B-6E4B-4E78-AE50-8FF9EBA3A3C5}"/>
    <cellStyle name="Normal 9 2 3 2 5" xfId="20045" xr:uid="{00000000-0005-0000-0000-00004D4E0000}"/>
    <cellStyle name="Normal 9 2 3 2 5 2" xfId="40994" xr:uid="{4976D9BD-5F85-4F83-AAC6-572C3D3A5F43}"/>
    <cellStyle name="Normal 9 2 3 2 6" xfId="40987" xr:uid="{7741D9BF-C37B-42A4-B3AD-AB6D0DDDB7F9}"/>
    <cellStyle name="Normal 9 2 3 3" xfId="20046" xr:uid="{00000000-0005-0000-0000-00004E4E0000}"/>
    <cellStyle name="Normal 9 2 3 3 2" xfId="40995" xr:uid="{32765A49-475C-49E3-A0B3-3241A0F3B569}"/>
    <cellStyle name="Normal 9 2 3 4" xfId="20047" xr:uid="{00000000-0005-0000-0000-00004F4E0000}"/>
    <cellStyle name="Normal 9 2 3 4 2" xfId="20048" xr:uid="{00000000-0005-0000-0000-0000504E0000}"/>
    <cellStyle name="Normal 9 2 3 4 2 2" xfId="40997" xr:uid="{374B7E7A-A3DA-4730-B04B-F4581C785320}"/>
    <cellStyle name="Normal 9 2 3 4 3" xfId="20049" xr:uid="{00000000-0005-0000-0000-0000514E0000}"/>
    <cellStyle name="Normal 9 2 3 4 3 2" xfId="40998" xr:uid="{1607FC70-75A3-4A38-B749-3DFA53D37733}"/>
    <cellStyle name="Normal 9 2 3 4 4" xfId="20050" xr:uid="{00000000-0005-0000-0000-0000524E0000}"/>
    <cellStyle name="Normal 9 2 3 4 4 2" xfId="40999" xr:uid="{94A24A25-412A-4EBF-A9BB-CB939564100E}"/>
    <cellStyle name="Normal 9 2 3 4 5" xfId="40996" xr:uid="{6F9B52E2-28F5-4FB5-A09B-D6C512D3F0FF}"/>
    <cellStyle name="Normal 9 2 3 5" xfId="20051" xr:uid="{00000000-0005-0000-0000-0000534E0000}"/>
    <cellStyle name="Normal 9 2 3 5 2" xfId="41000" xr:uid="{61895953-5B00-427C-9D5E-AB82B25DFA34}"/>
    <cellStyle name="Normal 9 2 3 6" xfId="20052" xr:uid="{00000000-0005-0000-0000-0000544E0000}"/>
    <cellStyle name="Normal 9 2 3 6 2" xfId="41001" xr:uid="{54B41BD7-3C5E-48A9-B76D-39CF258F541B}"/>
    <cellStyle name="Normal 9 2 3 7" xfId="20053" xr:uid="{00000000-0005-0000-0000-0000554E0000}"/>
    <cellStyle name="Normal 9 2 3 7 2" xfId="41002" xr:uid="{35B68298-021E-499E-A22F-9B6C6CF0D03B}"/>
    <cellStyle name="Normal 9 2 3 8" xfId="40986" xr:uid="{E25BEFF9-9C15-4516-808A-212DEBA78D18}"/>
    <cellStyle name="Normal 9 2 4" xfId="20054" xr:uid="{00000000-0005-0000-0000-0000564E0000}"/>
    <cellStyle name="Normal 9 2 4 2" xfId="41003" xr:uid="{A452E67C-6941-44FF-9751-74D7D8DB5A5D}"/>
    <cellStyle name="Normal 9 2 5" xfId="40984" xr:uid="{8159282C-B1F9-42C7-B7CF-DFF6466095C6}"/>
    <cellStyle name="Normal 9 20" xfId="20055" xr:uid="{00000000-0005-0000-0000-0000574E0000}"/>
    <cellStyle name="Normal 9 20 2" xfId="41004" xr:uid="{14AB6078-983B-4BFE-B3CF-88B329C5FDCE}"/>
    <cellStyle name="Normal 9 21" xfId="20056" xr:uid="{00000000-0005-0000-0000-0000584E0000}"/>
    <cellStyle name="Normal 9 21 2" xfId="41005" xr:uid="{8B54479A-7EF3-4D61-AF80-37ADFF3A6544}"/>
    <cellStyle name="Normal 9 22" xfId="20057" xr:uid="{00000000-0005-0000-0000-0000594E0000}"/>
    <cellStyle name="Normal 9 22 2" xfId="41006" xr:uid="{683C3A91-B060-474B-900D-8B8729F648E5}"/>
    <cellStyle name="Normal 9 23" xfId="20058" xr:uid="{00000000-0005-0000-0000-00005A4E0000}"/>
    <cellStyle name="Normal 9 23 2" xfId="41007" xr:uid="{93F7D10E-F1AB-426A-A051-A5C0DF1A5DF3}"/>
    <cellStyle name="Normal 9 24" xfId="20059" xr:uid="{00000000-0005-0000-0000-00005B4E0000}"/>
    <cellStyle name="Normal 9 24 2" xfId="41008" xr:uid="{760C5B97-8D5B-453C-B3CE-20517B1DFB28}"/>
    <cellStyle name="Normal 9 25" xfId="20060" xr:uid="{00000000-0005-0000-0000-00005C4E0000}"/>
    <cellStyle name="Normal 9 25 2" xfId="41009" xr:uid="{1F21E021-98AE-4395-8F6D-C1D1C3991B7C}"/>
    <cellStyle name="Normal 9 26" xfId="20061" xr:uid="{00000000-0005-0000-0000-00005D4E0000}"/>
    <cellStyle name="Normal 9 26 2" xfId="41010" xr:uid="{7BA2C834-95F8-47E8-9029-A2CCD9A4FE9A}"/>
    <cellStyle name="Normal 9 27" xfId="20062" xr:uid="{00000000-0005-0000-0000-00005E4E0000}"/>
    <cellStyle name="Normal 9 27 2" xfId="41011" xr:uid="{397397EE-C50D-4D33-BF94-F16FC0A3CFF1}"/>
    <cellStyle name="Normal 9 28" xfId="20063" xr:uid="{00000000-0005-0000-0000-00005F4E0000}"/>
    <cellStyle name="Normal 9 28 2" xfId="41012" xr:uid="{C975AF3D-2C5A-4B81-9EB8-2B58E756E62B}"/>
    <cellStyle name="Normal 9 29" xfId="20064" xr:uid="{00000000-0005-0000-0000-0000604E0000}"/>
    <cellStyle name="Normal 9 29 2" xfId="41013" xr:uid="{33225404-A149-4227-A057-2BF74C98DC16}"/>
    <cellStyle name="Normal 9 3" xfId="20065" xr:uid="{00000000-0005-0000-0000-0000614E0000}"/>
    <cellStyle name="Normal 9 3 2" xfId="20066" xr:uid="{00000000-0005-0000-0000-0000624E0000}"/>
    <cellStyle name="Normal 9 3 2 2" xfId="20067" xr:uid="{00000000-0005-0000-0000-0000634E0000}"/>
    <cellStyle name="Normal 9 3 2 2 2" xfId="20068" xr:uid="{00000000-0005-0000-0000-0000644E0000}"/>
    <cellStyle name="Normal 9 3 2 2 2 2" xfId="20069" xr:uid="{00000000-0005-0000-0000-0000654E0000}"/>
    <cellStyle name="Normal 9 3 2 2 2 2 2" xfId="41018" xr:uid="{79EC80DD-E595-4A81-B04A-B6A89F2C66E8}"/>
    <cellStyle name="Normal 9 3 2 2 2 3" xfId="20070" xr:uid="{00000000-0005-0000-0000-0000664E0000}"/>
    <cellStyle name="Normal 9 3 2 2 2 3 2" xfId="41019" xr:uid="{D0C264B5-6E16-4BE8-835A-F4EA2ACE8EB1}"/>
    <cellStyle name="Normal 9 3 2 2 2 4" xfId="20071" xr:uid="{00000000-0005-0000-0000-0000674E0000}"/>
    <cellStyle name="Normal 9 3 2 2 2 4 2" xfId="41020" xr:uid="{37DFD5B0-C1D5-411D-9359-C0B7D61993E0}"/>
    <cellStyle name="Normal 9 3 2 2 2 5" xfId="41017" xr:uid="{4BBABEA8-64C7-45E8-BA91-929AAD549DB6}"/>
    <cellStyle name="Normal 9 3 2 2 3" xfId="20072" xr:uid="{00000000-0005-0000-0000-0000684E0000}"/>
    <cellStyle name="Normal 9 3 2 2 3 2" xfId="41021" xr:uid="{FDE3A1C2-ED6F-485E-9A3E-A9102E5ADCBC}"/>
    <cellStyle name="Normal 9 3 2 2 4" xfId="20073" xr:uid="{00000000-0005-0000-0000-0000694E0000}"/>
    <cellStyle name="Normal 9 3 2 2 4 2" xfId="41022" xr:uid="{481FF7B9-72E3-4EF0-BFC7-B89408CA5BA3}"/>
    <cellStyle name="Normal 9 3 2 2 5" xfId="20074" xr:uid="{00000000-0005-0000-0000-00006A4E0000}"/>
    <cellStyle name="Normal 9 3 2 2 5 2" xfId="41023" xr:uid="{24BC8AE6-37C2-4AF2-B2BF-C92B4C75DBDC}"/>
    <cellStyle name="Normal 9 3 2 2 6" xfId="41016" xr:uid="{C715773F-7FD3-4BCE-9E3D-96409506F2F1}"/>
    <cellStyle name="Normal 9 3 2 3" xfId="20075" xr:uid="{00000000-0005-0000-0000-00006B4E0000}"/>
    <cellStyle name="Normal 9 3 2 3 2" xfId="41024" xr:uid="{8EA56D55-C916-464D-8099-7637E9B9D032}"/>
    <cellStyle name="Normal 9 3 2 4" xfId="20076" xr:uid="{00000000-0005-0000-0000-00006C4E0000}"/>
    <cellStyle name="Normal 9 3 2 4 2" xfId="20077" xr:uid="{00000000-0005-0000-0000-00006D4E0000}"/>
    <cellStyle name="Normal 9 3 2 4 2 2" xfId="41026" xr:uid="{8FB8C075-1B9C-44C5-A5F2-13889BC1EA7F}"/>
    <cellStyle name="Normal 9 3 2 4 3" xfId="20078" xr:uid="{00000000-0005-0000-0000-00006E4E0000}"/>
    <cellStyle name="Normal 9 3 2 4 3 2" xfId="41027" xr:uid="{AD618A07-604B-4B59-9B33-3D489A4E8E27}"/>
    <cellStyle name="Normal 9 3 2 4 4" xfId="20079" xr:uid="{00000000-0005-0000-0000-00006F4E0000}"/>
    <cellStyle name="Normal 9 3 2 4 4 2" xfId="41028" xr:uid="{A11954FD-005F-4C7E-878A-6BA1B03B83D5}"/>
    <cellStyle name="Normal 9 3 2 4 5" xfId="41025" xr:uid="{8723247D-2F09-4BBD-8473-190427AB251D}"/>
    <cellStyle name="Normal 9 3 2 5" xfId="20080" xr:uid="{00000000-0005-0000-0000-0000704E0000}"/>
    <cellStyle name="Normal 9 3 2 5 2" xfId="41029" xr:uid="{E347EBAA-C1B4-4E7A-AA0A-F29EA4E38899}"/>
    <cellStyle name="Normal 9 3 2 6" xfId="20081" xr:uid="{00000000-0005-0000-0000-0000714E0000}"/>
    <cellStyle name="Normal 9 3 2 6 2" xfId="41030" xr:uid="{495ACD16-F2A9-46FD-A46F-7847B4BEBE03}"/>
    <cellStyle name="Normal 9 3 2 7" xfId="20082" xr:uid="{00000000-0005-0000-0000-0000724E0000}"/>
    <cellStyle name="Normal 9 3 2 7 2" xfId="41031" xr:uid="{9E16E4C7-B148-4661-A2D1-9698F6D19432}"/>
    <cellStyle name="Normal 9 3 2 8" xfId="41015" xr:uid="{B24E2847-24F7-47F3-8339-92EE0C2EE37C}"/>
    <cellStyle name="Normal 9 3 3" xfId="20083" xr:uid="{00000000-0005-0000-0000-0000734E0000}"/>
    <cellStyle name="Normal 9 3 3 2" xfId="41032" xr:uid="{265F0436-2EB6-46B5-ABB7-BA48B4930DE9}"/>
    <cellStyle name="Normal 9 3 4" xfId="20084" xr:uid="{00000000-0005-0000-0000-0000744E0000}"/>
    <cellStyle name="Normal 9 3 4 2" xfId="41033" xr:uid="{9F99D651-3455-4A12-8233-0DF7145975ED}"/>
    <cellStyle name="Normal 9 3 5" xfId="41014" xr:uid="{E15D8493-BE8E-41F2-B29D-4524B06CA26C}"/>
    <cellStyle name="Normal 9 30" xfId="20085" xr:uid="{00000000-0005-0000-0000-0000754E0000}"/>
    <cellStyle name="Normal 9 30 2" xfId="41034" xr:uid="{90B3AB5C-EC1D-4C8C-83FA-1FEA9601722E}"/>
    <cellStyle name="Normal 9 31" xfId="20086" xr:uid="{00000000-0005-0000-0000-0000764E0000}"/>
    <cellStyle name="Normal 9 31 2" xfId="41035" xr:uid="{B778ADCB-221A-4CFA-A5C0-9DC8E3A41185}"/>
    <cellStyle name="Normal 9 32" xfId="20087" xr:uid="{00000000-0005-0000-0000-0000774E0000}"/>
    <cellStyle name="Normal 9 32 2" xfId="41036" xr:uid="{B5097B76-C641-4D8E-A30F-AED47908BCE0}"/>
    <cellStyle name="Normal 9 33" xfId="20088" xr:uid="{00000000-0005-0000-0000-0000784E0000}"/>
    <cellStyle name="Normal 9 33 2" xfId="41037" xr:uid="{88DB8719-013E-4D8C-BC23-B4E4E4B7E2E8}"/>
    <cellStyle name="Normal 9 34" xfId="20089" xr:uid="{00000000-0005-0000-0000-0000794E0000}"/>
    <cellStyle name="Normal 9 34 2" xfId="41038" xr:uid="{1C1DCA38-B5CD-4077-BDA7-A26D899BC503}"/>
    <cellStyle name="Normal 9 35" xfId="20090" xr:uid="{00000000-0005-0000-0000-00007A4E0000}"/>
    <cellStyle name="Normal 9 35 2" xfId="41039" xr:uid="{9EA5C4C0-D5C4-415A-AB9C-2DE758DA8910}"/>
    <cellStyle name="Normal 9 36" xfId="20091" xr:uid="{00000000-0005-0000-0000-00007B4E0000}"/>
    <cellStyle name="Normal 9 36 2" xfId="41040" xr:uid="{7D426526-64F7-43E1-81D7-9C5CB1ED56C5}"/>
    <cellStyle name="Normal 9 37" xfId="20092" xr:uid="{00000000-0005-0000-0000-00007C4E0000}"/>
    <cellStyle name="Normal 9 37 2" xfId="41041" xr:uid="{D3B32F0C-9E88-4B8E-96CF-74B125F0C8C0}"/>
    <cellStyle name="Normal 9 38" xfId="20093" xr:uid="{00000000-0005-0000-0000-00007D4E0000}"/>
    <cellStyle name="Normal 9 38 2" xfId="41042" xr:uid="{795C509A-505F-42E9-BB11-04F3ABC6AD98}"/>
    <cellStyle name="Normal 9 39" xfId="20094" xr:uid="{00000000-0005-0000-0000-00007E4E0000}"/>
    <cellStyle name="Normal 9 39 2" xfId="41043" xr:uid="{E8DAE7E0-50B8-4273-A5FF-CF4E01D8E701}"/>
    <cellStyle name="Normal 9 4" xfId="20095" xr:uid="{00000000-0005-0000-0000-00007F4E0000}"/>
    <cellStyle name="Normal 9 4 2" xfId="20096" xr:uid="{00000000-0005-0000-0000-0000804E0000}"/>
    <cellStyle name="Normal 9 4 2 2" xfId="41045" xr:uid="{2C5E51EE-3BBE-4A71-BB57-6E3D055F4824}"/>
    <cellStyle name="Normal 9 4 3" xfId="20097" xr:uid="{00000000-0005-0000-0000-0000814E0000}"/>
    <cellStyle name="Normal 9 4 3 2" xfId="20098" xr:uid="{00000000-0005-0000-0000-0000824E0000}"/>
    <cellStyle name="Normal 9 4 3 2 2" xfId="20099" xr:uid="{00000000-0005-0000-0000-0000834E0000}"/>
    <cellStyle name="Normal 9 4 3 2 2 2" xfId="20100" xr:uid="{00000000-0005-0000-0000-0000844E0000}"/>
    <cellStyle name="Normal 9 4 3 2 2 2 2" xfId="41049" xr:uid="{49ED8606-3D7E-4998-9903-6477B4F9E56E}"/>
    <cellStyle name="Normal 9 4 3 2 2 3" xfId="20101" xr:uid="{00000000-0005-0000-0000-0000854E0000}"/>
    <cellStyle name="Normal 9 4 3 2 2 3 2" xfId="41050" xr:uid="{B3EDC3C4-39F3-4ACE-A12A-59A894EFAE30}"/>
    <cellStyle name="Normal 9 4 3 2 2 4" xfId="20102" xr:uid="{00000000-0005-0000-0000-0000864E0000}"/>
    <cellStyle name="Normal 9 4 3 2 2 4 2" xfId="41051" xr:uid="{85E1D3AE-CE2D-4BC5-8503-E0DB58583D73}"/>
    <cellStyle name="Normal 9 4 3 2 2 5" xfId="41048" xr:uid="{8069E824-E3BD-4B25-B657-3DFD6DFE1651}"/>
    <cellStyle name="Normal 9 4 3 2 3" xfId="20103" xr:uid="{00000000-0005-0000-0000-0000874E0000}"/>
    <cellStyle name="Normal 9 4 3 2 3 2" xfId="41052" xr:uid="{20681DD4-85D3-4A7E-A1BE-9949EAB094A5}"/>
    <cellStyle name="Normal 9 4 3 2 4" xfId="20104" xr:uid="{00000000-0005-0000-0000-0000884E0000}"/>
    <cellStyle name="Normal 9 4 3 2 4 2" xfId="41053" xr:uid="{EFAAD00D-C0E5-48A2-9846-D9F3CDA4460F}"/>
    <cellStyle name="Normal 9 4 3 2 5" xfId="20105" xr:uid="{00000000-0005-0000-0000-0000894E0000}"/>
    <cellStyle name="Normal 9 4 3 2 5 2" xfId="41054" xr:uid="{41C3AD88-4CA1-42BA-9AC1-A7F6F4994D9A}"/>
    <cellStyle name="Normal 9 4 3 2 6" xfId="41047" xr:uid="{C91833FA-1E07-4237-A44B-C34B9F727464}"/>
    <cellStyle name="Normal 9 4 3 3" xfId="20106" xr:uid="{00000000-0005-0000-0000-00008A4E0000}"/>
    <cellStyle name="Normal 9 4 3 3 2" xfId="41055" xr:uid="{882D68D3-CF03-41E0-A9E4-0DEB429ECBB2}"/>
    <cellStyle name="Normal 9 4 3 4" xfId="20107" xr:uid="{00000000-0005-0000-0000-00008B4E0000}"/>
    <cellStyle name="Normal 9 4 3 4 2" xfId="20108" xr:uid="{00000000-0005-0000-0000-00008C4E0000}"/>
    <cellStyle name="Normal 9 4 3 4 2 2" xfId="41057" xr:uid="{9237EF8B-C022-4F52-B215-E86FDCF5CC3C}"/>
    <cellStyle name="Normal 9 4 3 4 3" xfId="20109" xr:uid="{00000000-0005-0000-0000-00008D4E0000}"/>
    <cellStyle name="Normal 9 4 3 4 3 2" xfId="41058" xr:uid="{830A124B-9C55-4D81-91EB-7728F88348AF}"/>
    <cellStyle name="Normal 9 4 3 4 4" xfId="20110" xr:uid="{00000000-0005-0000-0000-00008E4E0000}"/>
    <cellStyle name="Normal 9 4 3 4 4 2" xfId="41059" xr:uid="{718BB544-AFBE-414B-8581-249DCB260125}"/>
    <cellStyle name="Normal 9 4 3 4 5" xfId="41056" xr:uid="{B79FFFB2-E350-4504-8F15-6B68E7CF37E9}"/>
    <cellStyle name="Normal 9 4 3 5" xfId="20111" xr:uid="{00000000-0005-0000-0000-00008F4E0000}"/>
    <cellStyle name="Normal 9 4 3 5 2" xfId="41060" xr:uid="{7DD155EF-99E2-4ED8-8D96-5DF75C37CAC9}"/>
    <cellStyle name="Normal 9 4 3 6" xfId="20112" xr:uid="{00000000-0005-0000-0000-0000904E0000}"/>
    <cellStyle name="Normal 9 4 3 6 2" xfId="41061" xr:uid="{A83CDBAD-3AC1-476C-B538-305F3A502315}"/>
    <cellStyle name="Normal 9 4 3 7" xfId="20113" xr:uid="{00000000-0005-0000-0000-0000914E0000}"/>
    <cellStyle name="Normal 9 4 3 7 2" xfId="41062" xr:uid="{6C37E93F-D0A9-48BC-AF13-38418A523BEB}"/>
    <cellStyle name="Normal 9 4 3 8" xfId="41046" xr:uid="{1EFBD33C-FD32-4C91-9639-738F483D1193}"/>
    <cellStyle name="Normal 9 4 4" xfId="20114" xr:uid="{00000000-0005-0000-0000-0000924E0000}"/>
    <cellStyle name="Normal 9 4 4 2" xfId="41063" xr:uid="{E76B040F-D244-4D06-9EC1-C6EAA2B645C9}"/>
    <cellStyle name="Normal 9 4 5" xfId="41044" xr:uid="{606C1091-6D19-4266-B0D6-1C8509214A86}"/>
    <cellStyle name="Normal 9 40" xfId="20115" xr:uid="{00000000-0005-0000-0000-0000934E0000}"/>
    <cellStyle name="Normal 9 40 2" xfId="41064" xr:uid="{1952621D-0E1B-4823-BFD7-3E1358C1E25D}"/>
    <cellStyle name="Normal 9 41" xfId="20116" xr:uid="{00000000-0005-0000-0000-0000944E0000}"/>
    <cellStyle name="Normal 9 41 2" xfId="41065" xr:uid="{4BC52EC8-293A-40D7-9546-E46C0B71F1A7}"/>
    <cellStyle name="Normal 9 42" xfId="20117" xr:uid="{00000000-0005-0000-0000-0000954E0000}"/>
    <cellStyle name="Normal 9 42 2" xfId="41066" xr:uid="{F9C4C664-B72C-4373-9C6A-4B07D01A6E95}"/>
    <cellStyle name="Normal 9 43" xfId="20118" xr:uid="{00000000-0005-0000-0000-0000964E0000}"/>
    <cellStyle name="Normal 9 43 2" xfId="41067" xr:uid="{8E37A530-4899-4389-AEB7-4A4E6A1801E7}"/>
    <cellStyle name="Normal 9 44" xfId="20119" xr:uid="{00000000-0005-0000-0000-0000974E0000}"/>
    <cellStyle name="Normal 9 44 2" xfId="41068" xr:uid="{51D39C7F-590C-4DDD-BD3E-4BD2C6D1A708}"/>
    <cellStyle name="Normal 9 45" xfId="20120" xr:uid="{00000000-0005-0000-0000-0000984E0000}"/>
    <cellStyle name="Normal 9 45 2" xfId="41069" xr:uid="{1C097CA3-0E13-46F1-B59E-6B698873EC69}"/>
    <cellStyle name="Normal 9 46" xfId="20121" xr:uid="{00000000-0005-0000-0000-0000994E0000}"/>
    <cellStyle name="Normal 9 46 2" xfId="41070" xr:uid="{D282A4FF-C810-4D2E-AA30-4716680E9FCC}"/>
    <cellStyle name="Normal 9 47" xfId="20122" xr:uid="{00000000-0005-0000-0000-00009A4E0000}"/>
    <cellStyle name="Normal 9 47 2" xfId="41071" xr:uid="{A252B592-BD45-4D52-B1DF-3417FBD798D8}"/>
    <cellStyle name="Normal 9 48" xfId="20123" xr:uid="{00000000-0005-0000-0000-00009B4E0000}"/>
    <cellStyle name="Normal 9 48 2" xfId="41072" xr:uid="{0413F7FF-E663-4D54-931E-68B7DA4420DD}"/>
    <cellStyle name="Normal 9 49" xfId="20124" xr:uid="{00000000-0005-0000-0000-00009C4E0000}"/>
    <cellStyle name="Normal 9 49 2" xfId="41073" xr:uid="{3DD36045-5841-4751-9FFB-59B84894B9CB}"/>
    <cellStyle name="Normal 9 5" xfId="20125" xr:uid="{00000000-0005-0000-0000-00009D4E0000}"/>
    <cellStyle name="Normal 9 5 10" xfId="20126" xr:uid="{00000000-0005-0000-0000-00009E4E0000}"/>
    <cellStyle name="Normal 9 5 10 2" xfId="41075" xr:uid="{2BAED00F-5ACA-4A08-8EB7-F5F910AE389B}"/>
    <cellStyle name="Normal 9 5 11" xfId="41074" xr:uid="{50672926-0333-47B5-80ED-283BF0427D92}"/>
    <cellStyle name="Normal 9 5 2" xfId="20127" xr:uid="{00000000-0005-0000-0000-00009F4E0000}"/>
    <cellStyle name="Normal 9 5 2 2" xfId="20128" xr:uid="{00000000-0005-0000-0000-0000A04E0000}"/>
    <cellStyle name="Normal 9 5 2 2 2" xfId="20129" xr:uid="{00000000-0005-0000-0000-0000A14E0000}"/>
    <cellStyle name="Normal 9 5 2 2 2 2" xfId="20130" xr:uid="{00000000-0005-0000-0000-0000A24E0000}"/>
    <cellStyle name="Normal 9 5 2 2 2 2 2" xfId="41079" xr:uid="{EE276E19-C063-4EBA-A515-201611F1A340}"/>
    <cellStyle name="Normal 9 5 2 2 2 3" xfId="20131" xr:uid="{00000000-0005-0000-0000-0000A34E0000}"/>
    <cellStyle name="Normal 9 5 2 2 2 3 2" xfId="41080" xr:uid="{7B8A16B2-903C-4BAE-B281-CAB1F8D29252}"/>
    <cellStyle name="Normal 9 5 2 2 2 4" xfId="20132" xr:uid="{00000000-0005-0000-0000-0000A44E0000}"/>
    <cellStyle name="Normal 9 5 2 2 2 4 2" xfId="41081" xr:uid="{D4827741-0988-463D-A2B7-0A72CF05C0A7}"/>
    <cellStyle name="Normal 9 5 2 2 2 5" xfId="41078" xr:uid="{6636EAFA-74CD-45DC-941D-A56894CB0024}"/>
    <cellStyle name="Normal 9 5 2 2 3" xfId="20133" xr:uid="{00000000-0005-0000-0000-0000A54E0000}"/>
    <cellStyle name="Normal 9 5 2 2 3 2" xfId="41082" xr:uid="{965BE7E7-C45F-4C30-B966-C9283FD19252}"/>
    <cellStyle name="Normal 9 5 2 2 4" xfId="20134" xr:uid="{00000000-0005-0000-0000-0000A64E0000}"/>
    <cellStyle name="Normal 9 5 2 2 4 2" xfId="41083" xr:uid="{8C0B1492-4448-46BD-947B-E56FB6EC7DA5}"/>
    <cellStyle name="Normal 9 5 2 2 5" xfId="20135" xr:uid="{00000000-0005-0000-0000-0000A74E0000}"/>
    <cellStyle name="Normal 9 5 2 2 5 2" xfId="41084" xr:uid="{C280401F-615B-4B0F-AF4C-7DBDDDECA1B3}"/>
    <cellStyle name="Normal 9 5 2 2 6" xfId="41077" xr:uid="{4554FEE5-E1DC-4A27-8CF0-DFF53EC5073B}"/>
    <cellStyle name="Normal 9 5 2 3" xfId="20136" xr:uid="{00000000-0005-0000-0000-0000A84E0000}"/>
    <cellStyle name="Normal 9 5 2 3 2" xfId="41085" xr:uid="{EA716389-AA99-48D7-8789-5539D68CA82C}"/>
    <cellStyle name="Normal 9 5 2 4" xfId="20137" xr:uid="{00000000-0005-0000-0000-0000A94E0000}"/>
    <cellStyle name="Normal 9 5 2 4 2" xfId="20138" xr:uid="{00000000-0005-0000-0000-0000AA4E0000}"/>
    <cellStyle name="Normal 9 5 2 4 2 2" xfId="41087" xr:uid="{2BF370D4-95D3-48FA-9C66-9BB43C93F85F}"/>
    <cellStyle name="Normal 9 5 2 4 3" xfId="20139" xr:uid="{00000000-0005-0000-0000-0000AB4E0000}"/>
    <cellStyle name="Normal 9 5 2 4 3 2" xfId="41088" xr:uid="{FACFF9BE-88D1-4A32-9AFE-2E9D58129749}"/>
    <cellStyle name="Normal 9 5 2 4 4" xfId="20140" xr:uid="{00000000-0005-0000-0000-0000AC4E0000}"/>
    <cellStyle name="Normal 9 5 2 4 4 2" xfId="41089" xr:uid="{616306FE-2E6D-4E55-A1C5-620BD7AF74AA}"/>
    <cellStyle name="Normal 9 5 2 4 5" xfId="41086" xr:uid="{ED29ED81-4CEB-41BC-A477-BECC2041A1D4}"/>
    <cellStyle name="Normal 9 5 2 5" xfId="20141" xr:uid="{00000000-0005-0000-0000-0000AD4E0000}"/>
    <cellStyle name="Normal 9 5 2 5 2" xfId="41090" xr:uid="{DD2C0FBD-8421-494E-BC99-04FFF3D3469A}"/>
    <cellStyle name="Normal 9 5 2 6" xfId="20142" xr:uid="{00000000-0005-0000-0000-0000AE4E0000}"/>
    <cellStyle name="Normal 9 5 2 6 2" xfId="41091" xr:uid="{4AB731F7-DA0B-44B3-99D3-54C135D64B69}"/>
    <cellStyle name="Normal 9 5 2 7" xfId="20143" xr:uid="{00000000-0005-0000-0000-0000AF4E0000}"/>
    <cellStyle name="Normal 9 5 2 7 2" xfId="41092" xr:uid="{DAB40141-5F54-4036-8C62-59290F83B075}"/>
    <cellStyle name="Normal 9 5 2 8" xfId="41076" xr:uid="{DF5F7ECB-A404-4B50-A29D-8C7184EE9903}"/>
    <cellStyle name="Normal 9 5 3" xfId="20144" xr:uid="{00000000-0005-0000-0000-0000B04E0000}"/>
    <cellStyle name="Normal 9 5 3 2" xfId="20145" xr:uid="{00000000-0005-0000-0000-0000B14E0000}"/>
    <cellStyle name="Normal 9 5 3 2 2" xfId="20146" xr:uid="{00000000-0005-0000-0000-0000B24E0000}"/>
    <cellStyle name="Normal 9 5 3 2 2 2" xfId="20147" xr:uid="{00000000-0005-0000-0000-0000B34E0000}"/>
    <cellStyle name="Normal 9 5 3 2 2 2 2" xfId="41096" xr:uid="{36D9A1D0-61DF-4695-8E14-E891959EFAD7}"/>
    <cellStyle name="Normal 9 5 3 2 2 3" xfId="20148" xr:uid="{00000000-0005-0000-0000-0000B44E0000}"/>
    <cellStyle name="Normal 9 5 3 2 2 3 2" xfId="41097" xr:uid="{C76E4F97-B93D-4425-9842-BC73D4C77EE7}"/>
    <cellStyle name="Normal 9 5 3 2 2 4" xfId="20149" xr:uid="{00000000-0005-0000-0000-0000B54E0000}"/>
    <cellStyle name="Normal 9 5 3 2 2 4 2" xfId="41098" xr:uid="{A2431282-9673-423B-8E3F-DFD8EDEB3B83}"/>
    <cellStyle name="Normal 9 5 3 2 2 5" xfId="41095" xr:uid="{FD894223-DE85-481E-88DF-318AD1573DAC}"/>
    <cellStyle name="Normal 9 5 3 2 3" xfId="20150" xr:uid="{00000000-0005-0000-0000-0000B64E0000}"/>
    <cellStyle name="Normal 9 5 3 2 3 2" xfId="41099" xr:uid="{F0DFD151-9625-4EE4-ACF9-768DEF069233}"/>
    <cellStyle name="Normal 9 5 3 2 4" xfId="20151" xr:uid="{00000000-0005-0000-0000-0000B74E0000}"/>
    <cellStyle name="Normal 9 5 3 2 4 2" xfId="41100" xr:uid="{A4DCB321-34F4-4DBC-9725-98343AD3B0D1}"/>
    <cellStyle name="Normal 9 5 3 2 5" xfId="20152" xr:uid="{00000000-0005-0000-0000-0000B84E0000}"/>
    <cellStyle name="Normal 9 5 3 2 5 2" xfId="41101" xr:uid="{EF017587-20FF-404E-9B61-1C71FF32CEEA}"/>
    <cellStyle name="Normal 9 5 3 2 6" xfId="41094" xr:uid="{7F271A4A-5677-4E2F-B9F7-3743E863BBA5}"/>
    <cellStyle name="Normal 9 5 3 3" xfId="20153" xr:uid="{00000000-0005-0000-0000-0000B94E0000}"/>
    <cellStyle name="Normal 9 5 3 3 2" xfId="20154" xr:uid="{00000000-0005-0000-0000-0000BA4E0000}"/>
    <cellStyle name="Normal 9 5 3 3 2 2" xfId="41103" xr:uid="{3FF7A646-405F-4995-9843-35533BF6D964}"/>
    <cellStyle name="Normal 9 5 3 3 3" xfId="20155" xr:uid="{00000000-0005-0000-0000-0000BB4E0000}"/>
    <cellStyle name="Normal 9 5 3 3 3 2" xfId="41104" xr:uid="{E0A7CC38-E680-41FC-89CE-2BE2DB69A7DB}"/>
    <cellStyle name="Normal 9 5 3 3 4" xfId="20156" xr:uid="{00000000-0005-0000-0000-0000BC4E0000}"/>
    <cellStyle name="Normal 9 5 3 3 4 2" xfId="41105" xr:uid="{D371AAD8-E0C4-4821-A917-D3C20ADD0460}"/>
    <cellStyle name="Normal 9 5 3 3 5" xfId="41102" xr:uid="{31569B85-6FF8-4949-9BC8-046DE7578C09}"/>
    <cellStyle name="Normal 9 5 3 4" xfId="20157" xr:uid="{00000000-0005-0000-0000-0000BD4E0000}"/>
    <cellStyle name="Normal 9 5 3 4 2" xfId="41106" xr:uid="{B6636CF4-732A-4EDF-97E5-C1E4097A94E1}"/>
    <cellStyle name="Normal 9 5 3 5" xfId="20158" xr:uid="{00000000-0005-0000-0000-0000BE4E0000}"/>
    <cellStyle name="Normal 9 5 3 5 2" xfId="41107" xr:uid="{23724EF0-61CE-40BF-BE55-E38B3F4D47D4}"/>
    <cellStyle name="Normal 9 5 3 6" xfId="20159" xr:uid="{00000000-0005-0000-0000-0000BF4E0000}"/>
    <cellStyle name="Normal 9 5 3 6 2" xfId="41108" xr:uid="{890DC554-B860-4111-AEC4-39BCCECB6DBE}"/>
    <cellStyle name="Normal 9 5 3 7" xfId="41093" xr:uid="{17E50918-7DA0-4468-8CD3-F192A45C83CA}"/>
    <cellStyle name="Normal 9 5 4" xfId="20160" xr:uid="{00000000-0005-0000-0000-0000C04E0000}"/>
    <cellStyle name="Normal 9 5 4 2" xfId="20161" xr:uid="{00000000-0005-0000-0000-0000C14E0000}"/>
    <cellStyle name="Normal 9 5 4 2 2" xfId="20162" xr:uid="{00000000-0005-0000-0000-0000C24E0000}"/>
    <cellStyle name="Normal 9 5 4 2 2 2" xfId="20163" xr:uid="{00000000-0005-0000-0000-0000C34E0000}"/>
    <cellStyle name="Normal 9 5 4 2 2 2 2" xfId="41112" xr:uid="{A5810E3D-4DB4-42C4-80F6-4202149D2A3C}"/>
    <cellStyle name="Normal 9 5 4 2 2 3" xfId="20164" xr:uid="{00000000-0005-0000-0000-0000C44E0000}"/>
    <cellStyle name="Normal 9 5 4 2 2 3 2" xfId="41113" xr:uid="{91322802-B101-4EFF-9E4D-8630DBCF0CED}"/>
    <cellStyle name="Normal 9 5 4 2 2 4" xfId="20165" xr:uid="{00000000-0005-0000-0000-0000C54E0000}"/>
    <cellStyle name="Normal 9 5 4 2 2 4 2" xfId="41114" xr:uid="{B85B4003-B760-444A-A050-F165C047DD8B}"/>
    <cellStyle name="Normal 9 5 4 2 2 5" xfId="41111" xr:uid="{A3D4DCA9-C510-4CFF-9087-378CB0F78E04}"/>
    <cellStyle name="Normal 9 5 4 2 3" xfId="20166" xr:uid="{00000000-0005-0000-0000-0000C64E0000}"/>
    <cellStyle name="Normal 9 5 4 2 3 2" xfId="41115" xr:uid="{AF0A1935-7A85-4BF7-B652-AB60127FEADB}"/>
    <cellStyle name="Normal 9 5 4 2 4" xfId="20167" xr:uid="{00000000-0005-0000-0000-0000C74E0000}"/>
    <cellStyle name="Normal 9 5 4 2 4 2" xfId="41116" xr:uid="{2F6C1B52-B06F-4E39-8307-84B4C98D19D2}"/>
    <cellStyle name="Normal 9 5 4 2 5" xfId="20168" xr:uid="{00000000-0005-0000-0000-0000C84E0000}"/>
    <cellStyle name="Normal 9 5 4 2 5 2" xfId="41117" xr:uid="{B8352EDE-A21A-42C9-BF18-79D13BC3FBCF}"/>
    <cellStyle name="Normal 9 5 4 2 6" xfId="41110" xr:uid="{D95391FD-0D37-429A-BB06-DD69AA58E8A2}"/>
    <cellStyle name="Normal 9 5 4 3" xfId="20169" xr:uid="{00000000-0005-0000-0000-0000C94E0000}"/>
    <cellStyle name="Normal 9 5 4 3 2" xfId="20170" xr:uid="{00000000-0005-0000-0000-0000CA4E0000}"/>
    <cellStyle name="Normal 9 5 4 3 2 2" xfId="41119" xr:uid="{A59AD33C-83E4-474A-A93B-EFAEF5319E95}"/>
    <cellStyle name="Normal 9 5 4 3 3" xfId="20171" xr:uid="{00000000-0005-0000-0000-0000CB4E0000}"/>
    <cellStyle name="Normal 9 5 4 3 3 2" xfId="41120" xr:uid="{503ADA03-2052-45F5-9D7C-10CFA974BCDA}"/>
    <cellStyle name="Normal 9 5 4 3 4" xfId="20172" xr:uid="{00000000-0005-0000-0000-0000CC4E0000}"/>
    <cellStyle name="Normal 9 5 4 3 4 2" xfId="41121" xr:uid="{6BA87F4A-49E5-4CB4-A3BD-63A90760A3C2}"/>
    <cellStyle name="Normal 9 5 4 3 5" xfId="41118" xr:uid="{50765E7D-CB5F-4E03-968F-A758918A0547}"/>
    <cellStyle name="Normal 9 5 4 4" xfId="20173" xr:uid="{00000000-0005-0000-0000-0000CD4E0000}"/>
    <cellStyle name="Normal 9 5 4 4 2" xfId="41122" xr:uid="{20158296-ED3C-4152-B543-2705C230C0AF}"/>
    <cellStyle name="Normal 9 5 4 5" xfId="20174" xr:uid="{00000000-0005-0000-0000-0000CE4E0000}"/>
    <cellStyle name="Normal 9 5 4 5 2" xfId="41123" xr:uid="{D4FB0E91-278B-434C-BEFE-D4D7DE579B4C}"/>
    <cellStyle name="Normal 9 5 4 6" xfId="20175" xr:uid="{00000000-0005-0000-0000-0000CF4E0000}"/>
    <cellStyle name="Normal 9 5 4 6 2" xfId="41124" xr:uid="{D6689312-F3DC-4B75-BDEA-570ED5D0CB1C}"/>
    <cellStyle name="Normal 9 5 4 7" xfId="41109" xr:uid="{C8AB7B10-208D-44F0-A598-B178F217C36D}"/>
    <cellStyle name="Normal 9 5 5" xfId="20176" xr:uid="{00000000-0005-0000-0000-0000D04E0000}"/>
    <cellStyle name="Normal 9 5 5 2" xfId="20177" xr:uid="{00000000-0005-0000-0000-0000D14E0000}"/>
    <cellStyle name="Normal 9 5 5 2 2" xfId="20178" xr:uid="{00000000-0005-0000-0000-0000D24E0000}"/>
    <cellStyle name="Normal 9 5 5 2 2 2" xfId="41127" xr:uid="{EE04E1FA-933F-4CD9-9E5F-A906E8EC7E8B}"/>
    <cellStyle name="Normal 9 5 5 2 3" xfId="20179" xr:uid="{00000000-0005-0000-0000-0000D34E0000}"/>
    <cellStyle name="Normal 9 5 5 2 3 2" xfId="41128" xr:uid="{E850F8E8-D114-4FC7-90C3-F8905EFEA304}"/>
    <cellStyle name="Normal 9 5 5 2 4" xfId="20180" xr:uid="{00000000-0005-0000-0000-0000D44E0000}"/>
    <cellStyle name="Normal 9 5 5 2 4 2" xfId="41129" xr:uid="{60C2CC00-5FF2-498E-9A99-DFE918141785}"/>
    <cellStyle name="Normal 9 5 5 2 5" xfId="41126" xr:uid="{E42B8EBB-6B9A-4278-82CF-8F34D75074C7}"/>
    <cellStyle name="Normal 9 5 5 3" xfId="20181" xr:uid="{00000000-0005-0000-0000-0000D54E0000}"/>
    <cellStyle name="Normal 9 5 5 3 2" xfId="41130" xr:uid="{4F7A8D88-4175-49A8-B606-F71409BD28D0}"/>
    <cellStyle name="Normal 9 5 5 4" xfId="20182" xr:uid="{00000000-0005-0000-0000-0000D64E0000}"/>
    <cellStyle name="Normal 9 5 5 4 2" xfId="41131" xr:uid="{9C35FE5D-4C1B-4F56-9957-506A312E21AA}"/>
    <cellStyle name="Normal 9 5 5 5" xfId="20183" xr:uid="{00000000-0005-0000-0000-0000D74E0000}"/>
    <cellStyle name="Normal 9 5 5 5 2" xfId="41132" xr:uid="{C067AF54-EEB2-4F1D-8BC5-EED75396895B}"/>
    <cellStyle name="Normal 9 5 5 6" xfId="41125" xr:uid="{BF4C1707-1B7E-48E8-BFDB-7C9A59E65780}"/>
    <cellStyle name="Normal 9 5 6" xfId="20184" xr:uid="{00000000-0005-0000-0000-0000D84E0000}"/>
    <cellStyle name="Normal 9 5 6 2" xfId="41133" xr:uid="{CE858887-0180-4CB9-B7C1-06A546D4761D}"/>
    <cellStyle name="Normal 9 5 7" xfId="20185" xr:uid="{00000000-0005-0000-0000-0000D94E0000}"/>
    <cellStyle name="Normal 9 5 7 2" xfId="20186" xr:uid="{00000000-0005-0000-0000-0000DA4E0000}"/>
    <cellStyle name="Normal 9 5 7 2 2" xfId="41135" xr:uid="{0FC8EF88-C3CE-49CB-B4C3-36C00191E4CE}"/>
    <cellStyle name="Normal 9 5 7 3" xfId="20187" xr:uid="{00000000-0005-0000-0000-0000DB4E0000}"/>
    <cellStyle name="Normal 9 5 7 3 2" xfId="41136" xr:uid="{3D8E7B62-15A8-4E8F-A75F-E7D7E7EA9AF8}"/>
    <cellStyle name="Normal 9 5 7 4" xfId="20188" xr:uid="{00000000-0005-0000-0000-0000DC4E0000}"/>
    <cellStyle name="Normal 9 5 7 4 2" xfId="41137" xr:uid="{C77F7E34-D911-41A8-B102-B8A17826E68B}"/>
    <cellStyle name="Normal 9 5 7 5" xfId="41134" xr:uid="{504737F1-593F-4C08-B6D3-E7A909CB9785}"/>
    <cellStyle name="Normal 9 5 8" xfId="20189" xr:uid="{00000000-0005-0000-0000-0000DD4E0000}"/>
    <cellStyle name="Normal 9 5 8 2" xfId="41138" xr:uid="{3D875E87-35EB-48A2-890A-3D1DFBCDF119}"/>
    <cellStyle name="Normal 9 5 9" xfId="20190" xr:uid="{00000000-0005-0000-0000-0000DE4E0000}"/>
    <cellStyle name="Normal 9 5 9 2" xfId="41139" xr:uid="{955CAA3D-DA30-45DE-A27C-0B052C5D47CB}"/>
    <cellStyle name="Normal 9 50" xfId="20191" xr:uid="{00000000-0005-0000-0000-0000DF4E0000}"/>
    <cellStyle name="Normal 9 50 2" xfId="41140" xr:uid="{5F9AAE69-FD38-45E7-A00A-6F5075C627BE}"/>
    <cellStyle name="Normal 9 51" xfId="20192" xr:uid="{00000000-0005-0000-0000-0000E04E0000}"/>
    <cellStyle name="Normal 9 51 2" xfId="41141" xr:uid="{F9E25D36-D5B9-42B7-AE4C-92BF5652F34A}"/>
    <cellStyle name="Normal 9 52" xfId="20193" xr:uid="{00000000-0005-0000-0000-0000E14E0000}"/>
    <cellStyle name="Normal 9 52 2" xfId="41142" xr:uid="{1E6DEA93-3FC0-4CB1-B8FA-ECBEB1B70F25}"/>
    <cellStyle name="Normal 9 53" xfId="20194" xr:uid="{00000000-0005-0000-0000-0000E24E0000}"/>
    <cellStyle name="Normal 9 53 2" xfId="41143" xr:uid="{73247A1C-8600-4D14-97B5-C3065A17EB5F}"/>
    <cellStyle name="Normal 9 54" xfId="20195" xr:uid="{00000000-0005-0000-0000-0000E34E0000}"/>
    <cellStyle name="Normal 9 54 2" xfId="41144" xr:uid="{07680957-72EB-40F5-8165-20FEBEC013FB}"/>
    <cellStyle name="Normal 9 55" xfId="20196" xr:uid="{00000000-0005-0000-0000-0000E44E0000}"/>
    <cellStyle name="Normal 9 55 2" xfId="41145" xr:uid="{FBD077E5-D822-415E-9ED7-F8BDBA4D75A8}"/>
    <cellStyle name="Normal 9 56" xfId="20197" xr:uid="{00000000-0005-0000-0000-0000E54E0000}"/>
    <cellStyle name="Normal 9 56 2" xfId="41146" xr:uid="{8350E9AC-E87B-4F2E-940C-B52B87902313}"/>
    <cellStyle name="Normal 9 57" xfId="20198" xr:uid="{00000000-0005-0000-0000-0000E64E0000}"/>
    <cellStyle name="Normal 9 57 2" xfId="41147" xr:uid="{4EAEB436-21FE-4C9F-93F4-40F2D7B475B3}"/>
    <cellStyle name="Normal 9 58" xfId="20199" xr:uid="{00000000-0005-0000-0000-0000E74E0000}"/>
    <cellStyle name="Normal 9 58 2" xfId="41148" xr:uid="{4E2DB31B-D678-4355-B5EB-DDB0697432EC}"/>
    <cellStyle name="Normal 9 59" xfId="20200" xr:uid="{00000000-0005-0000-0000-0000E84E0000}"/>
    <cellStyle name="Normal 9 59 2" xfId="41149" xr:uid="{75288AC9-EA70-4B1A-A28C-A4A2F1AF0089}"/>
    <cellStyle name="Normal 9 6" xfId="20201" xr:uid="{00000000-0005-0000-0000-0000E94E0000}"/>
    <cellStyle name="Normal 9 6 2" xfId="20202" xr:uid="{00000000-0005-0000-0000-0000EA4E0000}"/>
    <cellStyle name="Normal 9 6 2 2" xfId="20203" xr:uid="{00000000-0005-0000-0000-0000EB4E0000}"/>
    <cellStyle name="Normal 9 6 2 2 2" xfId="20204" xr:uid="{00000000-0005-0000-0000-0000EC4E0000}"/>
    <cellStyle name="Normal 9 6 2 2 2 2" xfId="20205" xr:uid="{00000000-0005-0000-0000-0000ED4E0000}"/>
    <cellStyle name="Normal 9 6 2 2 2 2 2" xfId="41154" xr:uid="{011069B6-CDB1-4C87-B605-5920A38A8D24}"/>
    <cellStyle name="Normal 9 6 2 2 2 3" xfId="20206" xr:uid="{00000000-0005-0000-0000-0000EE4E0000}"/>
    <cellStyle name="Normal 9 6 2 2 2 3 2" xfId="41155" xr:uid="{520A50FE-EC70-425D-902A-A362801C6428}"/>
    <cellStyle name="Normal 9 6 2 2 2 4" xfId="20207" xr:uid="{00000000-0005-0000-0000-0000EF4E0000}"/>
    <cellStyle name="Normal 9 6 2 2 2 4 2" xfId="41156" xr:uid="{81C3415C-1BB8-4B09-918A-97D07B6928B0}"/>
    <cellStyle name="Normal 9 6 2 2 2 5" xfId="41153" xr:uid="{6B2A6701-F65A-4D85-B2C3-1609A9CC0057}"/>
    <cellStyle name="Normal 9 6 2 2 3" xfId="20208" xr:uid="{00000000-0005-0000-0000-0000F04E0000}"/>
    <cellStyle name="Normal 9 6 2 2 3 2" xfId="41157" xr:uid="{F1F37784-0BF0-40F8-B4FE-F047389C4DFF}"/>
    <cellStyle name="Normal 9 6 2 2 4" xfId="20209" xr:uid="{00000000-0005-0000-0000-0000F14E0000}"/>
    <cellStyle name="Normal 9 6 2 2 4 2" xfId="41158" xr:uid="{527B24DC-26E0-4A54-8167-7C8281AE6AEE}"/>
    <cellStyle name="Normal 9 6 2 2 5" xfId="20210" xr:uid="{00000000-0005-0000-0000-0000F24E0000}"/>
    <cellStyle name="Normal 9 6 2 2 5 2" xfId="41159" xr:uid="{47D749C4-BE4A-4F87-A343-1CAA764E1250}"/>
    <cellStyle name="Normal 9 6 2 2 6" xfId="41152" xr:uid="{F60E52A2-8638-49B9-9F0D-EC40E93A2256}"/>
    <cellStyle name="Normal 9 6 2 3" xfId="20211" xr:uid="{00000000-0005-0000-0000-0000F34E0000}"/>
    <cellStyle name="Normal 9 6 2 3 2" xfId="20212" xr:uid="{00000000-0005-0000-0000-0000F44E0000}"/>
    <cellStyle name="Normal 9 6 2 3 2 2" xfId="41161" xr:uid="{966E2C4B-38B5-4B04-A68B-DDE4CA487EC1}"/>
    <cellStyle name="Normal 9 6 2 3 3" xfId="20213" xr:uid="{00000000-0005-0000-0000-0000F54E0000}"/>
    <cellStyle name="Normal 9 6 2 3 3 2" xfId="41162" xr:uid="{A428B44D-B2FA-417E-B115-AAE4DD9DB140}"/>
    <cellStyle name="Normal 9 6 2 3 4" xfId="20214" xr:uid="{00000000-0005-0000-0000-0000F64E0000}"/>
    <cellStyle name="Normal 9 6 2 3 4 2" xfId="41163" xr:uid="{F441307E-0345-42B2-9083-16B960FB0F24}"/>
    <cellStyle name="Normal 9 6 2 3 5" xfId="41160" xr:uid="{12EEC1CA-A561-42B4-A982-4FAEAE685A79}"/>
    <cellStyle name="Normal 9 6 2 4" xfId="20215" xr:uid="{00000000-0005-0000-0000-0000F74E0000}"/>
    <cellStyle name="Normal 9 6 2 4 2" xfId="41164" xr:uid="{C4F6E001-5DE0-4F11-BA35-BC8278E7DFAA}"/>
    <cellStyle name="Normal 9 6 2 5" xfId="20216" xr:uid="{00000000-0005-0000-0000-0000F84E0000}"/>
    <cellStyle name="Normal 9 6 2 5 2" xfId="41165" xr:uid="{B1D92D2C-CACE-4372-816B-2BEDE709F2C3}"/>
    <cellStyle name="Normal 9 6 2 6" xfId="20217" xr:uid="{00000000-0005-0000-0000-0000F94E0000}"/>
    <cellStyle name="Normal 9 6 2 6 2" xfId="41166" xr:uid="{8C944F10-B3D3-4B02-9A6D-34163742891C}"/>
    <cellStyle name="Normal 9 6 2 7" xfId="41151" xr:uid="{02627D30-2275-40DA-AE67-B016832DADA0}"/>
    <cellStyle name="Normal 9 6 3" xfId="20218" xr:uid="{00000000-0005-0000-0000-0000FA4E0000}"/>
    <cellStyle name="Normal 9 6 3 2" xfId="20219" xr:uid="{00000000-0005-0000-0000-0000FB4E0000}"/>
    <cellStyle name="Normal 9 6 3 2 2" xfId="20220" xr:uid="{00000000-0005-0000-0000-0000FC4E0000}"/>
    <cellStyle name="Normal 9 6 3 2 2 2" xfId="41169" xr:uid="{20A02ADB-2881-43D4-B4C6-1C97D3002176}"/>
    <cellStyle name="Normal 9 6 3 2 3" xfId="20221" xr:uid="{00000000-0005-0000-0000-0000FD4E0000}"/>
    <cellStyle name="Normal 9 6 3 2 3 2" xfId="41170" xr:uid="{CED5220B-8E8C-4A8C-8C3B-F89DE60228F4}"/>
    <cellStyle name="Normal 9 6 3 2 4" xfId="20222" xr:uid="{00000000-0005-0000-0000-0000FE4E0000}"/>
    <cellStyle name="Normal 9 6 3 2 4 2" xfId="41171" xr:uid="{DD205AA4-78EA-49A1-A2C2-ACC0A301D99F}"/>
    <cellStyle name="Normal 9 6 3 2 5" xfId="41168" xr:uid="{BA5235A5-F3F8-406C-A69A-27A73D2E3A5C}"/>
    <cellStyle name="Normal 9 6 3 3" xfId="20223" xr:uid="{00000000-0005-0000-0000-0000FF4E0000}"/>
    <cellStyle name="Normal 9 6 3 3 2" xfId="41172" xr:uid="{6B71CB09-C5D0-469C-A9DB-D79194BA2C1E}"/>
    <cellStyle name="Normal 9 6 3 4" xfId="20224" xr:uid="{00000000-0005-0000-0000-0000004F0000}"/>
    <cellStyle name="Normal 9 6 3 4 2" xfId="41173" xr:uid="{9DD256F0-D513-484B-B49B-8810DE98BA1C}"/>
    <cellStyle name="Normal 9 6 3 5" xfId="20225" xr:uid="{00000000-0005-0000-0000-0000014F0000}"/>
    <cellStyle name="Normal 9 6 3 5 2" xfId="41174" xr:uid="{718BC741-3395-4837-867F-884B270898E8}"/>
    <cellStyle name="Normal 9 6 3 6" xfId="41167" xr:uid="{CA582D16-1A57-454F-957C-0F3DC7C47632}"/>
    <cellStyle name="Normal 9 6 4" xfId="20226" xr:uid="{00000000-0005-0000-0000-0000024F0000}"/>
    <cellStyle name="Normal 9 6 4 2" xfId="41175" xr:uid="{BF806740-64A7-464B-A479-E145C52343B9}"/>
    <cellStyle name="Normal 9 6 5" xfId="20227" xr:uid="{00000000-0005-0000-0000-0000034F0000}"/>
    <cellStyle name="Normal 9 6 5 2" xfId="20228" xr:uid="{00000000-0005-0000-0000-0000044F0000}"/>
    <cellStyle name="Normal 9 6 5 2 2" xfId="41177" xr:uid="{AE307BF4-970C-4ED2-BC5A-548C3470EDC7}"/>
    <cellStyle name="Normal 9 6 5 3" xfId="20229" xr:uid="{00000000-0005-0000-0000-0000054F0000}"/>
    <cellStyle name="Normal 9 6 5 3 2" xfId="41178" xr:uid="{DF3A6D14-1B97-40AD-8359-9C04C986A8E6}"/>
    <cellStyle name="Normal 9 6 5 4" xfId="20230" xr:uid="{00000000-0005-0000-0000-0000064F0000}"/>
    <cellStyle name="Normal 9 6 5 4 2" xfId="41179" xr:uid="{9E388699-7610-497B-9EE8-B4BE69B0D7D9}"/>
    <cellStyle name="Normal 9 6 5 5" xfId="41176" xr:uid="{7B2693D0-A807-4C14-90CD-53FC9CC2970E}"/>
    <cellStyle name="Normal 9 6 6" xfId="20231" xr:uid="{00000000-0005-0000-0000-0000074F0000}"/>
    <cellStyle name="Normal 9 6 6 2" xfId="41180" xr:uid="{38ADCD25-D4AD-4033-ABBA-31F5C771BCE9}"/>
    <cellStyle name="Normal 9 6 7" xfId="20232" xr:uid="{00000000-0005-0000-0000-0000084F0000}"/>
    <cellStyle name="Normal 9 6 7 2" xfId="41181" xr:uid="{7D398AF1-ECAE-4FD9-B4A9-8852F0009F7F}"/>
    <cellStyle name="Normal 9 6 8" xfId="20233" xr:uid="{00000000-0005-0000-0000-0000094F0000}"/>
    <cellStyle name="Normal 9 6 8 2" xfId="41182" xr:uid="{90B4626D-2CDC-4A5D-913F-952DDF33628C}"/>
    <cellStyle name="Normal 9 6 9" xfId="41150" xr:uid="{BBC92DB3-6BA7-4481-AF8E-DA1765B009A1}"/>
    <cellStyle name="Normal 9 60" xfId="20234" xr:uid="{00000000-0005-0000-0000-00000A4F0000}"/>
    <cellStyle name="Normal 9 60 2" xfId="41183" xr:uid="{498A6EAE-59D6-47FE-B5D8-7734003BCFA7}"/>
    <cellStyle name="Normal 9 61" xfId="20235" xr:uid="{00000000-0005-0000-0000-00000B4F0000}"/>
    <cellStyle name="Normal 9 61 2" xfId="41184" xr:uid="{84E4E16B-8C0E-4604-BA92-45E4D470E181}"/>
    <cellStyle name="Normal 9 62" xfId="20236" xr:uid="{00000000-0005-0000-0000-00000C4F0000}"/>
    <cellStyle name="Normal 9 62 2" xfId="41185" xr:uid="{7F03684E-187A-456A-A689-A8F88D92833F}"/>
    <cellStyle name="Normal 9 63" xfId="20237" xr:uid="{00000000-0005-0000-0000-00000D4F0000}"/>
    <cellStyle name="Normal 9 63 2" xfId="41186" xr:uid="{EBF4E254-549E-4BD7-9B89-E19EC5244B77}"/>
    <cellStyle name="Normal 9 64" xfId="20238" xr:uid="{00000000-0005-0000-0000-00000E4F0000}"/>
    <cellStyle name="Normal 9 64 2" xfId="41187" xr:uid="{A2983B16-8AC2-425D-8E52-37F2FDC02959}"/>
    <cellStyle name="Normal 9 65" xfId="20239" xr:uid="{00000000-0005-0000-0000-00000F4F0000}"/>
    <cellStyle name="Normal 9 65 2" xfId="41188" xr:uid="{F38B0F09-960A-4B46-804F-DF4F9D672403}"/>
    <cellStyle name="Normal 9 66" xfId="20240" xr:uid="{00000000-0005-0000-0000-0000104F0000}"/>
    <cellStyle name="Normal 9 66 2" xfId="41189" xr:uid="{5DFCA0E8-A952-47C1-8BCD-08C6BF564ADD}"/>
    <cellStyle name="Normal 9 67" xfId="20241" xr:uid="{00000000-0005-0000-0000-0000114F0000}"/>
    <cellStyle name="Normal 9 67 2" xfId="41190" xr:uid="{B15955FB-B68C-4E37-8CF5-04917868DBA8}"/>
    <cellStyle name="Normal 9 68" xfId="20242" xr:uid="{00000000-0005-0000-0000-0000124F0000}"/>
    <cellStyle name="Normal 9 68 2" xfId="41191" xr:uid="{2B8415E4-50A5-4E8F-924B-FE36C3797CC3}"/>
    <cellStyle name="Normal 9 69" xfId="20243" xr:uid="{00000000-0005-0000-0000-0000134F0000}"/>
    <cellStyle name="Normal 9 69 2" xfId="41192" xr:uid="{4624631B-D62E-4B11-91FD-2E049B65122D}"/>
    <cellStyle name="Normal 9 7" xfId="20244" xr:uid="{00000000-0005-0000-0000-0000144F0000}"/>
    <cellStyle name="Normal 9 7 2" xfId="20245" xr:uid="{00000000-0005-0000-0000-0000154F0000}"/>
    <cellStyle name="Normal 9 7 2 2" xfId="20246" xr:uid="{00000000-0005-0000-0000-0000164F0000}"/>
    <cellStyle name="Normal 9 7 2 2 2" xfId="20247" xr:uid="{00000000-0005-0000-0000-0000174F0000}"/>
    <cellStyle name="Normal 9 7 2 2 2 2" xfId="20248" xr:uid="{00000000-0005-0000-0000-0000184F0000}"/>
    <cellStyle name="Normal 9 7 2 2 2 2 2" xfId="41197" xr:uid="{29242884-EACB-4047-94CF-A3A4E4A4AA57}"/>
    <cellStyle name="Normal 9 7 2 2 2 3" xfId="20249" xr:uid="{00000000-0005-0000-0000-0000194F0000}"/>
    <cellStyle name="Normal 9 7 2 2 2 3 2" xfId="41198" xr:uid="{2F37EB61-688D-4057-AE88-CE0BAEDAD9F3}"/>
    <cellStyle name="Normal 9 7 2 2 2 4" xfId="20250" xr:uid="{00000000-0005-0000-0000-00001A4F0000}"/>
    <cellStyle name="Normal 9 7 2 2 2 4 2" xfId="41199" xr:uid="{C701A6CA-8106-498A-8937-E66758A0C263}"/>
    <cellStyle name="Normal 9 7 2 2 2 5" xfId="41196" xr:uid="{48AA1F69-FCDF-4268-B953-4D407A3DD6F5}"/>
    <cellStyle name="Normal 9 7 2 2 3" xfId="20251" xr:uid="{00000000-0005-0000-0000-00001B4F0000}"/>
    <cellStyle name="Normal 9 7 2 2 3 2" xfId="41200" xr:uid="{5DD54513-2576-4D30-9024-04F9928010FF}"/>
    <cellStyle name="Normal 9 7 2 2 4" xfId="20252" xr:uid="{00000000-0005-0000-0000-00001C4F0000}"/>
    <cellStyle name="Normal 9 7 2 2 4 2" xfId="41201" xr:uid="{C6086B86-D639-424A-9257-508EB946FEF9}"/>
    <cellStyle name="Normal 9 7 2 2 5" xfId="20253" xr:uid="{00000000-0005-0000-0000-00001D4F0000}"/>
    <cellStyle name="Normal 9 7 2 2 5 2" xfId="41202" xr:uid="{FA2D9341-3AF1-4167-842C-E6C51092AAF6}"/>
    <cellStyle name="Normal 9 7 2 2 6" xfId="41195" xr:uid="{457D80E0-CAB4-4A83-BF31-53A250555918}"/>
    <cellStyle name="Normal 9 7 2 3" xfId="20254" xr:uid="{00000000-0005-0000-0000-00001E4F0000}"/>
    <cellStyle name="Normal 9 7 2 3 2" xfId="20255" xr:uid="{00000000-0005-0000-0000-00001F4F0000}"/>
    <cellStyle name="Normal 9 7 2 3 2 2" xfId="41204" xr:uid="{3BAF7EF6-5FDA-468C-9D0C-6CAC35EB79AB}"/>
    <cellStyle name="Normal 9 7 2 3 3" xfId="20256" xr:uid="{00000000-0005-0000-0000-0000204F0000}"/>
    <cellStyle name="Normal 9 7 2 3 3 2" xfId="41205" xr:uid="{E6997057-F994-4869-B879-F5E73B76F657}"/>
    <cellStyle name="Normal 9 7 2 3 4" xfId="20257" xr:uid="{00000000-0005-0000-0000-0000214F0000}"/>
    <cellStyle name="Normal 9 7 2 3 4 2" xfId="41206" xr:uid="{7D6CAF58-CCFA-425A-8F8E-AE7A8D51DA57}"/>
    <cellStyle name="Normal 9 7 2 3 5" xfId="41203" xr:uid="{010A3B4C-0B87-4F10-8315-985C2CF37AE4}"/>
    <cellStyle name="Normal 9 7 2 4" xfId="20258" xr:uid="{00000000-0005-0000-0000-0000224F0000}"/>
    <cellStyle name="Normal 9 7 2 4 2" xfId="41207" xr:uid="{121891FA-F986-47C0-9D3D-0ADD29922B5C}"/>
    <cellStyle name="Normal 9 7 2 5" xfId="20259" xr:uid="{00000000-0005-0000-0000-0000234F0000}"/>
    <cellStyle name="Normal 9 7 2 5 2" xfId="41208" xr:uid="{9B079205-1FE7-42BC-AE71-449F05097C39}"/>
    <cellStyle name="Normal 9 7 2 6" xfId="20260" xr:uid="{00000000-0005-0000-0000-0000244F0000}"/>
    <cellStyle name="Normal 9 7 2 6 2" xfId="41209" xr:uid="{8A3F6C9A-627B-44F9-B047-4625C9F50BDA}"/>
    <cellStyle name="Normal 9 7 2 7" xfId="41194" xr:uid="{CD1BAFF5-8E16-46A4-9B7A-4B3FC92E35F9}"/>
    <cellStyle name="Normal 9 7 3" xfId="20261" xr:uid="{00000000-0005-0000-0000-0000254F0000}"/>
    <cellStyle name="Normal 9 7 3 2" xfId="20262" xr:uid="{00000000-0005-0000-0000-0000264F0000}"/>
    <cellStyle name="Normal 9 7 3 2 2" xfId="20263" xr:uid="{00000000-0005-0000-0000-0000274F0000}"/>
    <cellStyle name="Normal 9 7 3 2 2 2" xfId="41212" xr:uid="{AFBB470B-E673-4970-B39E-B0864CE7493D}"/>
    <cellStyle name="Normal 9 7 3 2 3" xfId="20264" xr:uid="{00000000-0005-0000-0000-0000284F0000}"/>
    <cellStyle name="Normal 9 7 3 2 3 2" xfId="41213" xr:uid="{D6812880-A31D-444F-949E-D8F2A0FF3564}"/>
    <cellStyle name="Normal 9 7 3 2 4" xfId="20265" xr:uid="{00000000-0005-0000-0000-0000294F0000}"/>
    <cellStyle name="Normal 9 7 3 2 4 2" xfId="41214" xr:uid="{6F4EB279-6224-4028-8C3A-D1F7A73BBD5E}"/>
    <cellStyle name="Normal 9 7 3 2 5" xfId="41211" xr:uid="{F16768D5-78E4-4941-9CDC-532FC9F61199}"/>
    <cellStyle name="Normal 9 7 3 3" xfId="20266" xr:uid="{00000000-0005-0000-0000-00002A4F0000}"/>
    <cellStyle name="Normal 9 7 3 3 2" xfId="41215" xr:uid="{1B9C114B-EEAA-4F12-BBBE-03251D7AA572}"/>
    <cellStyle name="Normal 9 7 3 4" xfId="20267" xr:uid="{00000000-0005-0000-0000-00002B4F0000}"/>
    <cellStyle name="Normal 9 7 3 4 2" xfId="41216" xr:uid="{530C45F2-6491-4A24-A472-D194C74C0BBC}"/>
    <cellStyle name="Normal 9 7 3 5" xfId="20268" xr:uid="{00000000-0005-0000-0000-00002C4F0000}"/>
    <cellStyle name="Normal 9 7 3 5 2" xfId="41217" xr:uid="{199F2CDF-43C2-4487-96C6-4568CDD79B51}"/>
    <cellStyle name="Normal 9 7 3 6" xfId="41210" xr:uid="{FF2DAABE-4AC0-4791-A656-619B2A3E10A3}"/>
    <cellStyle name="Normal 9 7 4" xfId="20269" xr:uid="{00000000-0005-0000-0000-00002D4F0000}"/>
    <cellStyle name="Normal 9 7 4 2" xfId="41218" xr:uid="{870AC384-720B-4A14-8BB7-2DE21AA13E63}"/>
    <cellStyle name="Normal 9 7 5" xfId="20270" xr:uid="{00000000-0005-0000-0000-00002E4F0000}"/>
    <cellStyle name="Normal 9 7 5 2" xfId="20271" xr:uid="{00000000-0005-0000-0000-00002F4F0000}"/>
    <cellStyle name="Normal 9 7 5 2 2" xfId="41220" xr:uid="{74287AAA-B40E-4EBC-9EC5-C35E25B24E4B}"/>
    <cellStyle name="Normal 9 7 5 3" xfId="20272" xr:uid="{00000000-0005-0000-0000-0000304F0000}"/>
    <cellStyle name="Normal 9 7 5 3 2" xfId="41221" xr:uid="{CB9C684C-D76F-48AE-912C-EFBC2D47F9E6}"/>
    <cellStyle name="Normal 9 7 5 4" xfId="20273" xr:uid="{00000000-0005-0000-0000-0000314F0000}"/>
    <cellStyle name="Normal 9 7 5 4 2" xfId="41222" xr:uid="{26C99C3F-7E91-4B25-BCD3-24CA7479A61B}"/>
    <cellStyle name="Normal 9 7 5 5" xfId="41219" xr:uid="{1F102640-FC3B-4EE5-83C1-3002CC619A23}"/>
    <cellStyle name="Normal 9 7 6" xfId="20274" xr:uid="{00000000-0005-0000-0000-0000324F0000}"/>
    <cellStyle name="Normal 9 7 6 2" xfId="41223" xr:uid="{ADBE8802-57A5-4031-85CB-A1FB7872C758}"/>
    <cellStyle name="Normal 9 7 7" xfId="20275" xr:uid="{00000000-0005-0000-0000-0000334F0000}"/>
    <cellStyle name="Normal 9 7 7 2" xfId="41224" xr:uid="{47EFF05C-9417-4561-A335-0402D47DCBDF}"/>
    <cellStyle name="Normal 9 7 8" xfId="20276" xr:uid="{00000000-0005-0000-0000-0000344F0000}"/>
    <cellStyle name="Normal 9 7 8 2" xfId="41225" xr:uid="{077B6E15-F684-4615-BC4B-60E802B64625}"/>
    <cellStyle name="Normal 9 7 9" xfId="41193" xr:uid="{8C99087E-D3AB-4CC2-836B-8B1CD60A3E58}"/>
    <cellStyle name="Normal 9 70" xfId="20277" xr:uid="{00000000-0005-0000-0000-0000354F0000}"/>
    <cellStyle name="Normal 9 70 2" xfId="41226" xr:uid="{7EFDBA93-BB52-43F7-93E5-CD1C9379D9CE}"/>
    <cellStyle name="Normal 9 71" xfId="20278" xr:uid="{00000000-0005-0000-0000-0000364F0000}"/>
    <cellStyle name="Normal 9 71 2" xfId="41227" xr:uid="{502CAF9D-8C71-4195-9F8C-2FA8E88B604D}"/>
    <cellStyle name="Normal 9 72" xfId="20279" xr:uid="{00000000-0005-0000-0000-0000374F0000}"/>
    <cellStyle name="Normal 9 72 2" xfId="41228" xr:uid="{6FB9CD28-64E3-490F-BE29-4873C14120E0}"/>
    <cellStyle name="Normal 9 73" xfId="20280" xr:uid="{00000000-0005-0000-0000-0000384F0000}"/>
    <cellStyle name="Normal 9 73 2" xfId="41229" xr:uid="{A6CAB8E1-1CB2-498E-A1B9-3195E0C0A4E2}"/>
    <cellStyle name="Normal 9 74" xfId="20281" xr:uid="{00000000-0005-0000-0000-0000394F0000}"/>
    <cellStyle name="Normal 9 74 2" xfId="41230" xr:uid="{7744D90F-96E3-4CA0-A3B6-151D895C8629}"/>
    <cellStyle name="Normal 9 75" xfId="20282" xr:uid="{00000000-0005-0000-0000-00003A4F0000}"/>
    <cellStyle name="Normal 9 75 2" xfId="41231" xr:uid="{7A5AA541-1F4E-4BDA-922C-74F45D9BFDB6}"/>
    <cellStyle name="Normal 9 76" xfId="20283" xr:uid="{00000000-0005-0000-0000-00003B4F0000}"/>
    <cellStyle name="Normal 9 76 2" xfId="41232" xr:uid="{B90228DD-DB98-420E-A214-2E202F936191}"/>
    <cellStyle name="Normal 9 77" xfId="20284" xr:uid="{00000000-0005-0000-0000-00003C4F0000}"/>
    <cellStyle name="Normal 9 77 2" xfId="41233" xr:uid="{78F9A68E-8C94-4425-B4F6-738FB22E08C0}"/>
    <cellStyle name="Normal 9 78" xfId="20285" xr:uid="{00000000-0005-0000-0000-00003D4F0000}"/>
    <cellStyle name="Normal 9 78 2" xfId="41234" xr:uid="{0919E19D-345C-4CE4-B826-74DD4F7B85E1}"/>
    <cellStyle name="Normal 9 79" xfId="20286" xr:uid="{00000000-0005-0000-0000-00003E4F0000}"/>
    <cellStyle name="Normal 9 79 2" xfId="41235" xr:uid="{EADBAF5E-00F7-442B-A745-0237A0F88E0F}"/>
    <cellStyle name="Normal 9 8" xfId="20287" xr:uid="{00000000-0005-0000-0000-00003F4F0000}"/>
    <cellStyle name="Normal 9 8 2" xfId="20288" xr:uid="{00000000-0005-0000-0000-0000404F0000}"/>
    <cellStyle name="Normal 9 8 2 2" xfId="20289" xr:uid="{00000000-0005-0000-0000-0000414F0000}"/>
    <cellStyle name="Normal 9 8 2 2 2" xfId="20290" xr:uid="{00000000-0005-0000-0000-0000424F0000}"/>
    <cellStyle name="Normal 9 8 2 2 2 2" xfId="41239" xr:uid="{F26DBE16-A887-471E-887B-4AD799BEC39A}"/>
    <cellStyle name="Normal 9 8 2 2 3" xfId="20291" xr:uid="{00000000-0005-0000-0000-0000434F0000}"/>
    <cellStyle name="Normal 9 8 2 2 3 2" xfId="41240" xr:uid="{93F6B8E7-AD4D-4524-9F0F-05A826B5317C}"/>
    <cellStyle name="Normal 9 8 2 2 4" xfId="20292" xr:uid="{00000000-0005-0000-0000-0000444F0000}"/>
    <cellStyle name="Normal 9 8 2 2 4 2" xfId="41241" xr:uid="{FD95D00F-3228-496C-9F88-43EB2DE165FC}"/>
    <cellStyle name="Normal 9 8 2 2 5" xfId="41238" xr:uid="{37A44D29-28A1-4311-BA31-5A344C247DDE}"/>
    <cellStyle name="Normal 9 8 2 3" xfId="20293" xr:uid="{00000000-0005-0000-0000-0000454F0000}"/>
    <cellStyle name="Normal 9 8 2 3 2" xfId="41242" xr:uid="{C09F7663-2836-49B9-9DB3-F91166C177B5}"/>
    <cellStyle name="Normal 9 8 2 4" xfId="20294" xr:uid="{00000000-0005-0000-0000-0000464F0000}"/>
    <cellStyle name="Normal 9 8 2 4 2" xfId="41243" xr:uid="{D631F014-0E5B-4C55-9AD7-1B810029EA80}"/>
    <cellStyle name="Normal 9 8 2 5" xfId="20295" xr:uid="{00000000-0005-0000-0000-0000474F0000}"/>
    <cellStyle name="Normal 9 8 2 5 2" xfId="41244" xr:uid="{708C7833-A6FD-4D1D-BCA4-4DCD3B01D88D}"/>
    <cellStyle name="Normal 9 8 2 6" xfId="41237" xr:uid="{69B0F238-EFDB-4992-89B8-5E057CC208D1}"/>
    <cellStyle name="Normal 9 8 3" xfId="20296" xr:uid="{00000000-0005-0000-0000-0000484F0000}"/>
    <cellStyle name="Normal 9 8 3 2" xfId="41245" xr:uid="{2AB95527-617B-4E78-B576-680426AB5B18}"/>
    <cellStyle name="Normal 9 8 4" xfId="20297" xr:uid="{00000000-0005-0000-0000-0000494F0000}"/>
    <cellStyle name="Normal 9 8 4 2" xfId="20298" xr:uid="{00000000-0005-0000-0000-00004A4F0000}"/>
    <cellStyle name="Normal 9 8 4 2 2" xfId="41247" xr:uid="{A4948282-74B1-433D-B2B6-1EC1CC21D00E}"/>
    <cellStyle name="Normal 9 8 4 3" xfId="20299" xr:uid="{00000000-0005-0000-0000-00004B4F0000}"/>
    <cellStyle name="Normal 9 8 4 3 2" xfId="41248" xr:uid="{F731B56C-FB77-4343-8B73-B7FC54AA691D}"/>
    <cellStyle name="Normal 9 8 4 4" xfId="20300" xr:uid="{00000000-0005-0000-0000-00004C4F0000}"/>
    <cellStyle name="Normal 9 8 4 4 2" xfId="41249" xr:uid="{8733C703-5A80-459F-97D5-27C76570220D}"/>
    <cellStyle name="Normal 9 8 4 5" xfId="41246" xr:uid="{8509558E-2AA8-4172-9ADF-0BE282F9A936}"/>
    <cellStyle name="Normal 9 8 5" xfId="20301" xr:uid="{00000000-0005-0000-0000-00004D4F0000}"/>
    <cellStyle name="Normal 9 8 5 2" xfId="41250" xr:uid="{F4905435-3B54-4308-81E7-CB866D6C8323}"/>
    <cellStyle name="Normal 9 8 6" xfId="20302" xr:uid="{00000000-0005-0000-0000-00004E4F0000}"/>
    <cellStyle name="Normal 9 8 6 2" xfId="41251" xr:uid="{92C86847-3A9A-43BA-8BC8-04EAFCCFC16E}"/>
    <cellStyle name="Normal 9 8 7" xfId="20303" xr:uid="{00000000-0005-0000-0000-00004F4F0000}"/>
    <cellStyle name="Normal 9 8 7 2" xfId="41252" xr:uid="{DA62D5D7-20B7-49CF-9C4F-FFB1853E8480}"/>
    <cellStyle name="Normal 9 8 8" xfId="41236" xr:uid="{7B379230-1A67-4F5C-90D6-C0C5398F5EA8}"/>
    <cellStyle name="Normal 9 80" xfId="20304" xr:uid="{00000000-0005-0000-0000-0000504F0000}"/>
    <cellStyle name="Normal 9 80 2" xfId="41253" xr:uid="{ACF59903-CC70-4E86-B20C-F78F6A1D15EA}"/>
    <cellStyle name="Normal 9 81" xfId="20305" xr:uid="{00000000-0005-0000-0000-0000514F0000}"/>
    <cellStyle name="Normal 9 81 2" xfId="41254" xr:uid="{8666AD57-441B-4840-9795-361C8BD070CD}"/>
    <cellStyle name="Normal 9 82" xfId="20306" xr:uid="{00000000-0005-0000-0000-0000524F0000}"/>
    <cellStyle name="Normal 9 82 2" xfId="41255" xr:uid="{9EEA0604-B769-44F9-96BB-0E3DBA5A0F63}"/>
    <cellStyle name="Normal 9 83" xfId="20307" xr:uid="{00000000-0005-0000-0000-0000534F0000}"/>
    <cellStyle name="Normal 9 83 2" xfId="41256" xr:uid="{D9565B80-CE44-4792-AB43-6B09D981105A}"/>
    <cellStyle name="Normal 9 84" xfId="20308" xr:uid="{00000000-0005-0000-0000-0000544F0000}"/>
    <cellStyle name="Normal 9 84 2" xfId="41257" xr:uid="{742D818C-C1BC-4115-BA5C-981DB80B65B0}"/>
    <cellStyle name="Normal 9 85" xfId="20309" xr:uid="{00000000-0005-0000-0000-0000554F0000}"/>
    <cellStyle name="Normal 9 85 2" xfId="41258" xr:uid="{A46289FF-EC1F-4468-A13C-7C50E61B0C02}"/>
    <cellStyle name="Normal 9 86" xfId="20310" xr:uid="{00000000-0005-0000-0000-0000564F0000}"/>
    <cellStyle name="Normal 9 86 2" xfId="41259" xr:uid="{920BF4CF-4540-4569-A7A3-C4CC563BAC32}"/>
    <cellStyle name="Normal 9 87" xfId="20311" xr:uid="{00000000-0005-0000-0000-0000574F0000}"/>
    <cellStyle name="Normal 9 87 2" xfId="41260" xr:uid="{5D95113A-FB35-4FE1-995A-D30D7E4C21DB}"/>
    <cellStyle name="Normal 9 88" xfId="20312" xr:uid="{00000000-0005-0000-0000-0000584F0000}"/>
    <cellStyle name="Normal 9 88 2" xfId="41261" xr:uid="{9363E4C9-2336-4B53-8738-C3D76E49586C}"/>
    <cellStyle name="Normal 9 89" xfId="20313" xr:uid="{00000000-0005-0000-0000-0000594F0000}"/>
    <cellStyle name="Normal 9 89 2" xfId="41262" xr:uid="{CF12BE89-EAEA-4E20-BF02-B2570A6DB1B6}"/>
    <cellStyle name="Normal 9 9" xfId="20314" xr:uid="{00000000-0005-0000-0000-00005A4F0000}"/>
    <cellStyle name="Normal 9 9 2" xfId="20315" xr:uid="{00000000-0005-0000-0000-00005B4F0000}"/>
    <cellStyle name="Normal 9 9 2 2" xfId="41264" xr:uid="{2879BCBC-EF1F-4222-B99D-88892C92C560}"/>
    <cellStyle name="Normal 9 9 3" xfId="41263" xr:uid="{563BE8D1-5B74-45C5-8419-00AB94882250}"/>
    <cellStyle name="Normal 9 90" xfId="20316" xr:uid="{00000000-0005-0000-0000-00005C4F0000}"/>
    <cellStyle name="Normal 9 90 2" xfId="41265" xr:uid="{C7D1258C-CA68-4089-84FA-1AB9247C73F7}"/>
    <cellStyle name="Normal 9 91" xfId="20317" xr:uid="{00000000-0005-0000-0000-00005D4F0000}"/>
    <cellStyle name="Normal 9 91 2" xfId="41266" xr:uid="{FE99FDC3-9BCE-4571-95F8-CAD30FC02B3F}"/>
    <cellStyle name="Normal 9 92" xfId="20318" xr:uid="{00000000-0005-0000-0000-00005E4F0000}"/>
    <cellStyle name="Normal 9 92 2" xfId="41267" xr:uid="{970C5302-1E89-4D85-B0C2-F55FBE227316}"/>
    <cellStyle name="Normal 9 93" xfId="20319" xr:uid="{00000000-0005-0000-0000-00005F4F0000}"/>
    <cellStyle name="Normal 9 93 2" xfId="41268" xr:uid="{81A48BD2-4968-4C52-8E58-6B0D906FF287}"/>
    <cellStyle name="Normal 9 94" xfId="20320" xr:uid="{00000000-0005-0000-0000-0000604F0000}"/>
    <cellStyle name="Normal 9 94 2" xfId="41269" xr:uid="{B1DC4810-0706-47E7-B332-D60D4481CA54}"/>
    <cellStyle name="Normal 9 95" xfId="20321" xr:uid="{00000000-0005-0000-0000-0000614F0000}"/>
    <cellStyle name="Normal 9 95 2" xfId="20322" xr:uid="{00000000-0005-0000-0000-0000624F0000}"/>
    <cellStyle name="Normal 9 95 2 2" xfId="41271" xr:uid="{AC2DEBC5-7808-47F7-ABA8-E5A6FF859353}"/>
    <cellStyle name="Normal 9 95 3" xfId="20323" xr:uid="{00000000-0005-0000-0000-0000634F0000}"/>
    <cellStyle name="Normal 9 95 3 2" xfId="41272" xr:uid="{7CDA1C4A-4140-488F-BC1C-5B95E3BA003A}"/>
    <cellStyle name="Normal 9 95 4" xfId="20324" xr:uid="{00000000-0005-0000-0000-0000644F0000}"/>
    <cellStyle name="Normal 9 95 4 2" xfId="41273" xr:uid="{3064EAD3-4990-4F56-8248-EDEB36D10308}"/>
    <cellStyle name="Normal 9 95 5" xfId="41270" xr:uid="{D7377F47-6EC6-4F7C-86C1-7EC3590C0666}"/>
    <cellStyle name="Normal 9 96" xfId="20325" xr:uid="{00000000-0005-0000-0000-0000654F0000}"/>
    <cellStyle name="Normal 9 96 2" xfId="41274" xr:uid="{CB34D506-133C-45FC-8AAF-9BA0010922DE}"/>
    <cellStyle name="Normal 9 97" xfId="20326" xr:uid="{00000000-0005-0000-0000-0000664F0000}"/>
    <cellStyle name="Normal 9 97 2" xfId="41275" xr:uid="{579A819C-D376-46B9-8853-6B359C9725A4}"/>
    <cellStyle name="Normal 9 98" xfId="20327" xr:uid="{00000000-0005-0000-0000-0000674F0000}"/>
    <cellStyle name="Normal 9 98 2" xfId="41276" xr:uid="{D34DCA36-D2BF-4CE6-9D96-59FE0C622651}"/>
    <cellStyle name="Normal 9 99" xfId="40964" xr:uid="{957DB947-BA79-4F47-B257-A89991133636}"/>
    <cellStyle name="Normal 90" xfId="20328" xr:uid="{00000000-0005-0000-0000-0000684F0000}"/>
    <cellStyle name="Normal 90 2" xfId="20329" xr:uid="{00000000-0005-0000-0000-0000694F0000}"/>
    <cellStyle name="Normal 90 2 2" xfId="41278" xr:uid="{036ADE68-E06F-4132-825F-2FE27B3D6D1D}"/>
    <cellStyle name="Normal 90 3" xfId="20330" xr:uid="{00000000-0005-0000-0000-00006A4F0000}"/>
    <cellStyle name="Normal 90 3 2" xfId="41279" xr:uid="{B322C533-0731-4CBD-AF06-0FC27221C61F}"/>
    <cellStyle name="Normal 90 4" xfId="20331" xr:uid="{00000000-0005-0000-0000-00006B4F0000}"/>
    <cellStyle name="Normal 90 4 2" xfId="41280" xr:uid="{42C05E14-8C34-4E9B-AB96-08B8ACC8F243}"/>
    <cellStyle name="Normal 90 5" xfId="41277" xr:uid="{CA011729-E717-403C-A2F0-A086C1A568FD}"/>
    <cellStyle name="Normal 91" xfId="20332" xr:uid="{00000000-0005-0000-0000-00006C4F0000}"/>
    <cellStyle name="Normal 91 2" xfId="20333" xr:uid="{00000000-0005-0000-0000-00006D4F0000}"/>
    <cellStyle name="Normal 91 2 2" xfId="41282" xr:uid="{4DE5602D-BD94-4C99-828D-B0A7CEBCA7DD}"/>
    <cellStyle name="Normal 91 3" xfId="20334" xr:uid="{00000000-0005-0000-0000-00006E4F0000}"/>
    <cellStyle name="Normal 91 3 2" xfId="41283" xr:uid="{8DC82CFB-464E-4A4A-ABD1-EBA7A0EBCB83}"/>
    <cellStyle name="Normal 91 4" xfId="20335" xr:uid="{00000000-0005-0000-0000-00006F4F0000}"/>
    <cellStyle name="Normal 91 4 2" xfId="41284" xr:uid="{831FA5CE-5CE6-43A6-A8E2-24761DE516AC}"/>
    <cellStyle name="Normal 91 5" xfId="41281" xr:uid="{677149E3-FCE8-4BE9-9181-F44C257725CF}"/>
    <cellStyle name="Normal 92" xfId="20336" xr:uid="{00000000-0005-0000-0000-0000704F0000}"/>
    <cellStyle name="Normal 92 2" xfId="20337" xr:uid="{00000000-0005-0000-0000-0000714F0000}"/>
    <cellStyle name="Normal 92 2 2" xfId="41286" xr:uid="{F5EBF934-AB2B-4DA0-B1DB-8A8454C46692}"/>
    <cellStyle name="Normal 92 3" xfId="20338" xr:uid="{00000000-0005-0000-0000-0000724F0000}"/>
    <cellStyle name="Normal 92 3 2" xfId="41287" xr:uid="{CBBAEB60-98DB-41CB-A2C1-755B4F131D3D}"/>
    <cellStyle name="Normal 92 4" xfId="20339" xr:uid="{00000000-0005-0000-0000-0000734F0000}"/>
    <cellStyle name="Normal 92 4 2" xfId="41288" xr:uid="{4E1E81AD-1FFD-41B0-B8B0-B8531542E159}"/>
    <cellStyle name="Normal 92 5" xfId="41285" xr:uid="{26586991-0FB2-44F7-B449-5B9037109BD6}"/>
    <cellStyle name="Normal 93" xfId="20340" xr:uid="{00000000-0005-0000-0000-0000744F0000}"/>
    <cellStyle name="Normal 93 2" xfId="20341" xr:uid="{00000000-0005-0000-0000-0000754F0000}"/>
    <cellStyle name="Normal 93 2 2" xfId="41290" xr:uid="{17A097A5-78D1-496A-8867-42DD1FA7DBD1}"/>
    <cellStyle name="Normal 93 3" xfId="41289" xr:uid="{A38F7A23-567B-408D-B289-F70423EFE862}"/>
    <cellStyle name="Normal 94" xfId="20342" xr:uid="{00000000-0005-0000-0000-0000764F0000}"/>
    <cellStyle name="Normal 94 2" xfId="20343" xr:uid="{00000000-0005-0000-0000-0000774F0000}"/>
    <cellStyle name="Normal 94 2 2" xfId="41292" xr:uid="{80DC7D85-E317-40C3-BCAC-B0ADF548B8DB}"/>
    <cellStyle name="Normal 94 3" xfId="20344" xr:uid="{00000000-0005-0000-0000-0000784F0000}"/>
    <cellStyle name="Normal 94 3 2" xfId="41293" xr:uid="{CDAD25E4-4387-4B61-B32C-F9581CC7F420}"/>
    <cellStyle name="Normal 94 4" xfId="20345" xr:uid="{00000000-0005-0000-0000-0000794F0000}"/>
    <cellStyle name="Normal 94 4 2" xfId="41294" xr:uid="{5F126FFE-97FC-454B-A3D0-6B03EFD271AC}"/>
    <cellStyle name="Normal 94 5" xfId="41291" xr:uid="{4C7B5D4D-4AA4-4380-A8E6-34B61B3FF86E}"/>
    <cellStyle name="Normal 95" xfId="20346" xr:uid="{00000000-0005-0000-0000-00007A4F0000}"/>
    <cellStyle name="Normal 95 2" xfId="20347" xr:uid="{00000000-0005-0000-0000-00007B4F0000}"/>
    <cellStyle name="Normal 95 2 2" xfId="41296" xr:uid="{EBDD2BCA-917D-4880-A204-25D9796753E6}"/>
    <cellStyle name="Normal 95 3" xfId="20348" xr:uid="{00000000-0005-0000-0000-00007C4F0000}"/>
    <cellStyle name="Normal 95 3 2" xfId="41297" xr:uid="{4C6A2681-DDD7-403C-B9DD-D37FC5F6580C}"/>
    <cellStyle name="Normal 95 4" xfId="20349" xr:uid="{00000000-0005-0000-0000-00007D4F0000}"/>
    <cellStyle name="Normal 95 4 2" xfId="41298" xr:uid="{DB9F9209-255D-4FB7-A754-F573748C5EF9}"/>
    <cellStyle name="Normal 95 5" xfId="41295" xr:uid="{67DBC8EE-5623-40C5-AD9A-A13C73F4088A}"/>
    <cellStyle name="Normal 96" xfId="20350" xr:uid="{00000000-0005-0000-0000-00007E4F0000}"/>
    <cellStyle name="Normal 96 2" xfId="20351" xr:uid="{00000000-0005-0000-0000-00007F4F0000}"/>
    <cellStyle name="Normal 96 2 2" xfId="20352" xr:uid="{00000000-0005-0000-0000-0000804F0000}"/>
    <cellStyle name="Normal 96 2 2 2" xfId="20353" xr:uid="{00000000-0005-0000-0000-0000814F0000}"/>
    <cellStyle name="Normal 96 2 2 2 2" xfId="41302" xr:uid="{A477087B-CFA6-4291-B3A7-22E25C3FB885}"/>
    <cellStyle name="Normal 96 2 2 3" xfId="20354" xr:uid="{00000000-0005-0000-0000-0000824F0000}"/>
    <cellStyle name="Normal 96 2 2 3 2" xfId="41303" xr:uid="{55CB9639-BB72-454E-A9A4-52E4B6045FCF}"/>
    <cellStyle name="Normal 96 2 2 4" xfId="20355" xr:uid="{00000000-0005-0000-0000-0000834F0000}"/>
    <cellStyle name="Normal 96 2 2 4 2" xfId="41304" xr:uid="{206F5184-9520-4EC2-8245-5D5CAF16FA98}"/>
    <cellStyle name="Normal 96 2 2 5" xfId="41301" xr:uid="{BA2C3CDE-656D-48C8-A2DE-DAADF8B76E8C}"/>
    <cellStyle name="Normal 96 2 3" xfId="20356" xr:uid="{00000000-0005-0000-0000-0000844F0000}"/>
    <cellStyle name="Normal 96 2 3 2" xfId="41305" xr:uid="{DA7B2CCE-8FB5-4AF7-81EF-94279C072838}"/>
    <cellStyle name="Normal 96 2 4" xfId="20357" xr:uid="{00000000-0005-0000-0000-0000854F0000}"/>
    <cellStyle name="Normal 96 2 4 2" xfId="41306" xr:uid="{EC49E1A1-D063-4742-B301-A818B4B06214}"/>
    <cellStyle name="Normal 96 2 5" xfId="20358" xr:uid="{00000000-0005-0000-0000-0000864F0000}"/>
    <cellStyle name="Normal 96 2 5 2" xfId="41307" xr:uid="{ECA38655-B3C6-4DE0-AC0C-88F219D55AA2}"/>
    <cellStyle name="Normal 96 2 6" xfId="41300" xr:uid="{FE4048B3-DB73-4B9E-91C8-EC9ACE7F8590}"/>
    <cellStyle name="Normal 96 3" xfId="20359" xr:uid="{00000000-0005-0000-0000-0000874F0000}"/>
    <cellStyle name="Normal 96 3 2" xfId="20360" xr:uid="{00000000-0005-0000-0000-0000884F0000}"/>
    <cellStyle name="Normal 96 3 2 2" xfId="41309" xr:uid="{3C36C139-ED54-448D-927E-73CEBD0F8A43}"/>
    <cellStyle name="Normal 96 3 3" xfId="20361" xr:uid="{00000000-0005-0000-0000-0000894F0000}"/>
    <cellStyle name="Normal 96 3 3 2" xfId="41310" xr:uid="{09902A2D-AA62-4B67-873A-4065BF360138}"/>
    <cellStyle name="Normal 96 3 4" xfId="20362" xr:uid="{00000000-0005-0000-0000-00008A4F0000}"/>
    <cellStyle name="Normal 96 3 4 2" xfId="41311" xr:uid="{7241D80D-BDB0-48C4-AEB4-6BC16FAA8F32}"/>
    <cellStyle name="Normal 96 3 5" xfId="41308" xr:uid="{300939A1-7131-416C-AE07-DA69AB3DAAD3}"/>
    <cellStyle name="Normal 96 4" xfId="20363" xr:uid="{00000000-0005-0000-0000-00008B4F0000}"/>
    <cellStyle name="Normal 96 4 2" xfId="20364" xr:uid="{00000000-0005-0000-0000-00008C4F0000}"/>
    <cellStyle name="Normal 96 4 2 2" xfId="41313" xr:uid="{005CE9BC-B73D-4F3A-B6D6-5927F883C095}"/>
    <cellStyle name="Normal 96 4 3" xfId="20365" xr:uid="{00000000-0005-0000-0000-00008D4F0000}"/>
    <cellStyle name="Normal 96 4 3 2" xfId="41314" xr:uid="{14A4DACE-CF9D-4338-A461-CD548396CEBB}"/>
    <cellStyle name="Normal 96 4 4" xfId="20366" xr:uid="{00000000-0005-0000-0000-00008E4F0000}"/>
    <cellStyle name="Normal 96 4 4 2" xfId="41315" xr:uid="{D3596936-9B33-4FA2-ABAD-DB4222662B01}"/>
    <cellStyle name="Normal 96 4 5" xfId="41312" xr:uid="{157DFD21-B07E-4341-B87A-E55017F8E229}"/>
    <cellStyle name="Normal 96 5" xfId="20367" xr:uid="{00000000-0005-0000-0000-00008F4F0000}"/>
    <cellStyle name="Normal 96 5 2" xfId="41316" xr:uid="{1E834868-8EE3-431C-84CB-A7A2D8D0256E}"/>
    <cellStyle name="Normal 96 6" xfId="20368" xr:uid="{00000000-0005-0000-0000-0000904F0000}"/>
    <cellStyle name="Normal 96 6 2" xfId="41317" xr:uid="{FC183F68-630F-4EBE-A696-A99FD682219B}"/>
    <cellStyle name="Normal 96 7" xfId="20369" xr:uid="{00000000-0005-0000-0000-0000914F0000}"/>
    <cellStyle name="Normal 96 7 2" xfId="41318" xr:uid="{EFF12FFF-EC41-4896-B430-56417BDF3AAF}"/>
    <cellStyle name="Normal 96 8" xfId="41299" xr:uid="{D3F10EAD-366F-4303-B8C5-99BAAD115CEC}"/>
    <cellStyle name="Normal 97" xfId="20370" xr:uid="{00000000-0005-0000-0000-0000924F0000}"/>
    <cellStyle name="Normal 97 2" xfId="20371" xr:uid="{00000000-0005-0000-0000-0000934F0000}"/>
    <cellStyle name="Normal 97 2 2" xfId="41320" xr:uid="{FA1AA14F-47FA-4764-81FB-E595E3E9C334}"/>
    <cellStyle name="Normal 97 3" xfId="20372" xr:uid="{00000000-0005-0000-0000-0000944F0000}"/>
    <cellStyle name="Normal 97 3 2" xfId="41321" xr:uid="{03981752-E61D-4262-974F-CB664C3F44DB}"/>
    <cellStyle name="Normal 97 4" xfId="20373" xr:uid="{00000000-0005-0000-0000-0000954F0000}"/>
    <cellStyle name="Normal 97 4 2" xfId="41322" xr:uid="{58AA0487-4D8B-4F06-B1B5-F133A0D84349}"/>
    <cellStyle name="Normal 97 5" xfId="41319" xr:uid="{05C866C0-F8FA-443B-A72D-9B66A865BF45}"/>
    <cellStyle name="Normal 98" xfId="20374" xr:uid="{00000000-0005-0000-0000-0000964F0000}"/>
    <cellStyle name="Normal 98 2" xfId="20375" xr:uid="{00000000-0005-0000-0000-0000974F0000}"/>
    <cellStyle name="Normal 98 2 2" xfId="41324" xr:uid="{3AA713C3-E988-4DB2-B4D6-C7759DE470DE}"/>
    <cellStyle name="Normal 98 3" xfId="20376" xr:uid="{00000000-0005-0000-0000-0000984F0000}"/>
    <cellStyle name="Normal 98 3 2" xfId="41325" xr:uid="{65B2150C-4E36-4F0F-A346-8B7FF8060EC5}"/>
    <cellStyle name="Normal 98 4" xfId="20377" xr:uid="{00000000-0005-0000-0000-0000994F0000}"/>
    <cellStyle name="Normal 98 4 2" xfId="41326" xr:uid="{F4374EEB-699A-455D-B9F1-EF5DDAAAC382}"/>
    <cellStyle name="Normal 98 5" xfId="41323" xr:uid="{406A5ED4-B692-4E84-BEB5-8A10F0C5D79A}"/>
    <cellStyle name="Normal 99" xfId="20378" xr:uid="{00000000-0005-0000-0000-00009A4F0000}"/>
    <cellStyle name="Normal 99 2" xfId="20379" xr:uid="{00000000-0005-0000-0000-00009B4F0000}"/>
    <cellStyle name="Normal 99 2 2" xfId="41328" xr:uid="{3EC3A30F-88FA-427D-BBA1-0F65A55AC684}"/>
    <cellStyle name="Normal 99 3" xfId="20380" xr:uid="{00000000-0005-0000-0000-00009C4F0000}"/>
    <cellStyle name="Normal 99 3 2" xfId="41329" xr:uid="{06CE8067-A83B-4A9E-B623-BECC1F9F0FD0}"/>
    <cellStyle name="Normal 99 4" xfId="20381" xr:uid="{00000000-0005-0000-0000-00009D4F0000}"/>
    <cellStyle name="Normal 99 4 2" xfId="41330" xr:uid="{F3EFF80A-DA88-4A99-8C2E-AFCE075F90AA}"/>
    <cellStyle name="Normal 99 5" xfId="41327" xr:uid="{702476A8-1BAA-44DD-BE5F-000EF1BBD966}"/>
    <cellStyle name="Normalny_Eksport 2000 - F" xfId="20382" xr:uid="{00000000-0005-0000-0000-00009E4F0000}"/>
    <cellStyle name="Note 2" xfId="20383" xr:uid="{00000000-0005-0000-0000-00009F4F0000}"/>
    <cellStyle name="Note 2 10" xfId="20384" xr:uid="{00000000-0005-0000-0000-0000A04F0000}"/>
    <cellStyle name="Note 2 10 2" xfId="20385" xr:uid="{00000000-0005-0000-0000-0000A14F0000}"/>
    <cellStyle name="Note 2 10 2 2" xfId="42157" xr:uid="{FC4AAD35-29AE-4AB4-A94D-2ABD6A87E236}"/>
    <cellStyle name="Note 2 10 2 3" xfId="41333" xr:uid="{B0B10AD0-AA22-4E35-BB51-DB81F686E288}"/>
    <cellStyle name="Note 2 10 3" xfId="20386" xr:uid="{00000000-0005-0000-0000-0000A24F0000}"/>
    <cellStyle name="Note 2 10 3 2" xfId="42156" xr:uid="{7BFA1AD8-D7EB-4BD9-8118-110BC61F63FB}"/>
    <cellStyle name="Note 2 10 3 3" xfId="41334" xr:uid="{97A64AFA-DBB5-43BE-B610-8D7E23AE0476}"/>
    <cellStyle name="Note 2 10 4" xfId="20387" xr:uid="{00000000-0005-0000-0000-0000A34F0000}"/>
    <cellStyle name="Note 2 10 4 2" xfId="42155" xr:uid="{E2158532-EA47-4681-9FB5-86ABF9DFA113}"/>
    <cellStyle name="Note 2 10 4 3" xfId="41335" xr:uid="{06CBB8C9-7167-4D81-BE25-D121939615BC}"/>
    <cellStyle name="Note 2 10 5" xfId="20388" xr:uid="{00000000-0005-0000-0000-0000A44F0000}"/>
    <cellStyle name="Note 2 10 5 2" xfId="42154" xr:uid="{72150DA9-2D4F-4031-A9F5-D05A9FACDAAC}"/>
    <cellStyle name="Note 2 10 5 3" xfId="41336" xr:uid="{7F215240-00E1-4655-94BC-F01D918BDE47}"/>
    <cellStyle name="Note 2 10 6" xfId="41332" xr:uid="{CD2D3F96-8D6C-4900-A96C-B216ACF533D7}"/>
    <cellStyle name="Note 2 11" xfId="20389" xr:uid="{00000000-0005-0000-0000-0000A54F0000}"/>
    <cellStyle name="Note 2 11 2" xfId="20390" xr:uid="{00000000-0005-0000-0000-0000A64F0000}"/>
    <cellStyle name="Note 2 11 2 2" xfId="42153" xr:uid="{335B2915-72D0-44FD-8B69-E2E1EA6941D4}"/>
    <cellStyle name="Note 2 11 2 3" xfId="41338" xr:uid="{7DD1EB55-E16B-48DA-9B20-E2274B0F2106}"/>
    <cellStyle name="Note 2 11 3" xfId="20391" xr:uid="{00000000-0005-0000-0000-0000A74F0000}"/>
    <cellStyle name="Note 2 11 3 2" xfId="42152" xr:uid="{0A457D12-DCE6-4C98-8714-D4C48F5C4E8A}"/>
    <cellStyle name="Note 2 11 3 3" xfId="41339" xr:uid="{B1C1009B-9E44-48A2-A2D0-B52DB7F2A48D}"/>
    <cellStyle name="Note 2 11 4" xfId="20392" xr:uid="{00000000-0005-0000-0000-0000A84F0000}"/>
    <cellStyle name="Note 2 11 4 2" xfId="42151" xr:uid="{A808F333-6BDD-4BBF-A422-320D4ED3909C}"/>
    <cellStyle name="Note 2 11 4 3" xfId="41340" xr:uid="{B6AA7042-5850-478F-8CA7-D719B878D4E7}"/>
    <cellStyle name="Note 2 11 5" xfId="20393" xr:uid="{00000000-0005-0000-0000-0000A94F0000}"/>
    <cellStyle name="Note 2 11 5 2" xfId="42150" xr:uid="{FA12D88D-314C-48A7-8DC3-9E9474ACE20B}"/>
    <cellStyle name="Note 2 11 5 3" xfId="41341" xr:uid="{D32EF075-6878-421C-A283-838CF15C00C2}"/>
    <cellStyle name="Note 2 11 6" xfId="41337" xr:uid="{A1A30034-5766-4FDE-BEAF-9F55AFE2B7FC}"/>
    <cellStyle name="Note 2 12" xfId="20394" xr:uid="{00000000-0005-0000-0000-0000AA4F0000}"/>
    <cellStyle name="Note 2 12 2" xfId="20395" xr:uid="{00000000-0005-0000-0000-0000AB4F0000}"/>
    <cellStyle name="Note 2 12 2 2" xfId="42149" xr:uid="{A84A9503-EB64-4AC1-A659-D6BF9FAD052B}"/>
    <cellStyle name="Note 2 12 2 3" xfId="41343" xr:uid="{7926EF7E-13A5-4545-8BAF-F4C6681CDD6F}"/>
    <cellStyle name="Note 2 12 3" xfId="20396" xr:uid="{00000000-0005-0000-0000-0000AC4F0000}"/>
    <cellStyle name="Note 2 12 3 2" xfId="42148" xr:uid="{F9B596D3-6021-495B-807B-495065939472}"/>
    <cellStyle name="Note 2 12 3 3" xfId="41344" xr:uid="{FF2BA6D8-66D9-4703-B160-4FB612E5A54F}"/>
    <cellStyle name="Note 2 12 4" xfId="20397" xr:uid="{00000000-0005-0000-0000-0000AD4F0000}"/>
    <cellStyle name="Note 2 12 4 2" xfId="42147" xr:uid="{12341831-B8AF-407E-B2E7-EBD5ED98FAE0}"/>
    <cellStyle name="Note 2 12 4 3" xfId="41345" xr:uid="{8527B1A9-73A8-4645-AD64-69C900A1684D}"/>
    <cellStyle name="Note 2 12 5" xfId="20398" xr:uid="{00000000-0005-0000-0000-0000AE4F0000}"/>
    <cellStyle name="Note 2 12 5 2" xfId="42146" xr:uid="{AC7DA95A-7C98-4304-91FB-8BE05A335D46}"/>
    <cellStyle name="Note 2 12 5 3" xfId="41346" xr:uid="{D2E3020F-D000-4808-B5BB-AD15FDD703B3}"/>
    <cellStyle name="Note 2 12 6" xfId="41342" xr:uid="{FF7CE1B3-12E1-48BB-AA26-80EEEC84BF2C}"/>
    <cellStyle name="Note 2 13" xfId="20399" xr:uid="{00000000-0005-0000-0000-0000AF4F0000}"/>
    <cellStyle name="Note 2 13 2" xfId="20400" xr:uid="{00000000-0005-0000-0000-0000B04F0000}"/>
    <cellStyle name="Note 2 13 2 2" xfId="42145" xr:uid="{C1B44EEC-774B-4E6B-8D0A-09C8A0E57809}"/>
    <cellStyle name="Note 2 13 2 3" xfId="41348" xr:uid="{E9925E08-3DAF-4979-8ADA-AD38176A404B}"/>
    <cellStyle name="Note 2 13 3" xfId="20401" xr:uid="{00000000-0005-0000-0000-0000B14F0000}"/>
    <cellStyle name="Note 2 13 3 2" xfId="42144" xr:uid="{C25BD3B3-9C38-44BE-8107-D3BC192F54E1}"/>
    <cellStyle name="Note 2 13 3 3" xfId="41349" xr:uid="{1CE07D70-F995-424B-98A5-BFBED1C48F64}"/>
    <cellStyle name="Note 2 13 4" xfId="20402" xr:uid="{00000000-0005-0000-0000-0000B24F0000}"/>
    <cellStyle name="Note 2 13 4 2" xfId="42143" xr:uid="{F45E4394-0E02-49F6-87F2-E86F7E09DCE6}"/>
    <cellStyle name="Note 2 13 4 3" xfId="41350" xr:uid="{2DA0B9E2-3485-4AD2-B2B0-4F4BD1B85522}"/>
    <cellStyle name="Note 2 13 5" xfId="20403" xr:uid="{00000000-0005-0000-0000-0000B34F0000}"/>
    <cellStyle name="Note 2 13 5 2" xfId="42142" xr:uid="{C6D6581C-ABF3-4302-9FD8-AD931F796A9E}"/>
    <cellStyle name="Note 2 13 5 3" xfId="41351" xr:uid="{2FB41D21-B7F3-48E7-9BB2-E3F4AE3BAFE0}"/>
    <cellStyle name="Note 2 13 6" xfId="41347" xr:uid="{58B08FA4-9298-4045-84A0-7E62FAE5522D}"/>
    <cellStyle name="Note 2 14" xfId="20404" xr:uid="{00000000-0005-0000-0000-0000B44F0000}"/>
    <cellStyle name="Note 2 14 2" xfId="20405" xr:uid="{00000000-0005-0000-0000-0000B54F0000}"/>
    <cellStyle name="Note 2 14 2 2" xfId="42140" xr:uid="{A75BD2BA-2C15-4195-8F1F-78FF07F3A681}"/>
    <cellStyle name="Note 2 14 2 3" xfId="41353" xr:uid="{BA3CF6AE-FA51-49CB-8E8A-FE75610243EE}"/>
    <cellStyle name="Note 2 14 3" xfId="42141" xr:uid="{AFD474E7-7EB5-43FF-AD26-B910BE2D0A39}"/>
    <cellStyle name="Note 2 14 4" xfId="41352" xr:uid="{7649B14D-BAC5-4DEC-92A7-1BF2F53A0307}"/>
    <cellStyle name="Note 2 15" xfId="20406" xr:uid="{00000000-0005-0000-0000-0000B64F0000}"/>
    <cellStyle name="Note 2 15 2" xfId="20407" xr:uid="{00000000-0005-0000-0000-0000B74F0000}"/>
    <cellStyle name="Note 2 15 2 2" xfId="42139" xr:uid="{CC207ABF-0A0C-4187-845B-8749261137C0}"/>
    <cellStyle name="Note 2 15 2 3" xfId="41355" xr:uid="{D9CA7D94-CE7C-4E5C-9FD1-2489FCD9D0D3}"/>
    <cellStyle name="Note 2 15 3" xfId="41354" xr:uid="{F6B72322-E8FC-4D3D-9453-7C2C65EB0647}"/>
    <cellStyle name="Note 2 16" xfId="20408" xr:uid="{00000000-0005-0000-0000-0000B84F0000}"/>
    <cellStyle name="Note 2 16 2" xfId="42138" xr:uid="{D80552ED-DBC9-41D9-97D5-33C5B40461AA}"/>
    <cellStyle name="Note 2 16 3" xfId="41356" xr:uid="{9BDD470E-1C4C-440A-A6C7-AE4163F0D08C}"/>
    <cellStyle name="Note 2 17" xfId="20409" xr:uid="{00000000-0005-0000-0000-0000B94F0000}"/>
    <cellStyle name="Note 2 17 2" xfId="42137" xr:uid="{80031A02-FB31-451A-8EAF-2D2E99777006}"/>
    <cellStyle name="Note 2 17 3" xfId="41357" xr:uid="{9DB5628A-54FD-4571-94C2-5856D159898E}"/>
    <cellStyle name="Note 2 18" xfId="42158" xr:uid="{415283CB-BD2F-4A33-9999-4B48E0455C06}"/>
    <cellStyle name="Note 2 19" xfId="41331" xr:uid="{329C28FD-92C7-492A-B9F8-877E92BC6069}"/>
    <cellStyle name="Note 2 2" xfId="20410" xr:uid="{00000000-0005-0000-0000-0000BA4F0000}"/>
    <cellStyle name="Note 2 2 10" xfId="20411" xr:uid="{00000000-0005-0000-0000-0000BB4F0000}"/>
    <cellStyle name="Note 2 2 10 2" xfId="42135" xr:uid="{1E639B52-2F5C-4702-890C-E6044718267E}"/>
    <cellStyle name="Note 2 2 10 3" xfId="41359" xr:uid="{156562B9-7C86-4C20-8302-7650606D4CEB}"/>
    <cellStyle name="Note 2 2 11" xfId="42136" xr:uid="{3940EA86-415B-4948-83E7-FE5EC8513CD6}"/>
    <cellStyle name="Note 2 2 12" xfId="41358" xr:uid="{CDAD7C55-5C76-422B-A266-98CFFA7E2B0A}"/>
    <cellStyle name="Note 2 2 2" xfId="20412" xr:uid="{00000000-0005-0000-0000-0000BC4F0000}"/>
    <cellStyle name="Note 2 2 2 2" xfId="20413" xr:uid="{00000000-0005-0000-0000-0000BD4F0000}"/>
    <cellStyle name="Note 2 2 2 2 2" xfId="42133" xr:uid="{844AED1F-ACA0-4AC1-AD5F-EBAC7D3A1B59}"/>
    <cellStyle name="Note 2 2 2 2 3" xfId="41361" xr:uid="{843EFB45-EA46-4724-ABA5-856376257492}"/>
    <cellStyle name="Note 2 2 2 3" xfId="20414" xr:uid="{00000000-0005-0000-0000-0000BE4F0000}"/>
    <cellStyle name="Note 2 2 2 3 2" xfId="42132" xr:uid="{728761F1-2D03-430D-9F9C-23757945C925}"/>
    <cellStyle name="Note 2 2 2 3 3" xfId="41362" xr:uid="{246680AF-74B8-4B4B-806F-0A726200F79C}"/>
    <cellStyle name="Note 2 2 2 4" xfId="20415" xr:uid="{00000000-0005-0000-0000-0000BF4F0000}"/>
    <cellStyle name="Note 2 2 2 4 2" xfId="42131" xr:uid="{43E77494-6C38-4E30-82E4-9214478FE8BF}"/>
    <cellStyle name="Note 2 2 2 4 3" xfId="41363" xr:uid="{227E1575-7EB7-446B-9DBD-B4D437577447}"/>
    <cellStyle name="Note 2 2 2 5" xfId="20416" xr:uid="{00000000-0005-0000-0000-0000C04F0000}"/>
    <cellStyle name="Note 2 2 2 5 2" xfId="42130" xr:uid="{805A663B-4C73-4440-B19D-8F4158EB2D9F}"/>
    <cellStyle name="Note 2 2 2 5 3" xfId="41364" xr:uid="{643ECA37-2F61-42B4-9972-055A5FD932D8}"/>
    <cellStyle name="Note 2 2 2 6" xfId="42134" xr:uid="{95089FDF-4A9D-48BC-933A-386CEF1C8A96}"/>
    <cellStyle name="Note 2 2 2 7" xfId="41360" xr:uid="{2FDB7B31-4655-4E56-9417-1F13376F1880}"/>
    <cellStyle name="Note 2 2 3" xfId="20417" xr:uid="{00000000-0005-0000-0000-0000C14F0000}"/>
    <cellStyle name="Note 2 2 3 2" xfId="20418" xr:uid="{00000000-0005-0000-0000-0000C24F0000}"/>
    <cellStyle name="Note 2 2 3 2 2" xfId="42129" xr:uid="{D6ECEDE8-982C-4C7D-8E29-5C983D706D40}"/>
    <cellStyle name="Note 2 2 3 2 3" xfId="41366" xr:uid="{ECFB9A73-A0E6-4E8D-A063-12F088249CF9}"/>
    <cellStyle name="Note 2 2 3 3" xfId="20419" xr:uid="{00000000-0005-0000-0000-0000C34F0000}"/>
    <cellStyle name="Note 2 2 3 3 2" xfId="42128" xr:uid="{D178DBE7-F80B-45F0-A9C2-862EA19D9D9A}"/>
    <cellStyle name="Note 2 2 3 3 3" xfId="41367" xr:uid="{F14C3DEF-06C2-4BCB-975C-39381EF4A865}"/>
    <cellStyle name="Note 2 2 3 4" xfId="20420" xr:uid="{00000000-0005-0000-0000-0000C44F0000}"/>
    <cellStyle name="Note 2 2 3 4 2" xfId="42127" xr:uid="{9056E19D-D402-4837-A2E4-9D56175DC840}"/>
    <cellStyle name="Note 2 2 3 4 3" xfId="41368" xr:uid="{860BED76-82B6-475E-9BAC-F82BD731E559}"/>
    <cellStyle name="Note 2 2 3 5" xfId="20421" xr:uid="{00000000-0005-0000-0000-0000C54F0000}"/>
    <cellStyle name="Note 2 2 3 5 2" xfId="42126" xr:uid="{958FBA53-ED5D-4FE4-B6C8-C6B865E6913A}"/>
    <cellStyle name="Note 2 2 3 5 3" xfId="41369" xr:uid="{C78EE0D9-ACA8-454D-9244-350EBBD5182F}"/>
    <cellStyle name="Note 2 2 3 6" xfId="41365" xr:uid="{076D1D13-CCA4-477F-98A0-9F2CCFD4E145}"/>
    <cellStyle name="Note 2 2 4" xfId="20422" xr:uid="{00000000-0005-0000-0000-0000C64F0000}"/>
    <cellStyle name="Note 2 2 4 2" xfId="20423" xr:uid="{00000000-0005-0000-0000-0000C74F0000}"/>
    <cellStyle name="Note 2 2 4 2 2" xfId="42124" xr:uid="{1D38F8D9-2326-415E-B053-359587373F56}"/>
    <cellStyle name="Note 2 2 4 2 3" xfId="41371" xr:uid="{4C1C1948-3369-42BA-A2F6-774D393F39CE}"/>
    <cellStyle name="Note 2 2 4 3" xfId="20424" xr:uid="{00000000-0005-0000-0000-0000C84F0000}"/>
    <cellStyle name="Note 2 2 4 3 2" xfId="42123" xr:uid="{74C29737-84D6-4391-99AD-52E51E7ADA9A}"/>
    <cellStyle name="Note 2 2 4 3 3" xfId="41372" xr:uid="{4192220E-F29C-4291-BD33-5ECECC4ACD76}"/>
    <cellStyle name="Note 2 2 4 4" xfId="20425" xr:uid="{00000000-0005-0000-0000-0000C94F0000}"/>
    <cellStyle name="Note 2 2 4 4 2" xfId="42122" xr:uid="{C0B99C23-801B-42E7-B63C-96D43240DFFA}"/>
    <cellStyle name="Note 2 2 4 4 3" xfId="41373" xr:uid="{2DEE9321-EDEB-490F-AC62-A99EBF78F88F}"/>
    <cellStyle name="Note 2 2 4 5" xfId="42125" xr:uid="{63F03D14-F562-4FCA-A1F3-E3D1E3621ACB}"/>
    <cellStyle name="Note 2 2 4 6" xfId="41370" xr:uid="{486248F2-BE9A-40D6-A215-7A907DDA377B}"/>
    <cellStyle name="Note 2 2 5" xfId="20426" xr:uid="{00000000-0005-0000-0000-0000CA4F0000}"/>
    <cellStyle name="Note 2 2 5 2" xfId="20427" xr:uid="{00000000-0005-0000-0000-0000CB4F0000}"/>
    <cellStyle name="Note 2 2 5 2 2" xfId="42120" xr:uid="{BF1CFD1D-215E-4246-8C3E-F0061BC26EC4}"/>
    <cellStyle name="Note 2 2 5 2 3" xfId="41375" xr:uid="{9AD74FE5-0496-4340-AD31-BD22DA960336}"/>
    <cellStyle name="Note 2 2 5 3" xfId="20428" xr:uid="{00000000-0005-0000-0000-0000CC4F0000}"/>
    <cellStyle name="Note 2 2 5 3 2" xfId="42119" xr:uid="{BE77618D-24DD-4951-90F8-33BA81A17035}"/>
    <cellStyle name="Note 2 2 5 3 3" xfId="41376" xr:uid="{27229FAC-AFC5-433B-9830-A754B48FE6CB}"/>
    <cellStyle name="Note 2 2 5 4" xfId="20429" xr:uid="{00000000-0005-0000-0000-0000CD4F0000}"/>
    <cellStyle name="Note 2 2 5 4 2" xfId="42118" xr:uid="{4A399BF0-9C99-4536-8E26-4C993506B22A}"/>
    <cellStyle name="Note 2 2 5 4 3" xfId="41377" xr:uid="{4183C2E0-BFED-49CB-82BA-DADFC6EF5C1F}"/>
    <cellStyle name="Note 2 2 5 5" xfId="42121" xr:uid="{E22BECE3-A8F5-4A0C-BA83-60019580AA92}"/>
    <cellStyle name="Note 2 2 5 6" xfId="41374" xr:uid="{E49BF573-F175-4B44-9852-BA496688CF66}"/>
    <cellStyle name="Note 2 2 6" xfId="20430" xr:uid="{00000000-0005-0000-0000-0000CE4F0000}"/>
    <cellStyle name="Note 2 2 6 2" xfId="42117" xr:uid="{5793BBAE-5409-49E7-8B30-B28DD6B75F6F}"/>
    <cellStyle name="Note 2 2 6 3" xfId="41378" xr:uid="{F9BAAAEF-BFA6-4874-89E4-3D3B58FDBFD6}"/>
    <cellStyle name="Note 2 2 7" xfId="20431" xr:uid="{00000000-0005-0000-0000-0000CF4F0000}"/>
    <cellStyle name="Note 2 2 7 2" xfId="42116" xr:uid="{4992204F-C3F0-4DAB-AC11-3F77CD20F9AC}"/>
    <cellStyle name="Note 2 2 7 3" xfId="41379" xr:uid="{8A615B79-E45B-4BBB-9BA9-045282AF1DEE}"/>
    <cellStyle name="Note 2 2 8" xfId="20432" xr:uid="{00000000-0005-0000-0000-0000D04F0000}"/>
    <cellStyle name="Note 2 2 8 2" xfId="42115" xr:uid="{9D0124F1-60D0-4EF1-9966-4710D22B8EC4}"/>
    <cellStyle name="Note 2 2 8 3" xfId="41380" xr:uid="{39DCE52E-B552-4871-B3BD-6DA10D4B0A34}"/>
    <cellStyle name="Note 2 2 9" xfId="20433" xr:uid="{00000000-0005-0000-0000-0000D14F0000}"/>
    <cellStyle name="Note 2 2 9 2" xfId="42114" xr:uid="{A95FBAEE-C89F-4CCA-9B4D-4F866A73BBF0}"/>
    <cellStyle name="Note 2 2 9 3" xfId="41381" xr:uid="{AE4A423C-A6BE-4F77-9E08-E10AEDB939AF}"/>
    <cellStyle name="Note 2 3" xfId="20434" xr:uid="{00000000-0005-0000-0000-0000D24F0000}"/>
    <cellStyle name="Note 2 3 2" xfId="20435" xr:uid="{00000000-0005-0000-0000-0000D34F0000}"/>
    <cellStyle name="Note 2 3 2 2" xfId="42113" xr:uid="{6D9C0BFB-5DDB-47D5-94CB-3E9A85A895B5}"/>
    <cellStyle name="Note 2 3 2 3" xfId="41383" xr:uid="{8A61A0BD-112F-4136-8EFF-5C60E34091A3}"/>
    <cellStyle name="Note 2 3 3" xfId="20436" xr:uid="{00000000-0005-0000-0000-0000D44F0000}"/>
    <cellStyle name="Note 2 3 3 2" xfId="42112" xr:uid="{287B4E11-CCB8-4AD5-A0B6-0A5308FA306B}"/>
    <cellStyle name="Note 2 3 3 3" xfId="41384" xr:uid="{12B3C549-32F6-4572-B0C0-0EE4F69BC8EC}"/>
    <cellStyle name="Note 2 3 4" xfId="20437" xr:uid="{00000000-0005-0000-0000-0000D54F0000}"/>
    <cellStyle name="Note 2 3 4 2" xfId="42111" xr:uid="{95C41C55-4AE5-4220-91B8-C2B10D6FB5C3}"/>
    <cellStyle name="Note 2 3 4 3" xfId="41385" xr:uid="{665BD904-3BB0-46FD-9B7E-186AB643626C}"/>
    <cellStyle name="Note 2 3 5" xfId="20438" xr:uid="{00000000-0005-0000-0000-0000D64F0000}"/>
    <cellStyle name="Note 2 3 5 2" xfId="42110" xr:uid="{ECD81ECC-5373-47BB-9191-FD81AB5F6A38}"/>
    <cellStyle name="Note 2 3 5 3" xfId="41386" xr:uid="{85C424CE-D761-4967-B448-51BB5FBD6F36}"/>
    <cellStyle name="Note 2 3 6" xfId="41382" xr:uid="{AD400675-BF19-48A9-B18A-0060A4085B1A}"/>
    <cellStyle name="Note 2 4" xfId="20439" xr:uid="{00000000-0005-0000-0000-0000D74F0000}"/>
    <cellStyle name="Note 2 4 2" xfId="20440" xr:uid="{00000000-0005-0000-0000-0000D84F0000}"/>
    <cellStyle name="Note 2 4 2 2" xfId="20441" xr:uid="{00000000-0005-0000-0000-0000D94F0000}"/>
    <cellStyle name="Note 2 4 2 2 2" xfId="42109" xr:uid="{5A4E3EE5-C7C8-466D-873F-9D5E7CCB403E}"/>
    <cellStyle name="Note 2 4 2 2 3" xfId="41389" xr:uid="{39D9F070-24EC-4AD5-BDA8-A90141A5D551}"/>
    <cellStyle name="Note 2 4 2 3" xfId="41388" xr:uid="{D8EAF730-F7BB-4B98-9260-0E991A4665C9}"/>
    <cellStyle name="Note 2 4 3" xfId="20442" xr:uid="{00000000-0005-0000-0000-0000DA4F0000}"/>
    <cellStyle name="Note 2 4 3 2" xfId="20443" xr:uid="{00000000-0005-0000-0000-0000DB4F0000}"/>
    <cellStyle name="Note 2 4 3 2 2" xfId="42108" xr:uid="{EEE87DD2-C62B-4E2B-8D1A-A8DBE211CBAA}"/>
    <cellStyle name="Note 2 4 3 2 3" xfId="41391" xr:uid="{B432487C-02E4-4D5C-818D-929E47755B38}"/>
    <cellStyle name="Note 2 4 3 3" xfId="41390" xr:uid="{E4B81990-6704-46A9-9704-F3F8A5EA0A79}"/>
    <cellStyle name="Note 2 4 4" xfId="20444" xr:uid="{00000000-0005-0000-0000-0000DC4F0000}"/>
    <cellStyle name="Note 2 4 4 2" xfId="20445" xr:uid="{00000000-0005-0000-0000-0000DD4F0000}"/>
    <cellStyle name="Note 2 4 4 2 2" xfId="42107" xr:uid="{021433D6-B9F6-4C3A-8219-41F6FE9F0B7E}"/>
    <cellStyle name="Note 2 4 4 2 3" xfId="41393" xr:uid="{63B8C54F-313A-4BD4-BA21-926604034C43}"/>
    <cellStyle name="Note 2 4 4 3" xfId="41392" xr:uid="{6D78701F-0E9A-4A51-BFAD-4CC944420695}"/>
    <cellStyle name="Note 2 4 5" xfId="20446" xr:uid="{00000000-0005-0000-0000-0000DE4F0000}"/>
    <cellStyle name="Note 2 4 5 2" xfId="41394" xr:uid="{034D4289-0DC5-403D-8EB6-0B2F19471A50}"/>
    <cellStyle name="Note 2 4 6" xfId="20447" xr:uid="{00000000-0005-0000-0000-0000DF4F0000}"/>
    <cellStyle name="Note 2 4 6 2" xfId="41395" xr:uid="{62503D89-8254-46E2-A682-CF7FF8D3B3B6}"/>
    <cellStyle name="Note 2 4 7" xfId="20448" xr:uid="{00000000-0005-0000-0000-0000E04F0000}"/>
    <cellStyle name="Note 2 4 7 2" xfId="42106" xr:uid="{60E624AB-BB11-4D55-ADA7-73A5F2807385}"/>
    <cellStyle name="Note 2 4 7 3" xfId="41396" xr:uid="{475C393E-1CF4-4443-A23C-F93BEE2E0CF5}"/>
    <cellStyle name="Note 2 4 8" xfId="41387" xr:uid="{18D76A79-3620-4928-8E61-926BA22D5F7C}"/>
    <cellStyle name="Note 2 5" xfId="20449" xr:uid="{00000000-0005-0000-0000-0000E14F0000}"/>
    <cellStyle name="Note 2 5 2" xfId="20450" xr:uid="{00000000-0005-0000-0000-0000E24F0000}"/>
    <cellStyle name="Note 2 5 2 2" xfId="20451" xr:uid="{00000000-0005-0000-0000-0000E34F0000}"/>
    <cellStyle name="Note 2 5 2 2 2" xfId="42105" xr:uid="{E59C80FE-D2A3-46F7-AC6D-FB290B77DFE6}"/>
    <cellStyle name="Note 2 5 2 2 3" xfId="41399" xr:uid="{C5B742DC-AEAE-4BAE-AB13-729BAF531753}"/>
    <cellStyle name="Note 2 5 2 3" xfId="41398" xr:uid="{1963CEB2-C666-4BF7-983B-FC49D6856F94}"/>
    <cellStyle name="Note 2 5 3" xfId="20452" xr:uid="{00000000-0005-0000-0000-0000E44F0000}"/>
    <cellStyle name="Note 2 5 3 2" xfId="20453" xr:uid="{00000000-0005-0000-0000-0000E54F0000}"/>
    <cellStyle name="Note 2 5 3 2 2" xfId="42104" xr:uid="{26347F8D-8CBE-401A-A849-CECE5EF4FE27}"/>
    <cellStyle name="Note 2 5 3 2 3" xfId="41401" xr:uid="{F0107776-B0AA-45F2-9460-5C5685D07AE0}"/>
    <cellStyle name="Note 2 5 3 3" xfId="41400" xr:uid="{8D1B3A7F-1373-49AA-89EA-F921288BDC9C}"/>
    <cellStyle name="Note 2 5 4" xfId="20454" xr:uid="{00000000-0005-0000-0000-0000E64F0000}"/>
    <cellStyle name="Note 2 5 4 2" xfId="20455" xr:uid="{00000000-0005-0000-0000-0000E74F0000}"/>
    <cellStyle name="Note 2 5 4 2 2" xfId="42103" xr:uid="{06CD0921-A35E-40B3-BA50-B3103C32AD91}"/>
    <cellStyle name="Note 2 5 4 2 3" xfId="41403" xr:uid="{1A0B2FEB-EA50-4C82-8062-1BC86D86E7AE}"/>
    <cellStyle name="Note 2 5 4 3" xfId="41402" xr:uid="{2D6A5CAC-2BF9-4020-A2C3-F3E172814239}"/>
    <cellStyle name="Note 2 5 5" xfId="20456" xr:uid="{00000000-0005-0000-0000-0000E84F0000}"/>
    <cellStyle name="Note 2 5 5 2" xfId="41404" xr:uid="{4122DECC-438C-4FEF-BE19-61A2C901016D}"/>
    <cellStyle name="Note 2 5 6" xfId="20457" xr:uid="{00000000-0005-0000-0000-0000E94F0000}"/>
    <cellStyle name="Note 2 5 6 2" xfId="41405" xr:uid="{D1C5E79F-DECE-4983-83DD-EFC796C15B79}"/>
    <cellStyle name="Note 2 5 7" xfId="20458" xr:uid="{00000000-0005-0000-0000-0000EA4F0000}"/>
    <cellStyle name="Note 2 5 7 2" xfId="42102" xr:uid="{C40C458E-570F-45AE-8F40-71B97AE11F7F}"/>
    <cellStyle name="Note 2 5 7 3" xfId="41406" xr:uid="{DEAE3FE4-23A3-4BDF-9CA8-5943564F8C85}"/>
    <cellStyle name="Note 2 5 8" xfId="41397" xr:uid="{2F991A1B-C0F5-4B03-AA68-3E7215DB6C50}"/>
    <cellStyle name="Note 2 6" xfId="20459" xr:uid="{00000000-0005-0000-0000-0000EB4F0000}"/>
    <cellStyle name="Note 2 6 2" xfId="20460" xr:uid="{00000000-0005-0000-0000-0000EC4F0000}"/>
    <cellStyle name="Note 2 6 2 2" xfId="20461" xr:uid="{00000000-0005-0000-0000-0000ED4F0000}"/>
    <cellStyle name="Note 2 6 2 2 2" xfId="42101" xr:uid="{01362235-31AF-46D7-8686-6F85AAB48E6A}"/>
    <cellStyle name="Note 2 6 2 2 3" xfId="41409" xr:uid="{012B7F84-8525-4565-9F68-5E1522436BCE}"/>
    <cellStyle name="Note 2 6 2 3" xfId="41408" xr:uid="{34F10AD9-6398-4F76-8E91-13C59372D74F}"/>
    <cellStyle name="Note 2 6 3" xfId="20462" xr:uid="{00000000-0005-0000-0000-0000EE4F0000}"/>
    <cellStyle name="Note 2 6 3 2" xfId="20463" xr:uid="{00000000-0005-0000-0000-0000EF4F0000}"/>
    <cellStyle name="Note 2 6 3 2 2" xfId="42100" xr:uid="{0A048694-CB71-4012-8FAF-AD357DBD67FD}"/>
    <cellStyle name="Note 2 6 3 2 3" xfId="41411" xr:uid="{13C5BFC4-897B-4435-BF18-42F6659ABFB1}"/>
    <cellStyle name="Note 2 6 3 3" xfId="41410" xr:uid="{9DC522B3-637F-4EF5-B14B-D69679F97497}"/>
    <cellStyle name="Note 2 6 4" xfId="20464" xr:uid="{00000000-0005-0000-0000-0000F04F0000}"/>
    <cellStyle name="Note 2 6 4 2" xfId="20465" xr:uid="{00000000-0005-0000-0000-0000F14F0000}"/>
    <cellStyle name="Note 2 6 4 2 2" xfId="42099" xr:uid="{3215F8B2-2C88-445F-BDFD-2A56E03AE8F3}"/>
    <cellStyle name="Note 2 6 4 2 3" xfId="41413" xr:uid="{AA9FD297-E934-4D28-B871-C8302D9FEC38}"/>
    <cellStyle name="Note 2 6 4 3" xfId="41412" xr:uid="{55FEE283-C06D-424E-82B1-0E2E02793E80}"/>
    <cellStyle name="Note 2 6 5" xfId="20466" xr:uid="{00000000-0005-0000-0000-0000F24F0000}"/>
    <cellStyle name="Note 2 6 5 2" xfId="41414" xr:uid="{CD1F839E-1CB8-4149-91EE-8C5D351BBB63}"/>
    <cellStyle name="Note 2 6 6" xfId="20467" xr:uid="{00000000-0005-0000-0000-0000F34F0000}"/>
    <cellStyle name="Note 2 6 6 2" xfId="41415" xr:uid="{5EEBAE03-26BF-4EBE-90B2-6DEE47E90A8E}"/>
    <cellStyle name="Note 2 6 7" xfId="20468" xr:uid="{00000000-0005-0000-0000-0000F44F0000}"/>
    <cellStyle name="Note 2 6 7 2" xfId="42098" xr:uid="{B4BDE004-9DDE-47B8-9B11-B51A4F982337}"/>
    <cellStyle name="Note 2 6 7 3" xfId="41416" xr:uid="{78C926BD-D482-4C06-BE2C-9EED2F897778}"/>
    <cellStyle name="Note 2 6 8" xfId="41407" xr:uid="{83DFF382-96DC-4494-97A7-B639D092EE6C}"/>
    <cellStyle name="Note 2 7" xfId="20469" xr:uid="{00000000-0005-0000-0000-0000F54F0000}"/>
    <cellStyle name="Note 2 7 2" xfId="20470" xr:uid="{00000000-0005-0000-0000-0000F64F0000}"/>
    <cellStyle name="Note 2 7 2 2" xfId="20471" xr:uid="{00000000-0005-0000-0000-0000F74F0000}"/>
    <cellStyle name="Note 2 7 2 2 2" xfId="42097" xr:uid="{02A354D5-E8C8-453D-A641-CE6BBE375E6D}"/>
    <cellStyle name="Note 2 7 2 2 3" xfId="41419" xr:uid="{2705669B-CC94-469A-8529-A66A014AC503}"/>
    <cellStyle name="Note 2 7 2 3" xfId="41418" xr:uid="{57A30ED1-9328-4405-9A20-E32AAD985B52}"/>
    <cellStyle name="Note 2 7 3" xfId="20472" xr:uid="{00000000-0005-0000-0000-0000F84F0000}"/>
    <cellStyle name="Note 2 7 3 2" xfId="20473" xr:uid="{00000000-0005-0000-0000-0000F94F0000}"/>
    <cellStyle name="Note 2 7 3 2 2" xfId="42096" xr:uid="{0E14520F-47C8-4C8C-8843-5B4849D65517}"/>
    <cellStyle name="Note 2 7 3 2 3" xfId="41421" xr:uid="{C3767BA8-844C-4A99-8AF8-1097A93F2519}"/>
    <cellStyle name="Note 2 7 3 3" xfId="41420" xr:uid="{FC1C47AB-8420-419C-9DB9-0FEB27639BEB}"/>
    <cellStyle name="Note 2 7 4" xfId="20474" xr:uid="{00000000-0005-0000-0000-0000FA4F0000}"/>
    <cellStyle name="Note 2 7 4 2" xfId="20475" xr:uid="{00000000-0005-0000-0000-0000FB4F0000}"/>
    <cellStyle name="Note 2 7 4 2 2" xfId="42095" xr:uid="{4A138237-99E3-41D6-994C-2313B472E48F}"/>
    <cellStyle name="Note 2 7 4 2 3" xfId="41423" xr:uid="{5DE417A7-55B9-405E-A743-DEBFBEB5712A}"/>
    <cellStyle name="Note 2 7 4 3" xfId="41422" xr:uid="{CCC853F1-3560-4A9C-87BE-D929E1EC4DFA}"/>
    <cellStyle name="Note 2 7 5" xfId="20476" xr:uid="{00000000-0005-0000-0000-0000FC4F0000}"/>
    <cellStyle name="Note 2 7 5 2" xfId="41424" xr:uid="{992EB231-C0B1-4EFA-A0FC-2E8B057F5AD7}"/>
    <cellStyle name="Note 2 7 6" xfId="20477" xr:uid="{00000000-0005-0000-0000-0000FD4F0000}"/>
    <cellStyle name="Note 2 7 6 2" xfId="41425" xr:uid="{B3519CB9-0C0F-432B-8AD0-065AB10E23BA}"/>
    <cellStyle name="Note 2 7 7" xfId="20478" xr:uid="{00000000-0005-0000-0000-0000FE4F0000}"/>
    <cellStyle name="Note 2 7 7 2" xfId="42094" xr:uid="{065D008C-28E8-4917-8D82-8A11E569610E}"/>
    <cellStyle name="Note 2 7 7 3" xfId="41426" xr:uid="{E6A70FD7-3C64-4DFE-9B16-2917DC062277}"/>
    <cellStyle name="Note 2 7 8" xfId="41417" xr:uid="{DCE23147-F50F-412E-95C4-21F5C6B1E6AC}"/>
    <cellStyle name="Note 2 8" xfId="20479" xr:uid="{00000000-0005-0000-0000-0000FF4F0000}"/>
    <cellStyle name="Note 2 8 2" xfId="20480" xr:uid="{00000000-0005-0000-0000-000000500000}"/>
    <cellStyle name="Note 2 8 2 2" xfId="42093" xr:uid="{561A2E8D-0E84-4D4D-B8F3-727BAA452309}"/>
    <cellStyle name="Note 2 8 2 3" xfId="41428" xr:uid="{5AC902D4-1BDB-4420-9219-CF2D5A9F4FA0}"/>
    <cellStyle name="Note 2 8 3" xfId="20481" xr:uid="{00000000-0005-0000-0000-000001500000}"/>
    <cellStyle name="Note 2 8 3 2" xfId="42092" xr:uid="{57104073-BFE7-451D-A92A-4E323C9C82F7}"/>
    <cellStyle name="Note 2 8 3 3" xfId="41429" xr:uid="{1AB4BB20-682E-452D-9D3B-EDE5C7B6B2FB}"/>
    <cellStyle name="Note 2 8 4" xfId="20482" xr:uid="{00000000-0005-0000-0000-000002500000}"/>
    <cellStyle name="Note 2 8 4 2" xfId="42091" xr:uid="{79B90AAB-6C9E-4A72-826C-92D6F9B0DEC0}"/>
    <cellStyle name="Note 2 8 4 3" xfId="41430" xr:uid="{1AAF40F3-994F-4BEC-A058-F6F88DCB028B}"/>
    <cellStyle name="Note 2 8 5" xfId="20483" xr:uid="{00000000-0005-0000-0000-000003500000}"/>
    <cellStyle name="Note 2 8 5 2" xfId="42090" xr:uid="{BA158997-7A2F-4FF5-BB68-066114FDE83B}"/>
    <cellStyle name="Note 2 8 5 3" xfId="41431" xr:uid="{B469D027-43AD-48CD-B7ED-53D4F4A48129}"/>
    <cellStyle name="Note 2 8 6" xfId="41427" xr:uid="{3632FC20-BD88-4EE8-8330-6F5A07191F8A}"/>
    <cellStyle name="Note 2 9" xfId="20484" xr:uid="{00000000-0005-0000-0000-000004500000}"/>
    <cellStyle name="Note 2 9 2" xfId="20485" xr:uid="{00000000-0005-0000-0000-000005500000}"/>
    <cellStyle name="Note 2 9 2 2" xfId="42089" xr:uid="{4AC6CC9E-7384-47DE-B86B-265A0E1F8C25}"/>
    <cellStyle name="Note 2 9 2 3" xfId="41433" xr:uid="{8130DA76-7BB0-48B8-96B1-FA7F10378542}"/>
    <cellStyle name="Note 2 9 3" xfId="20486" xr:uid="{00000000-0005-0000-0000-000006500000}"/>
    <cellStyle name="Note 2 9 3 2" xfId="42088" xr:uid="{CB9EF76A-9752-4842-8AE4-CAFB264F70CD}"/>
    <cellStyle name="Note 2 9 3 3" xfId="41434" xr:uid="{C432E67A-4B17-474A-B3B3-93D28D99EACD}"/>
    <cellStyle name="Note 2 9 4" xfId="20487" xr:uid="{00000000-0005-0000-0000-000007500000}"/>
    <cellStyle name="Note 2 9 4 2" xfId="42087" xr:uid="{897FB042-76C5-4079-82B9-FC15386C8460}"/>
    <cellStyle name="Note 2 9 4 3" xfId="41435" xr:uid="{EE69E7EC-46B9-4B67-9A76-EC6504D9D6A7}"/>
    <cellStyle name="Note 2 9 5" xfId="20488" xr:uid="{00000000-0005-0000-0000-000008500000}"/>
    <cellStyle name="Note 2 9 5 2" xfId="42086" xr:uid="{B83C07F7-3ABE-4595-A6DD-2FC9EEF024DA}"/>
    <cellStyle name="Note 2 9 5 3" xfId="41436" xr:uid="{7D7D9244-ADBB-4656-BC7D-D16A39E7AC99}"/>
    <cellStyle name="Note 2 9 6" xfId="41432" xr:uid="{F210BDC3-C779-4E55-A221-E192B370D221}"/>
    <cellStyle name="Note 3 2" xfId="20489" xr:uid="{00000000-0005-0000-0000-000009500000}"/>
    <cellStyle name="Note 3 2 2" xfId="20490" xr:uid="{00000000-0005-0000-0000-00000A500000}"/>
    <cellStyle name="Note 3 2 2 2" xfId="42084" xr:uid="{C1F79FB9-4C6B-4013-8EE2-2D8C8080EEC2}"/>
    <cellStyle name="Note 3 2 2 3" xfId="41438" xr:uid="{B11C78F5-1513-4FFF-8577-C0FEEEDF5A54}"/>
    <cellStyle name="Note 3 2 3" xfId="20491" xr:uid="{00000000-0005-0000-0000-00000B500000}"/>
    <cellStyle name="Note 3 2 3 2" xfId="41439" xr:uid="{11AB80DF-C25E-4F94-A864-32C1EF20E310}"/>
    <cellStyle name="Note 3 2 4" xfId="42085" xr:uid="{B0A96545-5370-4862-A776-AECB124CE423}"/>
    <cellStyle name="Note 3 2 5" xfId="41437" xr:uid="{819FFDE5-5526-45C8-BF09-D431705FCE60}"/>
    <cellStyle name="Note 3 3" xfId="20492" xr:uid="{00000000-0005-0000-0000-00000C500000}"/>
    <cellStyle name="Note 3 3 2" xfId="20493" xr:uid="{00000000-0005-0000-0000-00000D500000}"/>
    <cellStyle name="Note 3 3 2 2" xfId="41441" xr:uid="{F366A74A-EF12-453C-B5F5-C7966CA533DA}"/>
    <cellStyle name="Note 3 3 3" xfId="42083" xr:uid="{683743CA-EE2A-4B8F-9BFA-DCBC5F6DCA01}"/>
    <cellStyle name="Note 3 3 4" xfId="41440" xr:uid="{FDCBD0C9-64A0-414E-8AF2-EB9893CDF669}"/>
    <cellStyle name="Note 3 4" xfId="20494" xr:uid="{00000000-0005-0000-0000-00000E500000}"/>
    <cellStyle name="Note 3 4 2" xfId="42082" xr:uid="{0A0A22CD-4D6F-49F4-894D-0BECB706E01C}"/>
    <cellStyle name="Note 3 4 3" xfId="41442" xr:uid="{AF60EB1D-692F-4339-B21E-7777E01C89FB}"/>
    <cellStyle name="Note 3 5" xfId="20495" xr:uid="{00000000-0005-0000-0000-00000F500000}"/>
    <cellStyle name="Note 3 5 2" xfId="41443" xr:uid="{B8421B09-33BF-4116-A2D6-CC1E4BBF9330}"/>
    <cellStyle name="Note 4 2" xfId="20496" xr:uid="{00000000-0005-0000-0000-000010500000}"/>
    <cellStyle name="Note 4 2 2" xfId="20497" xr:uid="{00000000-0005-0000-0000-000011500000}"/>
    <cellStyle name="Note 4 2 2 2" xfId="42080" xr:uid="{C362B888-2BFA-4540-91E0-A88032C44A4C}"/>
    <cellStyle name="Note 4 2 2 3" xfId="41445" xr:uid="{3A112B04-F0BD-4109-94BD-6DFBAFFBF7CB}"/>
    <cellStyle name="Note 4 2 3" xfId="20498" xr:uid="{00000000-0005-0000-0000-000012500000}"/>
    <cellStyle name="Note 4 2 3 2" xfId="41446" xr:uid="{C68941DB-56EE-4719-B5DA-296F09DB317D}"/>
    <cellStyle name="Note 4 2 4" xfId="42081" xr:uid="{DF1FE75E-EE19-414E-8BCE-75CDB5AC480D}"/>
    <cellStyle name="Note 4 2 5" xfId="41444" xr:uid="{1865446D-BB7C-4EB3-9869-C7C9B1D57251}"/>
    <cellStyle name="Note 4 3" xfId="20499" xr:uid="{00000000-0005-0000-0000-000013500000}"/>
    <cellStyle name="Note 4 3 2" xfId="41447" xr:uid="{4DF34A2F-28B9-400A-84F1-C2587E7A77A0}"/>
    <cellStyle name="Note 4 4" xfId="20500" xr:uid="{00000000-0005-0000-0000-000014500000}"/>
    <cellStyle name="Note 4 4 2" xfId="42079" xr:uid="{09C03688-37BC-47D8-9FE1-919BEF2EF436}"/>
    <cellStyle name="Note 4 4 3" xfId="41448" xr:uid="{39EAF82A-18F7-46E3-A4B6-5A257AC719DF}"/>
    <cellStyle name="Note 4 5" xfId="20501" xr:uid="{00000000-0005-0000-0000-000015500000}"/>
    <cellStyle name="Note 4 5 2" xfId="41449" xr:uid="{202154EF-FE7F-4105-878E-2C1C6AD3E103}"/>
    <cellStyle name="Note 5" xfId="20502" xr:uid="{00000000-0005-0000-0000-000016500000}"/>
    <cellStyle name="Note 5 2" xfId="20503" xr:uid="{00000000-0005-0000-0000-000017500000}"/>
    <cellStyle name="Note 5 2 2" xfId="20504" xr:uid="{00000000-0005-0000-0000-000018500000}"/>
    <cellStyle name="Note 5 2 2 2" xfId="41452" xr:uid="{5EEFA1ED-30F3-4C0C-97D9-35CED7FD8AE4}"/>
    <cellStyle name="Note 5 2 3" xfId="42077" xr:uid="{3644F275-5A9B-4686-A2DB-8E55D6444A6E}"/>
    <cellStyle name="Note 5 2 4" xfId="41451" xr:uid="{84AC71DA-66A8-438F-8E15-F312677D8777}"/>
    <cellStyle name="Note 5 3" xfId="20505" xr:uid="{00000000-0005-0000-0000-000019500000}"/>
    <cellStyle name="Note 5 3 2" xfId="20506" xr:uid="{00000000-0005-0000-0000-00001A500000}"/>
    <cellStyle name="Note 5 3 2 2" xfId="41454" xr:uid="{08C3D1B7-0B10-4E87-BC02-7AFD067F1C0C}"/>
    <cellStyle name="Note 5 3 3" xfId="42076" xr:uid="{47886D81-8904-4AE9-87AB-A229F5CF1FEA}"/>
    <cellStyle name="Note 5 3 4" xfId="41453" xr:uid="{C7DE6E7E-9666-41EB-8FBA-DCFEEE505E0A}"/>
    <cellStyle name="Note 5 4" xfId="20507" xr:uid="{00000000-0005-0000-0000-00001B500000}"/>
    <cellStyle name="Note 5 4 2" xfId="42075" xr:uid="{5F39300A-4375-4D70-9F78-5EBFA73B6363}"/>
    <cellStyle name="Note 5 4 3" xfId="41455" xr:uid="{AC1F6B2C-90AB-4D28-9601-91DF9A6494F6}"/>
    <cellStyle name="Note 5 5" xfId="20508" xr:uid="{00000000-0005-0000-0000-00001C500000}"/>
    <cellStyle name="Note 5 5 2" xfId="41456" xr:uid="{FEE0BD6D-1A8C-4730-9483-7C4E46590B06}"/>
    <cellStyle name="Note 5 6" xfId="42078" xr:uid="{F24EE647-62A1-40D0-B32B-6561A0D2DBCB}"/>
    <cellStyle name="Note 5 7" xfId="41450" xr:uid="{4A2DD3D5-F3A8-4258-9668-3ABFE7528888}"/>
    <cellStyle name="Note 6" xfId="20509" xr:uid="{00000000-0005-0000-0000-00001D500000}"/>
    <cellStyle name="Note 6 2" xfId="20510" xr:uid="{00000000-0005-0000-0000-00001E500000}"/>
    <cellStyle name="Note 6 2 2" xfId="20511" xr:uid="{00000000-0005-0000-0000-00001F500000}"/>
    <cellStyle name="Note 6 2 2 2" xfId="41459" xr:uid="{A81BF051-737C-4709-84A6-E39D4CFF35EB}"/>
    <cellStyle name="Note 6 2 3" xfId="42073" xr:uid="{1BBEA6FA-B933-4DA7-BC33-E4525B95DAD9}"/>
    <cellStyle name="Note 6 2 4" xfId="41458" xr:uid="{2D26CDE7-A061-4C9F-9F6B-B469C4972F12}"/>
    <cellStyle name="Note 6 3" xfId="20512" xr:uid="{00000000-0005-0000-0000-000020500000}"/>
    <cellStyle name="Note 6 3 2" xfId="41460" xr:uid="{A2D1EE45-343D-4D76-AB98-26EA005CAF70}"/>
    <cellStyle name="Note 6 4" xfId="20513" xr:uid="{00000000-0005-0000-0000-000021500000}"/>
    <cellStyle name="Note 6 4 2" xfId="41461" xr:uid="{0858E2A7-081F-4881-922D-C0F04F8ABD12}"/>
    <cellStyle name="Note 6 5" xfId="42074" xr:uid="{A7AC0879-26B6-429F-ABB1-3AF81F29CC5E}"/>
    <cellStyle name="Note 6 6" xfId="41457" xr:uid="{7A5F058F-AC4A-4839-BB82-EB14F57AC297}"/>
    <cellStyle name="Note 7" xfId="20514" xr:uid="{00000000-0005-0000-0000-000022500000}"/>
    <cellStyle name="Note 7 2" xfId="42072" xr:uid="{406B7C40-DF49-49BB-BE55-787EF4E9257C}"/>
    <cellStyle name="Note 7 3" xfId="41462" xr:uid="{FB2F0F39-698B-4037-9422-A2BB4CE04036}"/>
    <cellStyle name="Note 8" xfId="20515" xr:uid="{00000000-0005-0000-0000-000023500000}"/>
    <cellStyle name="Note 8 2" xfId="20516" xr:uid="{00000000-0005-0000-0000-000024500000}"/>
    <cellStyle name="Note 8 2 2" xfId="42070" xr:uid="{E13CAA24-BFB9-430B-AD8C-773B68977120}"/>
    <cellStyle name="Note 8 2 3" xfId="41464" xr:uid="{E602B43D-1601-4AE4-B265-52D0AFEF8686}"/>
    <cellStyle name="Note 8 3" xfId="42071" xr:uid="{EC748A68-9491-4B65-8F14-2E46067B1EE6}"/>
    <cellStyle name="Note 8 4" xfId="41463" xr:uid="{39509C32-B024-4C09-AA72-4E50FF3371B3}"/>
    <cellStyle name="Note 9" xfId="20517" xr:uid="{00000000-0005-0000-0000-000025500000}"/>
    <cellStyle name="Note 9 2" xfId="42069" xr:uid="{224BBE33-A500-4FFE-A058-8035BADAF484}"/>
    <cellStyle name="Note 9 3" xfId="41465" xr:uid="{F6FE6B11-CA90-48A8-B63A-2EB4840390D5}"/>
    <cellStyle name="Ôèíàíñîâûé [0]_Ëèñò1" xfId="20518" xr:uid="{00000000-0005-0000-0000-000026500000}"/>
    <cellStyle name="Ôèíàíñîâûé_Ëèñò1" xfId="20519" xr:uid="{00000000-0005-0000-0000-000027500000}"/>
    <cellStyle name="Option" xfId="20520" xr:uid="{00000000-0005-0000-0000-000028500000}"/>
    <cellStyle name="Option 2" xfId="20521" xr:uid="{00000000-0005-0000-0000-000029500000}"/>
    <cellStyle name="Option 2 2" xfId="41467" xr:uid="{55515A8F-4DBB-4F4C-9B3F-519FDBD065CE}"/>
    <cellStyle name="Option 3" xfId="20522" xr:uid="{00000000-0005-0000-0000-00002A500000}"/>
    <cellStyle name="Option 3 2" xfId="41468" xr:uid="{0E111684-012B-489D-A0F1-726087D6F58A}"/>
    <cellStyle name="Option 4" xfId="20523" xr:uid="{00000000-0005-0000-0000-00002B500000}"/>
    <cellStyle name="Option 4 2" xfId="41469" xr:uid="{5FFAF73C-F179-4444-88CD-77EDE1A368BD}"/>
    <cellStyle name="Option 5" xfId="41466" xr:uid="{6467AFA2-4D72-4F50-A496-55AEE85505EE}"/>
    <cellStyle name="optionalExposure" xfId="20524" xr:uid="{00000000-0005-0000-0000-00002C500000}"/>
    <cellStyle name="optionalExposure 2" xfId="42068" xr:uid="{0CB63646-D584-4E8C-A331-1B6957964084}"/>
    <cellStyle name="optionalExposure 3" xfId="41470" xr:uid="{07E71A93-40C2-476A-BB20-A3E3F2FCFAED}"/>
    <cellStyle name="OptionHeading" xfId="20525" xr:uid="{00000000-0005-0000-0000-00002D500000}"/>
    <cellStyle name="OptionHeading 2" xfId="20526" xr:uid="{00000000-0005-0000-0000-00002E500000}"/>
    <cellStyle name="OptionHeading 2 2" xfId="41472" xr:uid="{D8B378B3-D6EA-4C0B-B65E-0BDB835AA87B}"/>
    <cellStyle name="OptionHeading 3" xfId="20527" xr:uid="{00000000-0005-0000-0000-00002F500000}"/>
    <cellStyle name="OptionHeading 3 2" xfId="41473" xr:uid="{C5F4458C-8A52-4F9F-B787-91BEDF8CE196}"/>
    <cellStyle name="OptionHeading 4" xfId="41471" xr:uid="{D6E9A0E6-6F80-4D3F-A322-7F3818E3B405}"/>
    <cellStyle name="Output 2" xfId="20528" xr:uid="{00000000-0005-0000-0000-000030500000}"/>
    <cellStyle name="Output 2 10" xfId="20529" xr:uid="{00000000-0005-0000-0000-000031500000}"/>
    <cellStyle name="Output 2 10 2" xfId="20530" xr:uid="{00000000-0005-0000-0000-000032500000}"/>
    <cellStyle name="Output 2 10 2 2" xfId="42066" xr:uid="{E413A1BC-61B0-4202-B852-F2E36894D93E}"/>
    <cellStyle name="Output 2 10 2 3" xfId="41476" xr:uid="{8FD50694-2D8B-4B91-92EB-05C27005A8A0}"/>
    <cellStyle name="Output 2 10 3" xfId="20531" xr:uid="{00000000-0005-0000-0000-000033500000}"/>
    <cellStyle name="Output 2 10 3 2" xfId="42065" xr:uid="{3BA51813-1BBE-4632-AB14-B4BBCD2A2ABC}"/>
    <cellStyle name="Output 2 10 3 3" xfId="41477" xr:uid="{E0AD55A6-DF72-49E6-836F-8F3AFD9C76AE}"/>
    <cellStyle name="Output 2 10 4" xfId="20532" xr:uid="{00000000-0005-0000-0000-000034500000}"/>
    <cellStyle name="Output 2 10 4 2" xfId="42064" xr:uid="{DDF01755-8D65-45C7-AE6D-469849241853}"/>
    <cellStyle name="Output 2 10 4 3" xfId="41478" xr:uid="{26B943E8-1433-4638-8B93-BDFE525280B5}"/>
    <cellStyle name="Output 2 10 5" xfId="20533" xr:uid="{00000000-0005-0000-0000-000035500000}"/>
    <cellStyle name="Output 2 10 5 2" xfId="42063" xr:uid="{AE0493E9-810B-4AD8-9DBF-1EA508DB5582}"/>
    <cellStyle name="Output 2 10 5 3" xfId="41479" xr:uid="{E9470F0B-B7A9-4338-B08B-BF93ADAE0044}"/>
    <cellStyle name="Output 2 10 6" xfId="41475" xr:uid="{26E5EBBF-F879-401F-86C0-2F8E6FB80353}"/>
    <cellStyle name="Output 2 11" xfId="20534" xr:uid="{00000000-0005-0000-0000-000036500000}"/>
    <cellStyle name="Output 2 11 2" xfId="20535" xr:uid="{00000000-0005-0000-0000-000037500000}"/>
    <cellStyle name="Output 2 11 2 2" xfId="42061" xr:uid="{CA38BB7C-ED13-49E3-B6BA-8BAEBD85302A}"/>
    <cellStyle name="Output 2 11 2 3" xfId="41481" xr:uid="{F2177DD8-3BFD-4694-86B4-404C8EB5739F}"/>
    <cellStyle name="Output 2 11 3" xfId="20536" xr:uid="{00000000-0005-0000-0000-000038500000}"/>
    <cellStyle name="Output 2 11 3 2" xfId="42060" xr:uid="{F60EE09C-8C3E-43C3-8283-C1E1B93505F3}"/>
    <cellStyle name="Output 2 11 3 3" xfId="41482" xr:uid="{36F3064A-C338-4D82-9F5F-0289B35C0F8E}"/>
    <cellStyle name="Output 2 11 4" xfId="20537" xr:uid="{00000000-0005-0000-0000-000039500000}"/>
    <cellStyle name="Output 2 11 4 2" xfId="42059" xr:uid="{21FB182B-F828-478D-88FA-08ED14D26178}"/>
    <cellStyle name="Output 2 11 4 3" xfId="41483" xr:uid="{2340054F-174E-4FA7-99B5-A2E9F468897E}"/>
    <cellStyle name="Output 2 11 5" xfId="20538" xr:uid="{00000000-0005-0000-0000-00003A500000}"/>
    <cellStyle name="Output 2 11 5 2" xfId="42058" xr:uid="{5AFBA544-6AAE-49FD-9038-6FE148C25E8F}"/>
    <cellStyle name="Output 2 11 5 3" xfId="41484" xr:uid="{E700FC8C-D5B2-420D-A8ED-7A6360121353}"/>
    <cellStyle name="Output 2 11 6" xfId="42062" xr:uid="{307F33EE-26FC-4723-8283-3696C66471B3}"/>
    <cellStyle name="Output 2 11 7" xfId="41480" xr:uid="{37CC09B2-7285-4101-9DF5-FC52DEF47DFC}"/>
    <cellStyle name="Output 2 12" xfId="20539" xr:uid="{00000000-0005-0000-0000-00003B500000}"/>
    <cellStyle name="Output 2 12 2" xfId="20540" xr:uid="{00000000-0005-0000-0000-00003C500000}"/>
    <cellStyle name="Output 2 12 2 2" xfId="42056" xr:uid="{EC60C42E-6B57-4A03-A429-B12F6995A095}"/>
    <cellStyle name="Output 2 12 2 3" xfId="41486" xr:uid="{B081797B-BE4F-431C-9298-6813D3CED459}"/>
    <cellStyle name="Output 2 12 3" xfId="20541" xr:uid="{00000000-0005-0000-0000-00003D500000}"/>
    <cellStyle name="Output 2 12 3 2" xfId="42055" xr:uid="{52989787-759A-41FF-948E-6AFCA61A6DDA}"/>
    <cellStyle name="Output 2 12 3 3" xfId="41487" xr:uid="{91F391DE-94CC-4B03-AFE5-FA427DF0A5C5}"/>
    <cellStyle name="Output 2 12 4" xfId="20542" xr:uid="{00000000-0005-0000-0000-00003E500000}"/>
    <cellStyle name="Output 2 12 4 2" xfId="42054" xr:uid="{05349558-27E2-4ACA-B7A4-87E6AF34E7A7}"/>
    <cellStyle name="Output 2 12 4 3" xfId="41488" xr:uid="{2DB4FDEC-5BB5-44E3-A944-0631002B2D9B}"/>
    <cellStyle name="Output 2 12 5" xfId="20543" xr:uid="{00000000-0005-0000-0000-00003F500000}"/>
    <cellStyle name="Output 2 12 5 2" xfId="42053" xr:uid="{A1A53F58-AE9E-4F7E-8F92-B20155BDD7C3}"/>
    <cellStyle name="Output 2 12 5 3" xfId="41489" xr:uid="{AC1F3D3D-A3D8-4771-8B9B-3A1B92E0E934}"/>
    <cellStyle name="Output 2 12 6" xfId="42057" xr:uid="{055C52D4-6537-4E72-990B-CC9C6A3C627C}"/>
    <cellStyle name="Output 2 12 7" xfId="41485" xr:uid="{8AE2F86F-716F-4129-8C9D-CEE495616BA4}"/>
    <cellStyle name="Output 2 13" xfId="20544" xr:uid="{00000000-0005-0000-0000-000040500000}"/>
    <cellStyle name="Output 2 13 2" xfId="20545" xr:uid="{00000000-0005-0000-0000-000041500000}"/>
    <cellStyle name="Output 2 13 2 2" xfId="42051" xr:uid="{140B5CB2-5BA6-4B29-A428-1D03783BC52A}"/>
    <cellStyle name="Output 2 13 2 3" xfId="41491" xr:uid="{3C2096C2-28E3-445E-8A0F-CEF0DEE8817F}"/>
    <cellStyle name="Output 2 13 3" xfId="20546" xr:uid="{00000000-0005-0000-0000-000042500000}"/>
    <cellStyle name="Output 2 13 3 2" xfId="42050" xr:uid="{1475891B-34C5-4732-AC75-4FBCF979FF6C}"/>
    <cellStyle name="Output 2 13 3 3" xfId="41492" xr:uid="{D3E5597E-C508-409C-A170-8BEC417CCB0A}"/>
    <cellStyle name="Output 2 13 4" xfId="20547" xr:uid="{00000000-0005-0000-0000-000043500000}"/>
    <cellStyle name="Output 2 13 4 2" xfId="42049" xr:uid="{AAF5BB61-D0B8-46DF-AB09-63D70A88112B}"/>
    <cellStyle name="Output 2 13 4 3" xfId="41493" xr:uid="{82143ED5-55BB-4620-9FA5-135D7FB41A89}"/>
    <cellStyle name="Output 2 13 5" xfId="42052" xr:uid="{19A64511-82F9-4E54-9608-5F1EF70B5C44}"/>
    <cellStyle name="Output 2 13 6" xfId="41490" xr:uid="{BC620ACA-7607-4DD6-9135-DB412AC5EEB8}"/>
    <cellStyle name="Output 2 14" xfId="20548" xr:uid="{00000000-0005-0000-0000-000044500000}"/>
    <cellStyle name="Output 2 14 2" xfId="42048" xr:uid="{F41C8217-605F-4944-A599-1655B966AF3A}"/>
    <cellStyle name="Output 2 14 3" xfId="41494" xr:uid="{9D1F3330-9968-4063-B23D-3754EB975552}"/>
    <cellStyle name="Output 2 15" xfId="20549" xr:uid="{00000000-0005-0000-0000-000045500000}"/>
    <cellStyle name="Output 2 15 2" xfId="42047" xr:uid="{EC5EB226-084B-4513-90AC-0F4E8B951335}"/>
    <cellStyle name="Output 2 15 3" xfId="41495" xr:uid="{9C960FFA-6D3D-4224-BA1D-36C1AE5121B3}"/>
    <cellStyle name="Output 2 16" xfId="20550" xr:uid="{00000000-0005-0000-0000-000046500000}"/>
    <cellStyle name="Output 2 16 2" xfId="42046" xr:uid="{AAA3C21E-C0AC-4250-979E-B381417CC5EE}"/>
    <cellStyle name="Output 2 16 3" xfId="41496" xr:uid="{275C2EA7-B893-4F8D-84F9-6ECC8909CF84}"/>
    <cellStyle name="Output 2 17" xfId="42067" xr:uid="{2D48D286-3415-4EFF-B8D7-86C8F759B197}"/>
    <cellStyle name="Output 2 18" xfId="41474" xr:uid="{C936F9D1-0815-41E6-BCEC-F0FB4E39EF67}"/>
    <cellStyle name="Output 2 2" xfId="20551" xr:uid="{00000000-0005-0000-0000-000047500000}"/>
    <cellStyle name="Output 2 2 10" xfId="42045" xr:uid="{96BB92AD-E182-4F27-8AF3-95B19148B2D3}"/>
    <cellStyle name="Output 2 2 11" xfId="41497" xr:uid="{99F2E5CD-69CA-4D63-95B3-03370A1954FB}"/>
    <cellStyle name="Output 2 2 2" xfId="20552" xr:uid="{00000000-0005-0000-0000-000048500000}"/>
    <cellStyle name="Output 2 2 2 2" xfId="20553" xr:uid="{00000000-0005-0000-0000-000049500000}"/>
    <cellStyle name="Output 2 2 2 2 2" xfId="42043" xr:uid="{20C3B830-06CE-4B7D-8DD1-0C562A05C24C}"/>
    <cellStyle name="Output 2 2 2 2 3" xfId="41499" xr:uid="{51F15123-08B6-45AC-A782-884D16399C5D}"/>
    <cellStyle name="Output 2 2 2 3" xfId="20554" xr:uid="{00000000-0005-0000-0000-00004A500000}"/>
    <cellStyle name="Output 2 2 2 3 2" xfId="42042" xr:uid="{4C49A73C-7F3C-4D20-A653-4FC369316ED2}"/>
    <cellStyle name="Output 2 2 2 3 3" xfId="41500" xr:uid="{3165CE9C-1F15-40FE-ABD4-6EDC1E45A989}"/>
    <cellStyle name="Output 2 2 2 4" xfId="20555" xr:uid="{00000000-0005-0000-0000-00004B500000}"/>
    <cellStyle name="Output 2 2 2 4 2" xfId="42041" xr:uid="{ABD21C94-C2E1-428D-8D3D-0897270A4644}"/>
    <cellStyle name="Output 2 2 2 4 3" xfId="41501" xr:uid="{BFDD9D52-4920-49BB-B121-208860A1D1C8}"/>
    <cellStyle name="Output 2 2 2 5" xfId="42044" xr:uid="{32AB7A5E-7DB6-4ED0-857F-F91B98920EE6}"/>
    <cellStyle name="Output 2 2 2 6" xfId="41498" xr:uid="{7068E184-72D4-4DB1-8661-CD240865B436}"/>
    <cellStyle name="Output 2 2 3" xfId="20556" xr:uid="{00000000-0005-0000-0000-00004C500000}"/>
    <cellStyle name="Output 2 2 3 2" xfId="20557" xr:uid="{00000000-0005-0000-0000-00004D500000}"/>
    <cellStyle name="Output 2 2 3 2 2" xfId="42039" xr:uid="{710A0E0C-60F2-4D81-B861-076C57446DCE}"/>
    <cellStyle name="Output 2 2 3 2 3" xfId="41503" xr:uid="{1F65FC7E-5F8F-487D-BD89-FC5CE91DB697}"/>
    <cellStyle name="Output 2 2 3 3" xfId="20558" xr:uid="{00000000-0005-0000-0000-00004E500000}"/>
    <cellStyle name="Output 2 2 3 3 2" xfId="42038" xr:uid="{AE5B7FE7-E7F1-4BAC-9803-4EC7EDDA6A6B}"/>
    <cellStyle name="Output 2 2 3 3 3" xfId="41504" xr:uid="{B480C98C-FFB2-4248-A18D-6A30AFE866F8}"/>
    <cellStyle name="Output 2 2 3 4" xfId="20559" xr:uid="{00000000-0005-0000-0000-00004F500000}"/>
    <cellStyle name="Output 2 2 3 4 2" xfId="42037" xr:uid="{4221A100-26DA-43EC-988C-9982236D71FE}"/>
    <cellStyle name="Output 2 2 3 4 3" xfId="41505" xr:uid="{5E68157F-AE00-4BDD-B9B5-82F927599F8D}"/>
    <cellStyle name="Output 2 2 3 5" xfId="42040" xr:uid="{5786292B-64D7-44FA-AB10-7193E89703CF}"/>
    <cellStyle name="Output 2 2 3 6" xfId="41502" xr:uid="{C9085D78-9D28-40E8-A456-E8AC38723F34}"/>
    <cellStyle name="Output 2 2 4" xfId="20560" xr:uid="{00000000-0005-0000-0000-000050500000}"/>
    <cellStyle name="Output 2 2 4 2" xfId="20561" xr:uid="{00000000-0005-0000-0000-000051500000}"/>
    <cellStyle name="Output 2 2 4 2 2" xfId="42035" xr:uid="{D5459695-2486-4DF1-9EFE-52060441F5C6}"/>
    <cellStyle name="Output 2 2 4 2 3" xfId="41507" xr:uid="{2A96A717-64DD-4AE1-A79F-ABCC8D39FD18}"/>
    <cellStyle name="Output 2 2 4 3" xfId="20562" xr:uid="{00000000-0005-0000-0000-000052500000}"/>
    <cellStyle name="Output 2 2 4 3 2" xfId="42034" xr:uid="{19B722BF-2D93-47D9-A122-13F29C5796D6}"/>
    <cellStyle name="Output 2 2 4 3 3" xfId="41508" xr:uid="{EF035473-C471-4B7F-B5BD-CCEBD775E3E6}"/>
    <cellStyle name="Output 2 2 4 4" xfId="20563" xr:uid="{00000000-0005-0000-0000-000053500000}"/>
    <cellStyle name="Output 2 2 4 4 2" xfId="42033" xr:uid="{DA91F8AD-5DD4-4855-AF80-862CD5EA42E6}"/>
    <cellStyle name="Output 2 2 4 4 3" xfId="41509" xr:uid="{52E8B273-1D60-4419-BB16-04329BAEA85B}"/>
    <cellStyle name="Output 2 2 4 5" xfId="42036" xr:uid="{9C272F3F-AFAB-406F-BE1F-E54C8753F5C0}"/>
    <cellStyle name="Output 2 2 4 6" xfId="41506" xr:uid="{E60727DF-A835-4D96-AE5C-F7144A0E56EA}"/>
    <cellStyle name="Output 2 2 5" xfId="20564" xr:uid="{00000000-0005-0000-0000-000054500000}"/>
    <cellStyle name="Output 2 2 5 2" xfId="20565" xr:uid="{00000000-0005-0000-0000-000055500000}"/>
    <cellStyle name="Output 2 2 5 2 2" xfId="42031" xr:uid="{5A5113A7-E39A-4578-85E2-287DE7028EC5}"/>
    <cellStyle name="Output 2 2 5 2 3" xfId="41511" xr:uid="{848B8AC2-31B9-482B-B64F-3C63F75C8C3F}"/>
    <cellStyle name="Output 2 2 5 3" xfId="20566" xr:uid="{00000000-0005-0000-0000-000056500000}"/>
    <cellStyle name="Output 2 2 5 3 2" xfId="42030" xr:uid="{0E9A93FB-FD0D-4450-BD98-4A62539DA2FE}"/>
    <cellStyle name="Output 2 2 5 3 3" xfId="41512" xr:uid="{43CDA059-BDC8-4259-8EEB-26F6633EC7AE}"/>
    <cellStyle name="Output 2 2 5 4" xfId="20567" xr:uid="{00000000-0005-0000-0000-000057500000}"/>
    <cellStyle name="Output 2 2 5 4 2" xfId="42029" xr:uid="{81ABC793-F032-469F-9677-A7ADC80D520A}"/>
    <cellStyle name="Output 2 2 5 4 3" xfId="41513" xr:uid="{003B96CD-6564-4421-991D-E80112584154}"/>
    <cellStyle name="Output 2 2 5 5" xfId="42032" xr:uid="{79263984-853C-4364-BFB2-66BC59CE338B}"/>
    <cellStyle name="Output 2 2 5 6" xfId="41510" xr:uid="{77C31612-3FE8-4151-83DA-92C79B78979B}"/>
    <cellStyle name="Output 2 2 6" xfId="20568" xr:uid="{00000000-0005-0000-0000-000058500000}"/>
    <cellStyle name="Output 2 2 6 2" xfId="42028" xr:uid="{23DB50F3-7CA9-4EB6-A9A9-9A51E0DECAB6}"/>
    <cellStyle name="Output 2 2 6 3" xfId="41514" xr:uid="{7CB36522-1751-4BA0-A773-55112766E6C7}"/>
    <cellStyle name="Output 2 2 7" xfId="20569" xr:uid="{00000000-0005-0000-0000-000059500000}"/>
    <cellStyle name="Output 2 2 7 2" xfId="42027" xr:uid="{C218B38A-A1DD-4370-91A6-87859F74E3A1}"/>
    <cellStyle name="Output 2 2 7 3" xfId="41515" xr:uid="{8C8424F8-3FAD-4AFF-9EEB-7562806738D9}"/>
    <cellStyle name="Output 2 2 8" xfId="20570" xr:uid="{00000000-0005-0000-0000-00005A500000}"/>
    <cellStyle name="Output 2 2 8 2" xfId="42026" xr:uid="{EDBE9870-6D43-4515-BFA2-038C7239183F}"/>
    <cellStyle name="Output 2 2 8 3" xfId="41516" xr:uid="{E869C632-7A32-4B76-8BAA-FC654A74F269}"/>
    <cellStyle name="Output 2 2 9" xfId="20571" xr:uid="{00000000-0005-0000-0000-00005B500000}"/>
    <cellStyle name="Output 2 2 9 2" xfId="42025" xr:uid="{F46FAB88-D325-4E1F-B26F-7DCF855BB998}"/>
    <cellStyle name="Output 2 2 9 3" xfId="41517" xr:uid="{DC3927E8-54C5-4C7F-B20A-94EB5BA134E6}"/>
    <cellStyle name="Output 2 3" xfId="20572" xr:uid="{00000000-0005-0000-0000-00005C500000}"/>
    <cellStyle name="Output 2 3 2" xfId="20573" xr:uid="{00000000-0005-0000-0000-00005D500000}"/>
    <cellStyle name="Output 2 3 2 2" xfId="42024" xr:uid="{4349AE03-E720-42D7-8595-37F74B56FE7F}"/>
    <cellStyle name="Output 2 3 2 3" xfId="41519" xr:uid="{D4B2FDB7-3D2B-47C8-941F-14498ED3EBDE}"/>
    <cellStyle name="Output 2 3 3" xfId="20574" xr:uid="{00000000-0005-0000-0000-00005E500000}"/>
    <cellStyle name="Output 2 3 3 2" xfId="42023" xr:uid="{CFBE9AF7-8A3A-4FFF-B942-CC7C90235BC4}"/>
    <cellStyle name="Output 2 3 3 3" xfId="41520" xr:uid="{3334E579-BC6A-446B-9A87-97C1AB617D22}"/>
    <cellStyle name="Output 2 3 4" xfId="20575" xr:uid="{00000000-0005-0000-0000-00005F500000}"/>
    <cellStyle name="Output 2 3 4 2" xfId="42022" xr:uid="{AD7D400B-1BC9-405A-BDC4-B408F4A980E1}"/>
    <cellStyle name="Output 2 3 4 3" xfId="41521" xr:uid="{FEEF9825-527C-4F38-8954-BBDFAE74F0F3}"/>
    <cellStyle name="Output 2 3 5" xfId="20576" xr:uid="{00000000-0005-0000-0000-000060500000}"/>
    <cellStyle name="Output 2 3 5 2" xfId="42021" xr:uid="{8D5E37AA-D843-4ABB-A8C4-A2DE1893FFA8}"/>
    <cellStyle name="Output 2 3 5 3" xfId="41522" xr:uid="{439091F4-6412-42DB-BA92-0DEBC672B92F}"/>
    <cellStyle name="Output 2 3 6" xfId="41518" xr:uid="{5C29613F-63D0-4AC2-AD90-01BF2C3B4003}"/>
    <cellStyle name="Output 2 4" xfId="20577" xr:uid="{00000000-0005-0000-0000-000061500000}"/>
    <cellStyle name="Output 2 4 2" xfId="20578" xr:uid="{00000000-0005-0000-0000-000062500000}"/>
    <cellStyle name="Output 2 4 2 2" xfId="42020" xr:uid="{BF39F678-6757-4480-AC5D-3FE90E3D4C2C}"/>
    <cellStyle name="Output 2 4 2 3" xfId="41524" xr:uid="{BBC1B2C2-2213-480A-B7EA-005F7D3280BC}"/>
    <cellStyle name="Output 2 4 3" xfId="20579" xr:uid="{00000000-0005-0000-0000-000063500000}"/>
    <cellStyle name="Output 2 4 3 2" xfId="42019" xr:uid="{AB08AD16-88A4-4CC3-A90E-156FAD124DE7}"/>
    <cellStyle name="Output 2 4 3 3" xfId="41525" xr:uid="{AEC21AAB-074C-4B58-8408-06EE502D022E}"/>
    <cellStyle name="Output 2 4 4" xfId="20580" xr:uid="{00000000-0005-0000-0000-000064500000}"/>
    <cellStyle name="Output 2 4 4 2" xfId="42018" xr:uid="{1B9FD63E-596E-4645-869C-C576018CF38A}"/>
    <cellStyle name="Output 2 4 4 3" xfId="41526" xr:uid="{E90D7283-E660-4439-A395-C3D51872E532}"/>
    <cellStyle name="Output 2 4 5" xfId="20581" xr:uid="{00000000-0005-0000-0000-000065500000}"/>
    <cellStyle name="Output 2 4 5 2" xfId="42017" xr:uid="{7D0A7A39-B1F1-4AAB-80C8-833FC120FFC2}"/>
    <cellStyle name="Output 2 4 5 3" xfId="41527" xr:uid="{3B2E6DE0-43E5-4CB3-97E8-BE42A152C512}"/>
    <cellStyle name="Output 2 4 6" xfId="41523" xr:uid="{1EFFB787-BB43-44B6-903B-DD406F390620}"/>
    <cellStyle name="Output 2 5" xfId="20582" xr:uid="{00000000-0005-0000-0000-000066500000}"/>
    <cellStyle name="Output 2 5 2" xfId="20583" xr:uid="{00000000-0005-0000-0000-000067500000}"/>
    <cellStyle name="Output 2 5 2 2" xfId="42016" xr:uid="{C34315B6-C801-4FF0-AAC4-494B21B5B4E0}"/>
    <cellStyle name="Output 2 5 2 3" xfId="41529" xr:uid="{F4E9393B-9360-4FDD-93EB-891DC45E8F33}"/>
    <cellStyle name="Output 2 5 3" xfId="20584" xr:uid="{00000000-0005-0000-0000-000068500000}"/>
    <cellStyle name="Output 2 5 3 2" xfId="42015" xr:uid="{60AD74D1-A7BA-459B-A209-69F17D8041FB}"/>
    <cellStyle name="Output 2 5 3 3" xfId="41530" xr:uid="{78C5B788-AD59-4E6C-9A27-DFD586B53610}"/>
    <cellStyle name="Output 2 5 4" xfId="20585" xr:uid="{00000000-0005-0000-0000-000069500000}"/>
    <cellStyle name="Output 2 5 4 2" xfId="42014" xr:uid="{EE273E2B-3621-45BF-9912-38F1BAB647F8}"/>
    <cellStyle name="Output 2 5 4 3" xfId="41531" xr:uid="{2F69A7A3-0052-4602-80E8-0F4A364F8E20}"/>
    <cellStyle name="Output 2 5 5" xfId="20586" xr:uid="{00000000-0005-0000-0000-00006A500000}"/>
    <cellStyle name="Output 2 5 5 2" xfId="42013" xr:uid="{D2767C68-51B0-4F4B-A7AA-41E53465A7D8}"/>
    <cellStyle name="Output 2 5 5 3" xfId="41532" xr:uid="{A7064213-F44E-4436-86ED-9F78CF2B2817}"/>
    <cellStyle name="Output 2 5 6" xfId="41528" xr:uid="{F3B74804-D485-4628-B08C-F4958DBA1124}"/>
    <cellStyle name="Output 2 6" xfId="20587" xr:uid="{00000000-0005-0000-0000-00006B500000}"/>
    <cellStyle name="Output 2 6 2" xfId="20588" xr:uid="{00000000-0005-0000-0000-00006C500000}"/>
    <cellStyle name="Output 2 6 2 2" xfId="42012" xr:uid="{C8E905D9-B5FC-4A7C-9B63-6C8A7D7FD76F}"/>
    <cellStyle name="Output 2 6 2 3" xfId="41534" xr:uid="{10CB0D7D-F8B0-4E23-8362-EF88433FAEC6}"/>
    <cellStyle name="Output 2 6 3" xfId="20589" xr:uid="{00000000-0005-0000-0000-00006D500000}"/>
    <cellStyle name="Output 2 6 3 2" xfId="42011" xr:uid="{C4084165-00A8-4973-8144-4BEFE4140D44}"/>
    <cellStyle name="Output 2 6 3 3" xfId="41535" xr:uid="{C3B83E5E-27D8-46C0-B71A-62373E77E294}"/>
    <cellStyle name="Output 2 6 4" xfId="20590" xr:uid="{00000000-0005-0000-0000-00006E500000}"/>
    <cellStyle name="Output 2 6 4 2" xfId="42010" xr:uid="{DCF5B681-E81A-42D1-A9E4-DFCB9BBB3AF0}"/>
    <cellStyle name="Output 2 6 4 3" xfId="41536" xr:uid="{60F15FFD-1E70-4F1A-B4C5-50EC89E946A4}"/>
    <cellStyle name="Output 2 6 5" xfId="20591" xr:uid="{00000000-0005-0000-0000-00006F500000}"/>
    <cellStyle name="Output 2 6 5 2" xfId="42009" xr:uid="{6436497D-A147-40E7-8E69-367810BDF2A7}"/>
    <cellStyle name="Output 2 6 5 3" xfId="41537" xr:uid="{794B4647-D98D-4354-A0D3-54CE9361279C}"/>
    <cellStyle name="Output 2 6 6" xfId="41533" xr:uid="{4FEB245C-7FFD-43F7-AF05-5DC2D4BC010E}"/>
    <cellStyle name="Output 2 7" xfId="20592" xr:uid="{00000000-0005-0000-0000-000070500000}"/>
    <cellStyle name="Output 2 7 2" xfId="20593" xr:uid="{00000000-0005-0000-0000-000071500000}"/>
    <cellStyle name="Output 2 7 2 2" xfId="42008" xr:uid="{F9859A8A-866A-4E4B-BD7B-9F1F7C70975F}"/>
    <cellStyle name="Output 2 7 2 3" xfId="41539" xr:uid="{F7111B99-4112-4945-9D92-4C5041782333}"/>
    <cellStyle name="Output 2 7 3" xfId="20594" xr:uid="{00000000-0005-0000-0000-000072500000}"/>
    <cellStyle name="Output 2 7 3 2" xfId="42007" xr:uid="{12CF3280-AE96-4E84-BA6B-7C748CEF1FD5}"/>
    <cellStyle name="Output 2 7 3 3" xfId="41540" xr:uid="{DD5C0406-14CE-4ED0-9E67-CD2D35B92C9F}"/>
    <cellStyle name="Output 2 7 4" xfId="20595" xr:uid="{00000000-0005-0000-0000-000073500000}"/>
    <cellStyle name="Output 2 7 4 2" xfId="42006" xr:uid="{AD4D54ED-8B66-4536-8D47-6C857C5761D8}"/>
    <cellStyle name="Output 2 7 4 3" xfId="41541" xr:uid="{F8115C2F-C196-403C-9FD8-124373FD174A}"/>
    <cellStyle name="Output 2 7 5" xfId="20596" xr:uid="{00000000-0005-0000-0000-000074500000}"/>
    <cellStyle name="Output 2 7 5 2" xfId="42005" xr:uid="{20198598-75B6-43BF-8B0E-3D9AC15BC86E}"/>
    <cellStyle name="Output 2 7 5 3" xfId="41542" xr:uid="{BDB94235-783C-41E5-A409-0447FB7A8B9F}"/>
    <cellStyle name="Output 2 7 6" xfId="41538" xr:uid="{FE1C3347-040C-4B1B-A0B3-611AF365EE5D}"/>
    <cellStyle name="Output 2 8" xfId="20597" xr:uid="{00000000-0005-0000-0000-000075500000}"/>
    <cellStyle name="Output 2 8 2" xfId="20598" xr:uid="{00000000-0005-0000-0000-000076500000}"/>
    <cellStyle name="Output 2 8 2 2" xfId="42004" xr:uid="{906E3D8A-AF7E-4153-9497-E7A0F99145BD}"/>
    <cellStyle name="Output 2 8 2 3" xfId="41544" xr:uid="{42A4F845-4D58-485D-AA39-CC401B0E7218}"/>
    <cellStyle name="Output 2 8 3" xfId="20599" xr:uid="{00000000-0005-0000-0000-000077500000}"/>
    <cellStyle name="Output 2 8 3 2" xfId="42003" xr:uid="{52F07F1B-CB85-423A-A99D-CD72084E57D5}"/>
    <cellStyle name="Output 2 8 3 3" xfId="41545" xr:uid="{22E45329-061A-4F0E-B584-23ACFF74BBD0}"/>
    <cellStyle name="Output 2 8 4" xfId="20600" xr:uid="{00000000-0005-0000-0000-000078500000}"/>
    <cellStyle name="Output 2 8 4 2" xfId="42002" xr:uid="{4A92AE6A-DB92-490D-B606-39D09DE36AD2}"/>
    <cellStyle name="Output 2 8 4 3" xfId="41546" xr:uid="{B39CA077-BC4D-4C5D-8773-7F8D4677A913}"/>
    <cellStyle name="Output 2 8 5" xfId="20601" xr:uid="{00000000-0005-0000-0000-000079500000}"/>
    <cellStyle name="Output 2 8 5 2" xfId="42001" xr:uid="{D9581BA3-1129-455F-84A5-610D16E0699C}"/>
    <cellStyle name="Output 2 8 5 3" xfId="41547" xr:uid="{8C37D75C-4B69-43BC-A3F7-E57974719C46}"/>
    <cellStyle name="Output 2 8 6" xfId="41543" xr:uid="{B6E8DF97-FB61-4EAE-BE9C-6F9C0AEE9B89}"/>
    <cellStyle name="Output 2 9" xfId="20602" xr:uid="{00000000-0005-0000-0000-00007A500000}"/>
    <cellStyle name="Output 2 9 2" xfId="20603" xr:uid="{00000000-0005-0000-0000-00007B500000}"/>
    <cellStyle name="Output 2 9 2 2" xfId="42000" xr:uid="{F20CD3DD-AB42-4A74-8495-FFFBF6E489AC}"/>
    <cellStyle name="Output 2 9 2 3" xfId="41549" xr:uid="{F8B17157-46B0-40FD-B495-BD6EDD185EDC}"/>
    <cellStyle name="Output 2 9 3" xfId="20604" xr:uid="{00000000-0005-0000-0000-00007C500000}"/>
    <cellStyle name="Output 2 9 3 2" xfId="41999" xr:uid="{754BE46B-1223-4EC8-80B0-F2EB190379C5}"/>
    <cellStyle name="Output 2 9 3 3" xfId="41550" xr:uid="{6D47A2C4-4A54-463F-BD20-ABF50FEAEC48}"/>
    <cellStyle name="Output 2 9 4" xfId="20605" xr:uid="{00000000-0005-0000-0000-00007D500000}"/>
    <cellStyle name="Output 2 9 4 2" xfId="41998" xr:uid="{EB60CB94-2996-4C09-975E-75878B3A5868}"/>
    <cellStyle name="Output 2 9 4 3" xfId="41551" xr:uid="{BE675BB6-DE49-403B-8904-1CD67A54FB25}"/>
    <cellStyle name="Output 2 9 5" xfId="20606" xr:uid="{00000000-0005-0000-0000-00007E500000}"/>
    <cellStyle name="Output 2 9 5 2" xfId="41997" xr:uid="{9D2D5425-1CB4-4788-AF14-EDE7101DE207}"/>
    <cellStyle name="Output 2 9 5 3" xfId="41552" xr:uid="{9208302A-8730-45FD-97BC-ACD68F47EDF4}"/>
    <cellStyle name="Output 2 9 6" xfId="41548" xr:uid="{3E68B9A0-34B3-4B74-9027-60DBADA8E00F}"/>
    <cellStyle name="Output 3" xfId="20607" xr:uid="{00000000-0005-0000-0000-00007F500000}"/>
    <cellStyle name="Output 3 2" xfId="20608" xr:uid="{00000000-0005-0000-0000-000080500000}"/>
    <cellStyle name="Output 3 2 2" xfId="41995" xr:uid="{18A8C223-C2C4-4750-9EA9-B0EEEB7506F6}"/>
    <cellStyle name="Output 3 2 3" xfId="41554" xr:uid="{9962513B-A13C-4A33-B1FD-73D5DB2F4155}"/>
    <cellStyle name="Output 3 3" xfId="20609" xr:uid="{00000000-0005-0000-0000-000081500000}"/>
    <cellStyle name="Output 3 3 2" xfId="41994" xr:uid="{E9341681-FC87-4253-A88E-CC4648E3C60E}"/>
    <cellStyle name="Output 3 3 3" xfId="41555" xr:uid="{79DF3A87-927E-4791-B980-EBC6AC0F8E08}"/>
    <cellStyle name="Output 3 4" xfId="41996" xr:uid="{A5E5AFEA-2533-4140-ABB9-1E822728CBAF}"/>
    <cellStyle name="Output 3 5" xfId="41553" xr:uid="{B5CAB8C5-EB8C-4FFD-BB5F-1C5A88E8BBF2}"/>
    <cellStyle name="Output 4" xfId="20610" xr:uid="{00000000-0005-0000-0000-000082500000}"/>
    <cellStyle name="Output 4 2" xfId="20611" xr:uid="{00000000-0005-0000-0000-000083500000}"/>
    <cellStyle name="Output 4 2 2" xfId="41992" xr:uid="{2DFEA187-93D9-4C05-B6AE-22F0D387B7D3}"/>
    <cellStyle name="Output 4 2 3" xfId="41557" xr:uid="{28A39765-A0DD-412E-8FB8-6945C3012DCF}"/>
    <cellStyle name="Output 4 3" xfId="20612" xr:uid="{00000000-0005-0000-0000-000084500000}"/>
    <cellStyle name="Output 4 3 2" xfId="41991" xr:uid="{826BF91E-113F-40D5-A0F5-F2DDC220156E}"/>
    <cellStyle name="Output 4 3 3" xfId="41558" xr:uid="{7128670C-B6BC-458B-AB01-33CC9D749C5D}"/>
    <cellStyle name="Output 4 4" xfId="41993" xr:uid="{6F476D54-B281-4595-8915-F002EB641C86}"/>
    <cellStyle name="Output 4 5" xfId="41556" xr:uid="{489B4884-A6F2-4FE3-9DC6-999F246A1E74}"/>
    <cellStyle name="Output 5" xfId="20613" xr:uid="{00000000-0005-0000-0000-000085500000}"/>
    <cellStyle name="Output 5 2" xfId="20614" xr:uid="{00000000-0005-0000-0000-000086500000}"/>
    <cellStyle name="Output 5 2 2" xfId="41989" xr:uid="{C2B4F440-09A2-4AB1-95A5-E9159CCB2476}"/>
    <cellStyle name="Output 5 2 3" xfId="41560" xr:uid="{712A318C-C6E0-406E-8159-E4868282C5CC}"/>
    <cellStyle name="Output 5 3" xfId="20615" xr:uid="{00000000-0005-0000-0000-000087500000}"/>
    <cellStyle name="Output 5 3 2" xfId="41988" xr:uid="{6D1F04B0-1CF6-4619-87EF-09EE81659301}"/>
    <cellStyle name="Output 5 3 3" xfId="41561" xr:uid="{85B4B93F-94DF-4EE9-A3B5-9DC677735647}"/>
    <cellStyle name="Output 5 4" xfId="41990" xr:uid="{B5EA7F9C-5CE5-4EA1-B494-02FA0D5069A2}"/>
    <cellStyle name="Output 5 5" xfId="41559" xr:uid="{7C597580-11F7-4F92-9471-7DB9348CA0A2}"/>
    <cellStyle name="Output 6" xfId="20616" xr:uid="{00000000-0005-0000-0000-000088500000}"/>
    <cellStyle name="Output 6 2" xfId="20617" xr:uid="{00000000-0005-0000-0000-000089500000}"/>
    <cellStyle name="Output 6 2 2" xfId="41986" xr:uid="{838A1D90-C829-46D3-8C49-49C5EE4F0B63}"/>
    <cellStyle name="Output 6 2 3" xfId="41563" xr:uid="{4C0D9701-0643-48C4-8CA3-7B6116921211}"/>
    <cellStyle name="Output 6 3" xfId="20618" xr:uid="{00000000-0005-0000-0000-00008A500000}"/>
    <cellStyle name="Output 6 3 2" xfId="41985" xr:uid="{682C3CBA-EAE1-493C-9F84-CECECAC2B308}"/>
    <cellStyle name="Output 6 3 3" xfId="41564" xr:uid="{79B029B2-558E-4FD2-9C07-9DAF2A3418E4}"/>
    <cellStyle name="Output 6 4" xfId="41987" xr:uid="{9BF9AD34-E5A9-4964-8D49-78F92DE42F0D}"/>
    <cellStyle name="Output 6 5" xfId="41562" xr:uid="{0C983400-2537-4757-B88F-97A40791C16C}"/>
    <cellStyle name="Output 7" xfId="20619" xr:uid="{00000000-0005-0000-0000-00008B500000}"/>
    <cellStyle name="Output 7 2" xfId="41984" xr:uid="{2BFF2185-FE9C-43A1-ABEC-C7565FC6BC57}"/>
    <cellStyle name="Output 7 3" xfId="41565" xr:uid="{AC7F00C7-EC23-4BD4-A499-5BD1D9827D66}"/>
    <cellStyle name="Percen - Style1" xfId="20620" xr:uid="{00000000-0005-0000-0000-00008C500000}"/>
    <cellStyle name="Percen - Style1 2" xfId="41566" xr:uid="{AC00843A-5A79-4D6F-9607-FD7D9A014456}"/>
    <cellStyle name="Percent" xfId="2" builtinId="5"/>
    <cellStyle name="Percent [0]" xfId="20621" xr:uid="{00000000-0005-0000-0000-00008E500000}"/>
    <cellStyle name="Percent [0] 2" xfId="41567" xr:uid="{17DFCFB2-6FAF-42F0-82B7-3849DD7F3F03}"/>
    <cellStyle name="Percent [00]" xfId="20622" xr:uid="{00000000-0005-0000-0000-00008F500000}"/>
    <cellStyle name="Percent [00] 2" xfId="41568" xr:uid="{F62296FE-F5C0-4B66-B879-B641052B8582}"/>
    <cellStyle name="Percent 10" xfId="20623" xr:uid="{00000000-0005-0000-0000-000090500000}"/>
    <cellStyle name="Percent 10 2" xfId="20624" xr:uid="{00000000-0005-0000-0000-000091500000}"/>
    <cellStyle name="Percent 10 2 2" xfId="20625" xr:uid="{00000000-0005-0000-0000-000092500000}"/>
    <cellStyle name="Percent 10 2 2 2" xfId="41571" xr:uid="{986B1AE1-95CF-43A4-BE45-358151519017}"/>
    <cellStyle name="Percent 10 2 3" xfId="41570" xr:uid="{247AF4FB-828E-4B6F-8D41-BE7BB721D2B7}"/>
    <cellStyle name="Percent 10 3" xfId="20626" xr:uid="{00000000-0005-0000-0000-000093500000}"/>
    <cellStyle name="Percent 10 3 2" xfId="41572" xr:uid="{54BD7493-AC62-455C-8251-C25077E0E373}"/>
    <cellStyle name="Percent 10 4" xfId="20627" xr:uid="{00000000-0005-0000-0000-000094500000}"/>
    <cellStyle name="Percent 10 4 2" xfId="41573" xr:uid="{B742A389-5151-41B3-BC60-02E0FA3DE32A}"/>
    <cellStyle name="Percent 10 5" xfId="41569" xr:uid="{59FB4CA7-F52D-4E27-A584-85F5E051BA91}"/>
    <cellStyle name="Percent 11" xfId="20628" xr:uid="{00000000-0005-0000-0000-000095500000}"/>
    <cellStyle name="Percent 11 2" xfId="20629" xr:uid="{00000000-0005-0000-0000-000096500000}"/>
    <cellStyle name="Percent 11 2 2" xfId="41575" xr:uid="{84F511BE-1ABA-4F8D-BCA9-83FF69464D9B}"/>
    <cellStyle name="Percent 11 3" xfId="41574" xr:uid="{76E14C38-8686-469F-BBE3-719518695CA2}"/>
    <cellStyle name="Percent 12" xfId="20630" xr:uid="{00000000-0005-0000-0000-000097500000}"/>
    <cellStyle name="Percent 12 2" xfId="20631" xr:uid="{00000000-0005-0000-0000-000098500000}"/>
    <cellStyle name="Percent 12 2 2" xfId="41577" xr:uid="{B544F101-5E95-4EA1-B19C-A19916F60E7A}"/>
    <cellStyle name="Percent 12 3" xfId="41576" xr:uid="{6083E094-DE6C-4082-BF9C-E550A77A10B8}"/>
    <cellStyle name="Percent 13" xfId="20632" xr:uid="{00000000-0005-0000-0000-000099500000}"/>
    <cellStyle name="Percent 13 2" xfId="20633" xr:uid="{00000000-0005-0000-0000-00009A500000}"/>
    <cellStyle name="Percent 13 2 2" xfId="41579" xr:uid="{49424827-997D-4B2F-84A1-DE0A61A25276}"/>
    <cellStyle name="Percent 13 3" xfId="41578" xr:uid="{6346555D-456A-4789-8B79-5346CD41C632}"/>
    <cellStyle name="Percent 14" xfId="20634" xr:uid="{00000000-0005-0000-0000-00009B500000}"/>
    <cellStyle name="Percent 14 2" xfId="41580" xr:uid="{E8479C32-4387-4E6E-88DC-DBF43AE584AF}"/>
    <cellStyle name="Percent 15" xfId="20635" xr:uid="{00000000-0005-0000-0000-00009C500000}"/>
    <cellStyle name="Percent 15 2" xfId="20636" xr:uid="{00000000-0005-0000-0000-00009D500000}"/>
    <cellStyle name="Percent 15 2 2" xfId="41582" xr:uid="{97211973-8B8F-4752-BC3D-A6A63076CD0E}"/>
    <cellStyle name="Percent 15 3" xfId="41581" xr:uid="{A198B852-A890-45B4-A7AA-621AEA52326F}"/>
    <cellStyle name="Percent 16" xfId="20637" xr:uid="{00000000-0005-0000-0000-00009E500000}"/>
    <cellStyle name="Percent 16 2" xfId="41583" xr:uid="{9274E142-4385-4461-A832-70126932E6BB}"/>
    <cellStyle name="Percent 17" xfId="20638" xr:uid="{00000000-0005-0000-0000-00009F500000}"/>
    <cellStyle name="Percent 17 2" xfId="41584" xr:uid="{C578CA01-5122-4656-8282-3902F5E7B209}"/>
    <cellStyle name="Percent 18" xfId="20639" xr:uid="{00000000-0005-0000-0000-0000A0500000}"/>
    <cellStyle name="Percent 18 2" xfId="41585" xr:uid="{01AA58C5-902B-4521-803C-4D6BAACFF05B}"/>
    <cellStyle name="Percent 19" xfId="20640" xr:uid="{00000000-0005-0000-0000-0000A1500000}"/>
    <cellStyle name="Percent 19 2" xfId="41586" xr:uid="{D167B779-4CC3-4124-93F1-29C13F1B4A78}"/>
    <cellStyle name="Percent 2" xfId="20641" xr:uid="{00000000-0005-0000-0000-0000A2500000}"/>
    <cellStyle name="Percent 2 10" xfId="20969" xr:uid="{2014E9F5-D376-450D-8662-A3FCDB25D1CF}"/>
    <cellStyle name="Percent 2 2" xfId="20642" xr:uid="{00000000-0005-0000-0000-0000A3500000}"/>
    <cellStyle name="Percent 2 2 2" xfId="20643" xr:uid="{00000000-0005-0000-0000-0000A4500000}"/>
    <cellStyle name="Percent 2 2 2 2" xfId="41588" xr:uid="{858837CD-5E0C-4BFC-898D-1BA51E4DCDDD}"/>
    <cellStyle name="Percent 2 2 3" xfId="20644" xr:uid="{00000000-0005-0000-0000-0000A5500000}"/>
    <cellStyle name="Percent 2 2 3 2" xfId="41589" xr:uid="{8D2B8664-D2D1-4AA3-BEEC-2B9A5D90ECD2}"/>
    <cellStyle name="Percent 2 2 4" xfId="20645" xr:uid="{00000000-0005-0000-0000-0000A6500000}"/>
    <cellStyle name="Percent 2 2 4 2" xfId="20646" xr:uid="{00000000-0005-0000-0000-0000A7500000}"/>
    <cellStyle name="Percent 2 2 4 2 2" xfId="20647" xr:uid="{00000000-0005-0000-0000-0000A8500000}"/>
    <cellStyle name="Percent 2 2 4 2 2 2" xfId="20648" xr:uid="{00000000-0005-0000-0000-0000A9500000}"/>
    <cellStyle name="Percent 2 2 4 2 2 2 2" xfId="41593" xr:uid="{65BCBF45-FC0C-479D-8321-D9E514C138D6}"/>
    <cellStyle name="Percent 2 2 4 2 2 3" xfId="20649" xr:uid="{00000000-0005-0000-0000-0000AA500000}"/>
    <cellStyle name="Percent 2 2 4 2 2 3 2" xfId="41594" xr:uid="{7FBBC871-0901-481E-B7AA-E72F2EA1A1C9}"/>
    <cellStyle name="Percent 2 2 4 2 2 4" xfId="20650" xr:uid="{00000000-0005-0000-0000-0000AB500000}"/>
    <cellStyle name="Percent 2 2 4 2 2 4 2" xfId="41595" xr:uid="{03B157F7-9092-4A25-9B7A-EE7CA5C62E7B}"/>
    <cellStyle name="Percent 2 2 4 2 2 5" xfId="41592" xr:uid="{0D6D4216-5A52-4F88-ADDA-B797EED8EC78}"/>
    <cellStyle name="Percent 2 2 4 2 3" xfId="20651" xr:uid="{00000000-0005-0000-0000-0000AC500000}"/>
    <cellStyle name="Percent 2 2 4 2 3 2" xfId="41596" xr:uid="{5D7B1A67-00FD-471A-A0F4-D31E017394D4}"/>
    <cellStyle name="Percent 2 2 4 2 4" xfId="20652" xr:uid="{00000000-0005-0000-0000-0000AD500000}"/>
    <cellStyle name="Percent 2 2 4 2 4 2" xfId="41597" xr:uid="{B1BAC8B4-3924-4FA3-BAB3-97A83FAC6A3C}"/>
    <cellStyle name="Percent 2 2 4 2 5" xfId="20653" xr:uid="{00000000-0005-0000-0000-0000AE500000}"/>
    <cellStyle name="Percent 2 2 4 2 5 2" xfId="41598" xr:uid="{1021C7D1-C263-495C-8EEA-FB4ABDDD8CEC}"/>
    <cellStyle name="Percent 2 2 4 2 6" xfId="41591" xr:uid="{4E7B740C-6055-4D04-AF92-D981CA624919}"/>
    <cellStyle name="Percent 2 2 4 3" xfId="20654" xr:uid="{00000000-0005-0000-0000-0000AF500000}"/>
    <cellStyle name="Percent 2 2 4 3 2" xfId="20655" xr:uid="{00000000-0005-0000-0000-0000B0500000}"/>
    <cellStyle name="Percent 2 2 4 3 2 2" xfId="41600" xr:uid="{6B440F0C-174E-428A-8D10-DB00AA12EF3E}"/>
    <cellStyle name="Percent 2 2 4 3 3" xfId="20656" xr:uid="{00000000-0005-0000-0000-0000B1500000}"/>
    <cellStyle name="Percent 2 2 4 3 3 2" xfId="41601" xr:uid="{340E1139-9727-4348-8EA8-8D42A60BDD1A}"/>
    <cellStyle name="Percent 2 2 4 3 4" xfId="20657" xr:uid="{00000000-0005-0000-0000-0000B2500000}"/>
    <cellStyle name="Percent 2 2 4 3 4 2" xfId="41602" xr:uid="{CD2219D7-3834-427B-9CE2-B71A17BF5329}"/>
    <cellStyle name="Percent 2 2 4 3 5" xfId="41599" xr:uid="{37F6DB10-F61B-4FB4-A5A6-274AE48D3738}"/>
    <cellStyle name="Percent 2 2 4 4" xfId="20658" xr:uid="{00000000-0005-0000-0000-0000B3500000}"/>
    <cellStyle name="Percent 2 2 4 4 2" xfId="41603" xr:uid="{D964CE2C-A631-4106-87B4-ED628E80DF54}"/>
    <cellStyle name="Percent 2 2 4 5" xfId="20659" xr:uid="{00000000-0005-0000-0000-0000B4500000}"/>
    <cellStyle name="Percent 2 2 4 5 2" xfId="41604" xr:uid="{04A30998-BF68-434E-84CE-107D88B5D3C6}"/>
    <cellStyle name="Percent 2 2 4 6" xfId="20660" xr:uid="{00000000-0005-0000-0000-0000B5500000}"/>
    <cellStyle name="Percent 2 2 4 6 2" xfId="41605" xr:uid="{52B3AE23-DB78-4301-9C37-16DB259ED064}"/>
    <cellStyle name="Percent 2 2 4 7" xfId="41590" xr:uid="{06DBF0AE-ECB8-48B5-8754-38B3950E56DB}"/>
    <cellStyle name="Percent 2 2 5" xfId="20661" xr:uid="{00000000-0005-0000-0000-0000B6500000}"/>
    <cellStyle name="Percent 2 2 5 2" xfId="41606" xr:uid="{3962C982-1EF0-4E52-8220-F30E409DE056}"/>
    <cellStyle name="Percent 2 2 6" xfId="41587" xr:uid="{753028EE-787E-4188-A1EA-4109155FB46F}"/>
    <cellStyle name="Percent 2 3" xfId="20662" xr:uid="{00000000-0005-0000-0000-0000B7500000}"/>
    <cellStyle name="Percent 2 3 2" xfId="41607" xr:uid="{9754B585-CEBB-4B93-A31F-9E05C9E2F16E}"/>
    <cellStyle name="Percent 2 4" xfId="20663" xr:uid="{00000000-0005-0000-0000-0000B8500000}"/>
    <cellStyle name="Percent 2 4 2" xfId="41608" xr:uid="{67EBF343-25CE-4FB2-8AEB-046B421BE812}"/>
    <cellStyle name="Percent 2 5" xfId="20664" xr:uid="{00000000-0005-0000-0000-0000B9500000}"/>
    <cellStyle name="Percent 2 5 2" xfId="41609" xr:uid="{78597F0C-D651-41F2-8B15-A6222A88E533}"/>
    <cellStyle name="Percent 2 6" xfId="20665" xr:uid="{00000000-0005-0000-0000-0000BA500000}"/>
    <cellStyle name="Percent 2 6 2" xfId="41610" xr:uid="{7D1E4F19-F480-4FC8-A049-CA329E3F7803}"/>
    <cellStyle name="Percent 2 7" xfId="20666" xr:uid="{00000000-0005-0000-0000-0000BB500000}"/>
    <cellStyle name="Percent 2 7 2" xfId="41611" xr:uid="{AC962929-F5DE-49A5-86C3-F2F2CD5595A3}"/>
    <cellStyle name="Percent 2 8" xfId="20667" xr:uid="{00000000-0005-0000-0000-0000BC500000}"/>
    <cellStyle name="Percent 2 8 2" xfId="20668" xr:uid="{00000000-0005-0000-0000-0000BD500000}"/>
    <cellStyle name="Percent 2 8 2 2" xfId="41613" xr:uid="{095EB20E-72F4-4768-99BD-38A4A632287B}"/>
    <cellStyle name="Percent 2 8 3" xfId="41612" xr:uid="{F2647FB4-8339-4820-8456-3316B43C65A2}"/>
    <cellStyle name="Percent 2 9" xfId="20669" xr:uid="{00000000-0005-0000-0000-0000BE500000}"/>
    <cellStyle name="Percent 2 9 2" xfId="20670" xr:uid="{00000000-0005-0000-0000-0000BF500000}"/>
    <cellStyle name="Percent 2 9 2 2" xfId="20671" xr:uid="{00000000-0005-0000-0000-0000C0500000}"/>
    <cellStyle name="Percent 2 9 2 2 2" xfId="20672" xr:uid="{00000000-0005-0000-0000-0000C1500000}"/>
    <cellStyle name="Percent 2 9 2 2 2 2" xfId="41617" xr:uid="{D191FE9C-BF3F-4B59-B792-7F5948111ECC}"/>
    <cellStyle name="Percent 2 9 2 2 3" xfId="20673" xr:uid="{00000000-0005-0000-0000-0000C2500000}"/>
    <cellStyle name="Percent 2 9 2 2 3 2" xfId="41618" xr:uid="{A6C40BE9-7CA2-45FB-B31D-DD15A79E80BC}"/>
    <cellStyle name="Percent 2 9 2 2 4" xfId="20674" xr:uid="{00000000-0005-0000-0000-0000C3500000}"/>
    <cellStyle name="Percent 2 9 2 2 4 2" xfId="41619" xr:uid="{BB6A61CD-3EEE-4DBC-B7EF-2A7E12DAB5E1}"/>
    <cellStyle name="Percent 2 9 2 2 5" xfId="41616" xr:uid="{C577ADAA-BB08-4E26-9793-446328665139}"/>
    <cellStyle name="Percent 2 9 2 3" xfId="20675" xr:uid="{00000000-0005-0000-0000-0000C4500000}"/>
    <cellStyle name="Percent 2 9 2 3 2" xfId="41620" xr:uid="{0B857438-6449-40BD-A0ED-C5D82ACD955E}"/>
    <cellStyle name="Percent 2 9 2 4" xfId="20676" xr:uid="{00000000-0005-0000-0000-0000C5500000}"/>
    <cellStyle name="Percent 2 9 2 4 2" xfId="41621" xr:uid="{F09D6713-CB36-4E24-AAE7-52E63E6CC3AA}"/>
    <cellStyle name="Percent 2 9 2 5" xfId="20677" xr:uid="{00000000-0005-0000-0000-0000C6500000}"/>
    <cellStyle name="Percent 2 9 2 5 2" xfId="41622" xr:uid="{0A01DC27-CF0B-4A13-A9F0-B9A41FE63182}"/>
    <cellStyle name="Percent 2 9 2 6" xfId="41615" xr:uid="{E82FE851-F1B1-47A4-9AB0-DCBAC7BCA48F}"/>
    <cellStyle name="Percent 2 9 3" xfId="20678" xr:uid="{00000000-0005-0000-0000-0000C7500000}"/>
    <cellStyle name="Percent 2 9 3 2" xfId="20679" xr:uid="{00000000-0005-0000-0000-0000C8500000}"/>
    <cellStyle name="Percent 2 9 3 2 2" xfId="41624" xr:uid="{AF953BBA-BA13-480E-9934-51553E8E9D4E}"/>
    <cellStyle name="Percent 2 9 3 3" xfId="20680" xr:uid="{00000000-0005-0000-0000-0000C9500000}"/>
    <cellStyle name="Percent 2 9 3 3 2" xfId="41625" xr:uid="{B46CE638-E3D2-409A-8B3D-FCDB2E5706F8}"/>
    <cellStyle name="Percent 2 9 3 4" xfId="20681" xr:uid="{00000000-0005-0000-0000-0000CA500000}"/>
    <cellStyle name="Percent 2 9 3 4 2" xfId="41626" xr:uid="{46BDD4BB-9088-4586-BACC-F6EB19C9738D}"/>
    <cellStyle name="Percent 2 9 3 5" xfId="41623" xr:uid="{107843E7-498F-46D9-B107-8CB8B46BE1B1}"/>
    <cellStyle name="Percent 2 9 4" xfId="20682" xr:uid="{00000000-0005-0000-0000-0000CB500000}"/>
    <cellStyle name="Percent 2 9 4 2" xfId="41627" xr:uid="{F30DB531-D450-4312-956A-AD5D2C3142E3}"/>
    <cellStyle name="Percent 2 9 5" xfId="20683" xr:uid="{00000000-0005-0000-0000-0000CC500000}"/>
    <cellStyle name="Percent 2 9 5 2" xfId="41628" xr:uid="{F6041D29-A928-49EF-ADB1-DDB62A8B90A8}"/>
    <cellStyle name="Percent 2 9 6" xfId="20684" xr:uid="{00000000-0005-0000-0000-0000CD500000}"/>
    <cellStyle name="Percent 2 9 6 2" xfId="41629" xr:uid="{B4B88E8F-183F-4786-BBE3-42E688EC1376}"/>
    <cellStyle name="Percent 2 9 7" xfId="41614" xr:uid="{164F5DE7-5BBD-4697-9052-273A9AE4555D}"/>
    <cellStyle name="Percent 20" xfId="20685" xr:uid="{00000000-0005-0000-0000-0000CE500000}"/>
    <cellStyle name="Percent 20 2" xfId="41630" xr:uid="{034E70C8-CC8C-4D46-9E67-A8B28E68C1C0}"/>
    <cellStyle name="Percent 21" xfId="20686" xr:uid="{00000000-0005-0000-0000-0000CF500000}"/>
    <cellStyle name="Percent 21 2" xfId="20687" xr:uid="{00000000-0005-0000-0000-0000D0500000}"/>
    <cellStyle name="Percent 21 2 2" xfId="41632" xr:uid="{73AB5A1C-BD29-4487-8AAB-82335366D0D8}"/>
    <cellStyle name="Percent 21 3" xfId="20688" xr:uid="{00000000-0005-0000-0000-0000D1500000}"/>
    <cellStyle name="Percent 21 3 2" xfId="41633" xr:uid="{462DD8B6-7DC2-4147-8524-A390442DB972}"/>
    <cellStyle name="Percent 21 4" xfId="20689" xr:uid="{00000000-0005-0000-0000-0000D2500000}"/>
    <cellStyle name="Percent 21 4 2" xfId="41634" xr:uid="{EF8416B5-0E6A-42CE-A7BB-27C268CA9D3B}"/>
    <cellStyle name="Percent 21 5" xfId="41631" xr:uid="{BD8BC2B9-70FF-4A4D-8A3E-080DD79EF1DA}"/>
    <cellStyle name="Percent 22" xfId="41897" xr:uid="{96086FB1-BCDC-4F15-8E07-95F95AEEDA45}"/>
    <cellStyle name="Percent 3" xfId="20690" xr:uid="{00000000-0005-0000-0000-0000D3500000}"/>
    <cellStyle name="Percent 3 2" xfId="20691" xr:uid="{00000000-0005-0000-0000-0000D4500000}"/>
    <cellStyle name="Percent 3 2 2" xfId="20692" xr:uid="{00000000-0005-0000-0000-0000D5500000}"/>
    <cellStyle name="Percent 3 2 2 2" xfId="20693" xr:uid="{00000000-0005-0000-0000-0000D6500000}"/>
    <cellStyle name="Percent 3 2 2 2 2" xfId="41637" xr:uid="{C61E4ACD-2ABF-44A8-BB0C-FB6B5E4D0B93}"/>
    <cellStyle name="Percent 3 2 2 3" xfId="20694" xr:uid="{00000000-0005-0000-0000-0000D7500000}"/>
    <cellStyle name="Percent 3 2 2 3 2" xfId="41638" xr:uid="{EFDF7192-B00D-4623-8B4C-058D31DE73E6}"/>
    <cellStyle name="Percent 3 2 2 4" xfId="41636" xr:uid="{42FEC62D-2E06-4694-8736-BFDF31C63EF3}"/>
    <cellStyle name="Percent 3 2 3" xfId="20695" xr:uid="{00000000-0005-0000-0000-0000D8500000}"/>
    <cellStyle name="Percent 3 2 3 2" xfId="41639" xr:uid="{F983115E-E426-4E0E-A5B5-5A7F4FF0EA50}"/>
    <cellStyle name="Percent 3 2 4" xfId="20696" xr:uid="{00000000-0005-0000-0000-0000D9500000}"/>
    <cellStyle name="Percent 3 2 4 2" xfId="41640" xr:uid="{CE82E091-4113-4FB0-8BD9-5EA734100A10}"/>
    <cellStyle name="Percent 3 2 5" xfId="41635" xr:uid="{6206CC32-7557-4494-BB2A-81613F351E3F}"/>
    <cellStyle name="Percent 3 3" xfId="20697" xr:uid="{00000000-0005-0000-0000-0000DA500000}"/>
    <cellStyle name="Percent 3 3 2" xfId="20698" xr:uid="{00000000-0005-0000-0000-0000DB500000}"/>
    <cellStyle name="Percent 3 3 2 2" xfId="41642" xr:uid="{D7CDC7D7-CF22-47BA-B489-2847BDB7C751}"/>
    <cellStyle name="Percent 3 3 3" xfId="41641" xr:uid="{0C866B3E-6F7A-4D0A-9C78-37D469FA5907}"/>
    <cellStyle name="Percent 3 4" xfId="20699" xr:uid="{00000000-0005-0000-0000-0000DC500000}"/>
    <cellStyle name="Percent 3 4 2" xfId="20700" xr:uid="{00000000-0005-0000-0000-0000DD500000}"/>
    <cellStyle name="Percent 3 4 2 2" xfId="41644" xr:uid="{31E7341B-2A4B-4142-A597-AAB666002711}"/>
    <cellStyle name="Percent 3 4 3" xfId="20701" xr:uid="{00000000-0005-0000-0000-0000DE500000}"/>
    <cellStyle name="Percent 3 4 3 2" xfId="41645" xr:uid="{6B0A2CA5-2B88-4FEC-A741-ECE9D6596512}"/>
    <cellStyle name="Percent 3 4 4" xfId="41643" xr:uid="{DBB1A7E6-A312-4879-A0B6-E8A203AACBE8}"/>
    <cellStyle name="Percent 3 5" xfId="20702" xr:uid="{00000000-0005-0000-0000-0000DF500000}"/>
    <cellStyle name="Percent 3 6" xfId="20975" xr:uid="{1A13C99F-23CF-4AF0-A971-95B500C292F0}"/>
    <cellStyle name="Percent 4" xfId="20703" xr:uid="{00000000-0005-0000-0000-0000E0500000}"/>
    <cellStyle name="Percent 4 2" xfId="20704" xr:uid="{00000000-0005-0000-0000-0000E1500000}"/>
    <cellStyle name="Percent 4 2 2" xfId="20705" xr:uid="{00000000-0005-0000-0000-0000E2500000}"/>
    <cellStyle name="Percent 4 2 2 2" xfId="20706" xr:uid="{00000000-0005-0000-0000-0000E3500000}"/>
    <cellStyle name="Percent 4 2 2 2 2" xfId="41649" xr:uid="{634584C1-D022-4C1B-9D6F-B90B6F8D745E}"/>
    <cellStyle name="Percent 4 2 2 3" xfId="41648" xr:uid="{114D2377-10CC-48CD-B3C8-969E245D237E}"/>
    <cellStyle name="Percent 4 2 3" xfId="41647" xr:uid="{9672577F-13BF-4874-9619-D41644AA83E9}"/>
    <cellStyle name="Percent 4 3" xfId="20707" xr:uid="{00000000-0005-0000-0000-0000E4500000}"/>
    <cellStyle name="Percent 4 3 2" xfId="20708" xr:uid="{00000000-0005-0000-0000-0000E5500000}"/>
    <cellStyle name="Percent 4 3 2 2" xfId="41651" xr:uid="{015EF43A-6CBE-4E32-864D-9D5B85D52F32}"/>
    <cellStyle name="Percent 4 3 3" xfId="41650" xr:uid="{7D6C5B01-7BA9-42FC-9070-F4D8BDF09AC8}"/>
    <cellStyle name="Percent 4 4" xfId="20709" xr:uid="{00000000-0005-0000-0000-0000E6500000}"/>
    <cellStyle name="Percent 4 4 2" xfId="41652" xr:uid="{BB90EC7F-EB27-46CD-8C5D-C4A1C5947605}"/>
    <cellStyle name="Percent 4 5" xfId="41646" xr:uid="{706540B4-52E5-45E7-A391-2EAC059C5175}"/>
    <cellStyle name="Percent 5" xfId="20710" xr:uid="{00000000-0005-0000-0000-0000E7500000}"/>
    <cellStyle name="Percent 5 2" xfId="20711" xr:uid="{00000000-0005-0000-0000-0000E8500000}"/>
    <cellStyle name="Percent 5 2 2" xfId="20712" xr:uid="{00000000-0005-0000-0000-0000E9500000}"/>
    <cellStyle name="Percent 5 2 2 2" xfId="20713" xr:uid="{00000000-0005-0000-0000-0000EA500000}"/>
    <cellStyle name="Percent 5 2 2 2 2" xfId="41656" xr:uid="{C969A757-4E28-4EB5-B420-52B13395303C}"/>
    <cellStyle name="Percent 5 2 2 3" xfId="41655" xr:uid="{F1E762F1-C80F-4901-820A-CA0F751A4BB5}"/>
    <cellStyle name="Percent 5 2 3" xfId="20714" xr:uid="{00000000-0005-0000-0000-0000EB500000}"/>
    <cellStyle name="Percent 5 2 3 2" xfId="41657" xr:uid="{6F7E4CF9-09F8-4BCF-A070-FFEA61A14137}"/>
    <cellStyle name="Percent 5 2 4" xfId="20715" xr:uid="{00000000-0005-0000-0000-0000EC500000}"/>
    <cellStyle name="Percent 5 2 4 2" xfId="20716" xr:uid="{00000000-0005-0000-0000-0000ED500000}"/>
    <cellStyle name="Percent 5 2 4 2 2" xfId="20717" xr:uid="{00000000-0005-0000-0000-0000EE500000}"/>
    <cellStyle name="Percent 5 2 4 2 2 2" xfId="41660" xr:uid="{7C16AC5E-D5D2-47AA-9B95-B7FC67B0E843}"/>
    <cellStyle name="Percent 5 2 4 2 3" xfId="20718" xr:uid="{00000000-0005-0000-0000-0000EF500000}"/>
    <cellStyle name="Percent 5 2 4 2 3 2" xfId="41661" xr:uid="{3EA9BA7E-8A3A-4F39-88FF-BB5F1D9AAFD8}"/>
    <cellStyle name="Percent 5 2 4 2 4" xfId="20719" xr:uid="{00000000-0005-0000-0000-0000F0500000}"/>
    <cellStyle name="Percent 5 2 4 2 4 2" xfId="41662" xr:uid="{83A3636C-EF68-4DFE-9498-6BFBC5F3984B}"/>
    <cellStyle name="Percent 5 2 4 2 5" xfId="41659" xr:uid="{CE056498-BE9A-4B59-B22D-63FC51099FBB}"/>
    <cellStyle name="Percent 5 2 4 3" xfId="20720" xr:uid="{00000000-0005-0000-0000-0000F1500000}"/>
    <cellStyle name="Percent 5 2 4 3 2" xfId="41663" xr:uid="{DC45ED4D-DA70-4C84-AE1A-909397D90A44}"/>
    <cellStyle name="Percent 5 2 4 4" xfId="20721" xr:uid="{00000000-0005-0000-0000-0000F2500000}"/>
    <cellStyle name="Percent 5 2 4 4 2" xfId="41664" xr:uid="{D9232A3E-5C00-48E0-AE32-1841BEE80D1B}"/>
    <cellStyle name="Percent 5 2 4 5" xfId="20722" xr:uid="{00000000-0005-0000-0000-0000F3500000}"/>
    <cellStyle name="Percent 5 2 4 5 2" xfId="41665" xr:uid="{F42AA067-9BEF-4B0D-832B-779157167D1E}"/>
    <cellStyle name="Percent 5 2 4 6" xfId="41658" xr:uid="{9BD70A84-095F-498A-8F68-9F833F9B1A0A}"/>
    <cellStyle name="Percent 5 2 5" xfId="20723" xr:uid="{00000000-0005-0000-0000-0000F4500000}"/>
    <cellStyle name="Percent 5 2 5 2" xfId="20724" xr:uid="{00000000-0005-0000-0000-0000F5500000}"/>
    <cellStyle name="Percent 5 2 5 2 2" xfId="41667" xr:uid="{5C2A3BDD-A10E-4EEE-A65F-A972408962A9}"/>
    <cellStyle name="Percent 5 2 5 3" xfId="20725" xr:uid="{00000000-0005-0000-0000-0000F6500000}"/>
    <cellStyle name="Percent 5 2 5 3 2" xfId="41668" xr:uid="{1A96A40A-49AF-4B58-8335-5F969F77BE38}"/>
    <cellStyle name="Percent 5 2 5 4" xfId="20726" xr:uid="{00000000-0005-0000-0000-0000F7500000}"/>
    <cellStyle name="Percent 5 2 5 4 2" xfId="41669" xr:uid="{6BA88553-9FD6-4063-ADE1-40FB5D78CB46}"/>
    <cellStyle name="Percent 5 2 5 5" xfId="41666" xr:uid="{C58BA11C-36B4-4446-B0BA-588F5818FEE3}"/>
    <cellStyle name="Percent 5 2 6" xfId="20727" xr:uid="{00000000-0005-0000-0000-0000F8500000}"/>
    <cellStyle name="Percent 5 2 6 2" xfId="41670" xr:uid="{B80D1AE5-1D8B-4330-B934-1608DC1B1FFE}"/>
    <cellStyle name="Percent 5 2 7" xfId="20728" xr:uid="{00000000-0005-0000-0000-0000F9500000}"/>
    <cellStyle name="Percent 5 2 7 2" xfId="41671" xr:uid="{3E407500-3395-4FEF-A66E-106E7E0B2A38}"/>
    <cellStyle name="Percent 5 2 8" xfId="20729" xr:uid="{00000000-0005-0000-0000-0000FA500000}"/>
    <cellStyle name="Percent 5 2 8 2" xfId="41672" xr:uid="{500B0D59-B27E-46F3-B3C5-B223A6718BF6}"/>
    <cellStyle name="Percent 5 2 9" xfId="41654" xr:uid="{2FECC5E9-DA29-496F-9CF9-2A90F5A703AB}"/>
    <cellStyle name="Percent 5 3" xfId="20730" xr:uid="{00000000-0005-0000-0000-0000FB500000}"/>
    <cellStyle name="Percent 5 3 2" xfId="20731" xr:uid="{00000000-0005-0000-0000-0000FC500000}"/>
    <cellStyle name="Percent 5 3 2 2" xfId="41674" xr:uid="{118D6B49-D6FA-4A0A-9EEC-52CD3DF60A05}"/>
    <cellStyle name="Percent 5 3 3" xfId="41673" xr:uid="{6B923916-B397-4F06-9CEA-345D4D0E9AB9}"/>
    <cellStyle name="Percent 5 4" xfId="20732" xr:uid="{00000000-0005-0000-0000-0000FD500000}"/>
    <cellStyle name="Percent 5 4 2" xfId="20733" xr:uid="{00000000-0005-0000-0000-0000FE500000}"/>
    <cellStyle name="Percent 5 4 2 2" xfId="20734" xr:uid="{00000000-0005-0000-0000-0000FF500000}"/>
    <cellStyle name="Percent 5 4 2 2 2" xfId="41677" xr:uid="{2F1D3A2F-B3C7-46AC-B989-99AD9DFCDEBA}"/>
    <cellStyle name="Percent 5 4 2 3" xfId="20735" xr:uid="{00000000-0005-0000-0000-000000510000}"/>
    <cellStyle name="Percent 5 4 2 3 2" xfId="41678" xr:uid="{2B2FC650-4E5B-47DA-BD30-323A07ADE531}"/>
    <cellStyle name="Percent 5 4 2 4" xfId="20736" xr:uid="{00000000-0005-0000-0000-000001510000}"/>
    <cellStyle name="Percent 5 4 2 4 2" xfId="41679" xr:uid="{0721637A-01DE-4369-B82B-9E075BDE247D}"/>
    <cellStyle name="Percent 5 4 2 5" xfId="41676" xr:uid="{C4CB83BD-E41E-4657-ACCA-35538E72F1DA}"/>
    <cellStyle name="Percent 5 4 3" xfId="20737" xr:uid="{00000000-0005-0000-0000-000002510000}"/>
    <cellStyle name="Percent 5 4 3 2" xfId="41680" xr:uid="{DA211AB7-AC58-4EC7-B86E-FA32455C5F33}"/>
    <cellStyle name="Percent 5 4 4" xfId="20738" xr:uid="{00000000-0005-0000-0000-000003510000}"/>
    <cellStyle name="Percent 5 4 4 2" xfId="41681" xr:uid="{08832B8B-8CA9-48E6-836E-C9FEEA5A0D62}"/>
    <cellStyle name="Percent 5 4 5" xfId="20739" xr:uid="{00000000-0005-0000-0000-000004510000}"/>
    <cellStyle name="Percent 5 4 5 2" xfId="41682" xr:uid="{2348FDA3-544A-45C9-9664-035A1D64E97A}"/>
    <cellStyle name="Percent 5 4 6" xfId="41675" xr:uid="{DA7E6883-FD7D-4F7F-B8EE-E8538BB4DD12}"/>
    <cellStyle name="Percent 5 5" xfId="20740" xr:uid="{00000000-0005-0000-0000-000005510000}"/>
    <cellStyle name="Percent 5 5 2" xfId="20741" xr:uid="{00000000-0005-0000-0000-000006510000}"/>
    <cellStyle name="Percent 5 5 2 2" xfId="41684" xr:uid="{5F7C3FE9-388B-4A9E-B793-6CACA8D18CCD}"/>
    <cellStyle name="Percent 5 5 3" xfId="20742" xr:uid="{00000000-0005-0000-0000-000007510000}"/>
    <cellStyle name="Percent 5 5 3 2" xfId="41685" xr:uid="{22E53D51-D0FF-405E-BCFD-E82A16108410}"/>
    <cellStyle name="Percent 5 5 4" xfId="20743" xr:uid="{00000000-0005-0000-0000-000008510000}"/>
    <cellStyle name="Percent 5 5 4 2" xfId="41686" xr:uid="{6BC88C22-266C-4A65-BBC2-5CD83465F46A}"/>
    <cellStyle name="Percent 5 5 5" xfId="41683" xr:uid="{0FE620A2-2A1B-4A06-B5B1-BA80FFB06E8C}"/>
    <cellStyle name="Percent 5 6" xfId="20744" xr:uid="{00000000-0005-0000-0000-000009510000}"/>
    <cellStyle name="Percent 5 6 2" xfId="41687" xr:uid="{DD47AB68-A052-44A3-A1C8-89134A0699AA}"/>
    <cellStyle name="Percent 5 7" xfId="20745" xr:uid="{00000000-0005-0000-0000-00000A510000}"/>
    <cellStyle name="Percent 5 7 2" xfId="41688" xr:uid="{9BABA0D0-E39D-40B2-9DE4-F53B7D7D963B}"/>
    <cellStyle name="Percent 5 8" xfId="20746" xr:uid="{00000000-0005-0000-0000-00000B510000}"/>
    <cellStyle name="Percent 5 8 2" xfId="41689" xr:uid="{9DEAA907-75A3-4F1F-A6CA-A010ED8E4F4F}"/>
    <cellStyle name="Percent 5 9" xfId="41653" xr:uid="{7D0D516F-5E03-444F-8C04-87C4D48BC271}"/>
    <cellStyle name="Percent 6" xfId="20747" xr:uid="{00000000-0005-0000-0000-00000C510000}"/>
    <cellStyle name="Percent 6 2" xfId="20748" xr:uid="{00000000-0005-0000-0000-00000D510000}"/>
    <cellStyle name="Percent 6 2 2" xfId="20749" xr:uid="{00000000-0005-0000-0000-00000E510000}"/>
    <cellStyle name="Percent 6 2 2 2" xfId="41692" xr:uid="{89314A35-1B32-4DBD-B68C-330C97F950A8}"/>
    <cellStyle name="Percent 6 2 3" xfId="41691" xr:uid="{137DD9F6-C421-4A69-B157-576902D7900D}"/>
    <cellStyle name="Percent 6 3" xfId="20750" xr:uid="{00000000-0005-0000-0000-00000F510000}"/>
    <cellStyle name="Percent 6 3 2" xfId="20751" xr:uid="{00000000-0005-0000-0000-000010510000}"/>
    <cellStyle name="Percent 6 3 2 2" xfId="41694" xr:uid="{3758962C-4489-40AD-888A-96106FB1143C}"/>
    <cellStyle name="Percent 6 3 3" xfId="41693" xr:uid="{A44A7C01-D420-4A8A-9D61-5E792B2BC4A7}"/>
    <cellStyle name="Percent 6 4" xfId="41690" xr:uid="{86C1800A-637A-479E-ABAD-370A3B593BEB}"/>
    <cellStyle name="Percent 7" xfId="20752" xr:uid="{00000000-0005-0000-0000-000011510000}"/>
    <cellStyle name="Percent 7 2" xfId="20753" xr:uid="{00000000-0005-0000-0000-000012510000}"/>
    <cellStyle name="Percent 7 2 2" xfId="20754" xr:uid="{00000000-0005-0000-0000-000013510000}"/>
    <cellStyle name="Percent 7 2 2 2" xfId="41697" xr:uid="{EF723070-A28B-4E5A-9BC7-5167CECF0A50}"/>
    <cellStyle name="Percent 7 2 3" xfId="41696" xr:uid="{6963E4FD-0595-42FE-921F-889AC19E22F2}"/>
    <cellStyle name="Percent 7 3" xfId="20755" xr:uid="{00000000-0005-0000-0000-000014510000}"/>
    <cellStyle name="Percent 7 3 2" xfId="41698" xr:uid="{3F789095-3A1A-4297-ABE9-5AD3DAB09AFE}"/>
    <cellStyle name="Percent 7 4" xfId="41695" xr:uid="{9A76B837-A7D2-445F-9323-6049F28FA6B8}"/>
    <cellStyle name="Percent 8" xfId="20756" xr:uid="{00000000-0005-0000-0000-000015510000}"/>
    <cellStyle name="Percent 8 10" xfId="20757" xr:uid="{00000000-0005-0000-0000-000016510000}"/>
    <cellStyle name="Percent 8 10 2" xfId="41700" xr:uid="{218D1C55-4885-4B0D-8C86-8CBA3C2E51CC}"/>
    <cellStyle name="Percent 8 11" xfId="20758" xr:uid="{00000000-0005-0000-0000-000017510000}"/>
    <cellStyle name="Percent 8 11 2" xfId="41701" xr:uid="{A1B46DBE-2C03-434F-9963-9686A6F61A16}"/>
    <cellStyle name="Percent 8 12" xfId="20759" xr:uid="{00000000-0005-0000-0000-000018510000}"/>
    <cellStyle name="Percent 8 12 2" xfId="41702" xr:uid="{35E499D6-200D-4B6A-993D-D0C8F41E6F9D}"/>
    <cellStyle name="Percent 8 13" xfId="41699" xr:uid="{BF34F5D6-EC63-4DED-90E4-658360F962CF}"/>
    <cellStyle name="Percent 8 2" xfId="20760" xr:uid="{00000000-0005-0000-0000-000019510000}"/>
    <cellStyle name="Percent 8 2 2" xfId="41703" xr:uid="{93B3C273-EE8D-4798-8D5F-72F0D8A206D3}"/>
    <cellStyle name="Percent 8 3" xfId="20761" xr:uid="{00000000-0005-0000-0000-00001A510000}"/>
    <cellStyle name="Percent 8 3 2" xfId="41704" xr:uid="{32390710-2B19-48B0-80C3-998C555D3E5A}"/>
    <cellStyle name="Percent 8 4" xfId="20762" xr:uid="{00000000-0005-0000-0000-00001B510000}"/>
    <cellStyle name="Percent 8 4 2" xfId="41705" xr:uid="{90C7404C-20E6-4791-A0FC-8997C708E8D2}"/>
    <cellStyle name="Percent 8 5" xfId="20763" xr:uid="{00000000-0005-0000-0000-00001C510000}"/>
    <cellStyle name="Percent 8 5 2" xfId="41706" xr:uid="{7E71E77F-9156-45B9-BC64-92390F462653}"/>
    <cellStyle name="Percent 8 6" xfId="20764" xr:uid="{00000000-0005-0000-0000-00001D510000}"/>
    <cellStyle name="Percent 8 6 2" xfId="41707" xr:uid="{A6514C00-DE46-41DD-831B-70D0B4A550A2}"/>
    <cellStyle name="Percent 8 7" xfId="20765" xr:uid="{00000000-0005-0000-0000-00001E510000}"/>
    <cellStyle name="Percent 8 7 2" xfId="41708" xr:uid="{B7D7248F-F874-494C-94F2-9F5DE329445F}"/>
    <cellStyle name="Percent 8 8" xfId="20766" xr:uid="{00000000-0005-0000-0000-00001F510000}"/>
    <cellStyle name="Percent 8 8 2" xfId="41709" xr:uid="{4F4204AD-D566-42E9-B531-3BE0FEF461F6}"/>
    <cellStyle name="Percent 8 9" xfId="20767" xr:uid="{00000000-0005-0000-0000-000020510000}"/>
    <cellStyle name="Percent 8 9 2" xfId="41710" xr:uid="{CDC4798F-8241-492C-AA0B-3D7F7D463023}"/>
    <cellStyle name="Percent 9" xfId="20768" xr:uid="{00000000-0005-0000-0000-000021510000}"/>
    <cellStyle name="Percent 9 10" xfId="20769" xr:uid="{00000000-0005-0000-0000-000022510000}"/>
    <cellStyle name="Percent 9 10 2" xfId="41712" xr:uid="{103EABE5-5749-4B15-9F13-12B7608D8A7A}"/>
    <cellStyle name="Percent 9 11" xfId="20770" xr:uid="{00000000-0005-0000-0000-000023510000}"/>
    <cellStyle name="Percent 9 11 2" xfId="41713" xr:uid="{3759586A-E689-4A8F-90BA-C23767FE832A}"/>
    <cellStyle name="Percent 9 12" xfId="41711" xr:uid="{DE19EE52-64D6-43D0-AF63-00EAC9B47DA4}"/>
    <cellStyle name="Percent 9 2" xfId="20771" xr:uid="{00000000-0005-0000-0000-000024510000}"/>
    <cellStyle name="Percent 9 2 2" xfId="41714" xr:uid="{38B06B26-05A6-4B04-84D3-CEC1547CE6AA}"/>
    <cellStyle name="Percent 9 3" xfId="20772" xr:uid="{00000000-0005-0000-0000-000025510000}"/>
    <cellStyle name="Percent 9 3 2" xfId="41715" xr:uid="{60F58CFC-32E5-457D-85DD-781C7142E827}"/>
    <cellStyle name="Percent 9 4" xfId="20773" xr:uid="{00000000-0005-0000-0000-000026510000}"/>
    <cellStyle name="Percent 9 4 2" xfId="41716" xr:uid="{E709DBE8-CEA8-40D3-B754-13CBFEBBD3BD}"/>
    <cellStyle name="Percent 9 5" xfId="20774" xr:uid="{00000000-0005-0000-0000-000027510000}"/>
    <cellStyle name="Percent 9 5 2" xfId="41717" xr:uid="{F306920E-B1FC-4B19-98BB-D4898B1310C6}"/>
    <cellStyle name="Percent 9 6" xfId="20775" xr:uid="{00000000-0005-0000-0000-000028510000}"/>
    <cellStyle name="Percent 9 6 2" xfId="41718" xr:uid="{76D658E7-7388-4CFE-8963-005FD01AF6D2}"/>
    <cellStyle name="Percent 9 7" xfId="20776" xr:uid="{00000000-0005-0000-0000-000029510000}"/>
    <cellStyle name="Percent 9 7 2" xfId="41719" xr:uid="{AAB9729C-7915-4F7A-926D-4914FAD07C1B}"/>
    <cellStyle name="Percent 9 8" xfId="20777" xr:uid="{00000000-0005-0000-0000-00002A510000}"/>
    <cellStyle name="Percent 9 8 2" xfId="41720" xr:uid="{2EBBAA0B-B816-4373-BC0D-54C8EE369AD1}"/>
    <cellStyle name="Percent 9 9" xfId="20778" xr:uid="{00000000-0005-0000-0000-00002B510000}"/>
    <cellStyle name="Percent 9 9 2" xfId="41721" xr:uid="{47998644-F6B5-4FDE-84E6-27EF6A27C0A3}"/>
    <cellStyle name="PrePop Currency (0)" xfId="20779" xr:uid="{00000000-0005-0000-0000-00002C510000}"/>
    <cellStyle name="PrePop Currency (0) 2" xfId="41722" xr:uid="{706829D7-8ACE-4DB1-957C-345D4E9D6C41}"/>
    <cellStyle name="PrePop Currency (2)" xfId="20780" xr:uid="{00000000-0005-0000-0000-00002D510000}"/>
    <cellStyle name="PrePop Currency (2) 2" xfId="41723" xr:uid="{52451F67-EAC6-48EF-8685-A2E77B830F17}"/>
    <cellStyle name="PrePop Units (0)" xfId="20781" xr:uid="{00000000-0005-0000-0000-00002E510000}"/>
    <cellStyle name="PrePop Units (0) 2" xfId="41724" xr:uid="{01846E80-9B60-4C76-B679-3D737F63FDCC}"/>
    <cellStyle name="PrePop Units (1)" xfId="20782" xr:uid="{00000000-0005-0000-0000-00002F510000}"/>
    <cellStyle name="PrePop Units (1) 2" xfId="41725" xr:uid="{E3AA3CBF-3D39-495A-8200-75D6366AECA6}"/>
    <cellStyle name="PrePop Units (2)" xfId="20783" xr:uid="{00000000-0005-0000-0000-000030510000}"/>
    <cellStyle name="PrePop Units (2) 2" xfId="41726" xr:uid="{EDAF1BB7-59EB-452D-A251-9FA7589C9EC9}"/>
    <cellStyle name="Price" xfId="20784" xr:uid="{00000000-0005-0000-0000-000031510000}"/>
    <cellStyle name="Price 2" xfId="20785" xr:uid="{00000000-0005-0000-0000-000032510000}"/>
    <cellStyle name="Price 2 2" xfId="41728" xr:uid="{5C8AFA99-9051-462E-BED8-85EE5B74748D}"/>
    <cellStyle name="Price 3" xfId="20786" xr:uid="{00000000-0005-0000-0000-000033510000}"/>
    <cellStyle name="Price 3 2" xfId="41729" xr:uid="{81C81BE3-AF39-47AD-9A8E-AF7334815A5A}"/>
    <cellStyle name="Price 4" xfId="41727" xr:uid="{2209C64A-9BEE-42B7-899A-EAB843E40D25}"/>
    <cellStyle name="RunRep_Header" xfId="20787" xr:uid="{00000000-0005-0000-0000-000034510000}"/>
    <cellStyle name="Sheet Title" xfId="20788" xr:uid="{00000000-0005-0000-0000-000035510000}"/>
    <cellStyle name="Sheet Title 2" xfId="41730" xr:uid="{9CE779A9-355F-4091-A635-F3538437D14D}"/>
    <cellStyle name="showExposure" xfId="20789" xr:uid="{00000000-0005-0000-0000-000036510000}"/>
    <cellStyle name="showExposure 2" xfId="41983" xr:uid="{45887C85-16ED-42F7-8DFA-1107C835E9F7}"/>
    <cellStyle name="showExposure 3" xfId="41731" xr:uid="{943D88A1-3222-429F-A532-324D6954D31B}"/>
    <cellStyle name="showParameterE" xfId="20790" xr:uid="{00000000-0005-0000-0000-000037510000}"/>
    <cellStyle name="showParameterE 2" xfId="41982" xr:uid="{2EECFB03-40E8-4D64-8139-9AA2C7D84DD4}"/>
    <cellStyle name="showParameterE 3" xfId="41732" xr:uid="{A6AF24E4-915E-429B-A54B-A672D8ECA617}"/>
    <cellStyle name="Standard_AX-4-4-Profit-Loss-310899" xfId="20791" xr:uid="{00000000-0005-0000-0000-000038510000}"/>
    <cellStyle name="Style 1" xfId="20792" xr:uid="{00000000-0005-0000-0000-000039510000}"/>
    <cellStyle name="Style 1 2" xfId="20793" xr:uid="{00000000-0005-0000-0000-00003A510000}"/>
    <cellStyle name="Style 1 2 2" xfId="20794" xr:uid="{00000000-0005-0000-0000-00003B510000}"/>
    <cellStyle name="Style 1 2 2 2" xfId="41735" xr:uid="{85E33B96-81A9-49E1-8CCB-A70EF624C958}"/>
    <cellStyle name="Style 1 2 3" xfId="41734" xr:uid="{C5DBF8B8-F331-4AE9-A492-A3ED84DE0440}"/>
    <cellStyle name="Style 1 3" xfId="20795" xr:uid="{00000000-0005-0000-0000-00003C510000}"/>
    <cellStyle name="Style 1 3 2" xfId="41736" xr:uid="{3A081A8C-4018-4A61-A947-36BBFAEC6109}"/>
    <cellStyle name="Style 1 4" xfId="20796" xr:uid="{00000000-0005-0000-0000-00003D510000}"/>
    <cellStyle name="Style 1 4 2" xfId="41737" xr:uid="{284E63B4-A551-4AA6-B9F7-2F41CF4CA235}"/>
    <cellStyle name="Style 1 5" xfId="41733" xr:uid="{2A483493-2D2B-4B22-A371-5AADB138445C}"/>
    <cellStyle name="Style 2" xfId="20797" xr:uid="{00000000-0005-0000-0000-00003E510000}"/>
    <cellStyle name="Style 2 2" xfId="41738" xr:uid="{0B181AD7-1A78-4AA8-949C-BA98DD1C720A}"/>
    <cellStyle name="Style 3" xfId="20798" xr:uid="{00000000-0005-0000-0000-00003F510000}"/>
    <cellStyle name="Style 3 2" xfId="41739" xr:uid="{C49CDD0E-4005-4D71-8F24-7154D4FB7F82}"/>
    <cellStyle name="Style 4" xfId="20799" xr:uid="{00000000-0005-0000-0000-000040510000}"/>
    <cellStyle name="Style 4 2" xfId="41740" xr:uid="{290665F0-226B-4915-BF11-F6D8D4F5E98A}"/>
    <cellStyle name="Style 5" xfId="20800" xr:uid="{00000000-0005-0000-0000-000041510000}"/>
    <cellStyle name="Style 5 2" xfId="41741" xr:uid="{A1855CCE-43F7-442F-AC30-2F2A10A8F3A3}"/>
    <cellStyle name="Style 6" xfId="20801" xr:uid="{00000000-0005-0000-0000-000042510000}"/>
    <cellStyle name="Style 6 2" xfId="41742" xr:uid="{D002E450-9770-45FA-B29C-55DD77589C94}"/>
    <cellStyle name="Style 7" xfId="20802" xr:uid="{00000000-0005-0000-0000-000043510000}"/>
    <cellStyle name="Style 7 2" xfId="41743" xr:uid="{6D8B553A-F83E-4C85-947D-1E92C70A1CB8}"/>
    <cellStyle name="Style 8" xfId="20803" xr:uid="{00000000-0005-0000-0000-000044510000}"/>
    <cellStyle name="Style 8 2" xfId="41744" xr:uid="{0F4E033A-9B5D-47BB-8680-709665B0AD8B}"/>
    <cellStyle name="Style 9" xfId="42347" xr:uid="{0D8FFF3F-B33E-4A43-84E3-77DDAFC4C277}"/>
    <cellStyle name="Text Indent A" xfId="20804" xr:uid="{00000000-0005-0000-0000-000045510000}"/>
    <cellStyle name="Text Indent A 2" xfId="41745" xr:uid="{09A9D0FD-B7C6-48FC-AA88-3BF7B095471E}"/>
    <cellStyle name="Text Indent B" xfId="20805" xr:uid="{00000000-0005-0000-0000-000046510000}"/>
    <cellStyle name="Text Indent B 2" xfId="41746" xr:uid="{2377415A-E861-4C7D-AEA9-26DB92D4F9EE}"/>
    <cellStyle name="Text Indent C" xfId="20806" xr:uid="{00000000-0005-0000-0000-000047510000}"/>
    <cellStyle name="Text Indent C 2" xfId="41747" xr:uid="{E991C7F7-F5B0-42AA-8FA6-EBFA8E0E4AD8}"/>
    <cellStyle name="Tickmark" xfId="20807" xr:uid="{00000000-0005-0000-0000-000048510000}"/>
    <cellStyle name="Tickmark 2" xfId="41748" xr:uid="{1BC41C06-053C-4F56-8883-6BF8DA451D89}"/>
    <cellStyle name="Title 2" xfId="20808" xr:uid="{00000000-0005-0000-0000-000049510000}"/>
    <cellStyle name="Title 2 2" xfId="20809" xr:uid="{00000000-0005-0000-0000-00004A510000}"/>
    <cellStyle name="Title 2 2 2" xfId="20810" xr:uid="{00000000-0005-0000-0000-00004B510000}"/>
    <cellStyle name="Title 2 2 2 2" xfId="41751" xr:uid="{856053B1-D28B-4A83-A770-C149B9A4D1BB}"/>
    <cellStyle name="Title 2 2 3" xfId="41750" xr:uid="{36CF62F0-8796-4CB1-A70F-3F58E95F241B}"/>
    <cellStyle name="Title 2 3" xfId="20811" xr:uid="{00000000-0005-0000-0000-00004C510000}"/>
    <cellStyle name="Title 2 3 2" xfId="41752" xr:uid="{06E96AA5-5BD4-4B7B-98CD-03DE79C00917}"/>
    <cellStyle name="Title 2 4" xfId="20812" xr:uid="{00000000-0005-0000-0000-00004D510000}"/>
    <cellStyle name="Title 2 4 2" xfId="41753" xr:uid="{A7A5CF40-15E0-43E2-8E29-97853F8D1FAD}"/>
    <cellStyle name="Title 2 5" xfId="41749" xr:uid="{A4E21B01-CADA-4F30-90C3-525BBC080117}"/>
    <cellStyle name="Title 3" xfId="20813" xr:uid="{00000000-0005-0000-0000-00004E510000}"/>
    <cellStyle name="Title 3 2" xfId="20814" xr:uid="{00000000-0005-0000-0000-00004F510000}"/>
    <cellStyle name="Title 3 2 2" xfId="41755" xr:uid="{FE51B245-607C-4D66-8F53-D00E602A7450}"/>
    <cellStyle name="Title 3 3" xfId="20815" xr:uid="{00000000-0005-0000-0000-000050510000}"/>
    <cellStyle name="Title 3 3 2" xfId="41756" xr:uid="{DBB41EF1-EB32-431F-BDF5-2B12534B8BAC}"/>
    <cellStyle name="Title 3 4" xfId="41754" xr:uid="{0BA6898C-A6A6-4742-91EA-50517DEEC555}"/>
    <cellStyle name="Title 4" xfId="20816" xr:uid="{00000000-0005-0000-0000-000051510000}"/>
    <cellStyle name="Title 4 2" xfId="20817" xr:uid="{00000000-0005-0000-0000-000052510000}"/>
    <cellStyle name="Title 4 2 2" xfId="41758" xr:uid="{759F76B6-47DE-4298-A510-031D783BDEAE}"/>
    <cellStyle name="Title 4 3" xfId="20818" xr:uid="{00000000-0005-0000-0000-000053510000}"/>
    <cellStyle name="Title 4 3 2" xfId="41759" xr:uid="{03E0F733-32BC-4087-8C6F-4B769D3B4679}"/>
    <cellStyle name="Title 4 4" xfId="41757" xr:uid="{0BFE4C7D-1C8A-4902-A065-C13D56189917}"/>
    <cellStyle name="Title 5" xfId="20819" xr:uid="{00000000-0005-0000-0000-000054510000}"/>
    <cellStyle name="Title 5 2" xfId="20820" xr:uid="{00000000-0005-0000-0000-000055510000}"/>
    <cellStyle name="Title 5 2 2" xfId="41761" xr:uid="{010F386A-6E80-4541-A2E9-DBE0D2042E39}"/>
    <cellStyle name="Title 5 3" xfId="20821" xr:uid="{00000000-0005-0000-0000-000056510000}"/>
    <cellStyle name="Title 5 3 2" xfId="41762" xr:uid="{77B77984-B5C7-4B74-BD9A-6F015B3BA96C}"/>
    <cellStyle name="Title 5 4" xfId="41760" xr:uid="{7CAFA348-1EC9-47D5-B3F8-41398BEE0E7F}"/>
    <cellStyle name="Title 6" xfId="20822" xr:uid="{00000000-0005-0000-0000-000057510000}"/>
    <cellStyle name="Title 6 2" xfId="20823" xr:uid="{00000000-0005-0000-0000-000058510000}"/>
    <cellStyle name="Title 6 2 2" xfId="41764" xr:uid="{BD461B87-469F-418B-B8D7-6A6B9AE73428}"/>
    <cellStyle name="Title 6 3" xfId="20824" xr:uid="{00000000-0005-0000-0000-000059510000}"/>
    <cellStyle name="Title 6 3 2" xfId="41765" xr:uid="{FA7BCB03-F29F-4392-B34E-4B9547F0B521}"/>
    <cellStyle name="Title 6 4" xfId="41763" xr:uid="{2C674FD0-9096-412E-87AC-A07BCB536D2F}"/>
    <cellStyle name="Title 7" xfId="20825" xr:uid="{00000000-0005-0000-0000-00005A510000}"/>
    <cellStyle name="Title 7 2" xfId="41766" xr:uid="{5C65D43D-8620-4A99-A8C9-001320944515}"/>
    <cellStyle name="Total 2" xfId="20826" xr:uid="{00000000-0005-0000-0000-00005B510000}"/>
    <cellStyle name="Total 2 10" xfId="20827" xr:uid="{00000000-0005-0000-0000-00005C510000}"/>
    <cellStyle name="Total 2 10 2" xfId="20828" xr:uid="{00000000-0005-0000-0000-00005D510000}"/>
    <cellStyle name="Total 2 10 2 2" xfId="41980" xr:uid="{B57C7C59-A55A-4BC0-8D08-877F38DD181B}"/>
    <cellStyle name="Total 2 10 2 3" xfId="41769" xr:uid="{06C25F7B-1726-4319-B863-F78E5A0C0F6A}"/>
    <cellStyle name="Total 2 10 3" xfId="20829" xr:uid="{00000000-0005-0000-0000-00005E510000}"/>
    <cellStyle name="Total 2 10 3 2" xfId="41979" xr:uid="{DDD55EF0-7598-4149-9B42-81DDA8961084}"/>
    <cellStyle name="Total 2 10 3 3" xfId="41770" xr:uid="{491354D0-510E-478F-9B4E-B32F35839076}"/>
    <cellStyle name="Total 2 10 4" xfId="20830" xr:uid="{00000000-0005-0000-0000-00005F510000}"/>
    <cellStyle name="Total 2 10 4 2" xfId="41978" xr:uid="{D23D83CC-67E4-4220-AFAB-980837ADA126}"/>
    <cellStyle name="Total 2 10 4 3" xfId="41771" xr:uid="{B0E1A171-F4AB-4AAA-A9C6-6B1A54D73EB7}"/>
    <cellStyle name="Total 2 10 5" xfId="20831" xr:uid="{00000000-0005-0000-0000-000060510000}"/>
    <cellStyle name="Total 2 10 5 2" xfId="41977" xr:uid="{67528310-9FC0-42D7-8CC8-D04FD5E9DD36}"/>
    <cellStyle name="Total 2 10 5 3" xfId="41772" xr:uid="{1954E74B-C752-42C8-A6A4-870CEB86F224}"/>
    <cellStyle name="Total 2 10 6" xfId="41768" xr:uid="{6F83E853-37C8-4A09-8D30-55BD54F1B161}"/>
    <cellStyle name="Total 2 11" xfId="20832" xr:uid="{00000000-0005-0000-0000-000061510000}"/>
    <cellStyle name="Total 2 11 2" xfId="20833" xr:uid="{00000000-0005-0000-0000-000062510000}"/>
    <cellStyle name="Total 2 11 2 2" xfId="41975" xr:uid="{9739AFAF-B33E-470C-AA1E-DB0C39A4DBAF}"/>
    <cellStyle name="Total 2 11 2 3" xfId="41774" xr:uid="{180852C4-1BBA-4FDB-BE21-62E682A0DEB2}"/>
    <cellStyle name="Total 2 11 3" xfId="20834" xr:uid="{00000000-0005-0000-0000-000063510000}"/>
    <cellStyle name="Total 2 11 3 2" xfId="41974" xr:uid="{58524E18-236C-4644-890D-1AA22C16C426}"/>
    <cellStyle name="Total 2 11 3 3" xfId="41775" xr:uid="{A80E3AC2-E5B5-48EE-8B78-FBC594884E70}"/>
    <cellStyle name="Total 2 11 4" xfId="20835" xr:uid="{00000000-0005-0000-0000-000064510000}"/>
    <cellStyle name="Total 2 11 4 2" xfId="41973" xr:uid="{01734DD1-C68C-4FB0-87C0-A930EBD43EE5}"/>
    <cellStyle name="Total 2 11 4 3" xfId="41776" xr:uid="{52AF3413-0C64-4CE4-A07F-239A06C56EDC}"/>
    <cellStyle name="Total 2 11 5" xfId="20836" xr:uid="{00000000-0005-0000-0000-000065510000}"/>
    <cellStyle name="Total 2 11 5 2" xfId="41972" xr:uid="{4B74185C-7950-4871-BE3A-99ECBDAFC347}"/>
    <cellStyle name="Total 2 11 5 3" xfId="41777" xr:uid="{CDF059C7-ADC6-4A13-81D3-6C70B09B4CC4}"/>
    <cellStyle name="Total 2 11 6" xfId="41976" xr:uid="{9B1BFFEF-5329-4D5B-AC5D-E95AF671A744}"/>
    <cellStyle name="Total 2 11 7" xfId="41773" xr:uid="{88D931A0-0729-46C8-88C1-77CA77EBCAE8}"/>
    <cellStyle name="Total 2 12" xfId="20837" xr:uid="{00000000-0005-0000-0000-000066510000}"/>
    <cellStyle name="Total 2 12 2" xfId="20838" xr:uid="{00000000-0005-0000-0000-000067510000}"/>
    <cellStyle name="Total 2 12 2 2" xfId="41970" xr:uid="{B7C580EE-3B48-4CD7-8804-1BD3F6E118CF}"/>
    <cellStyle name="Total 2 12 2 3" xfId="41779" xr:uid="{6354906B-B6C6-4C1B-AB0D-C6ED7B088D61}"/>
    <cellStyle name="Total 2 12 3" xfId="20839" xr:uid="{00000000-0005-0000-0000-000068510000}"/>
    <cellStyle name="Total 2 12 3 2" xfId="41969" xr:uid="{EA38275B-E190-4C20-A286-D80CCF75C59B}"/>
    <cellStyle name="Total 2 12 3 3" xfId="41780" xr:uid="{C16562F8-6666-44E0-9032-FE4E89948BAA}"/>
    <cellStyle name="Total 2 12 4" xfId="20840" xr:uid="{00000000-0005-0000-0000-000069510000}"/>
    <cellStyle name="Total 2 12 4 2" xfId="41968" xr:uid="{B0AC7653-137C-499E-9B32-3BE8DFDE886C}"/>
    <cellStyle name="Total 2 12 4 3" xfId="41781" xr:uid="{BA1AA8B2-4B25-4B4F-81EF-C4FE0AB613E4}"/>
    <cellStyle name="Total 2 12 5" xfId="20841" xr:uid="{00000000-0005-0000-0000-00006A510000}"/>
    <cellStyle name="Total 2 12 5 2" xfId="41967" xr:uid="{6336EBF9-EF5D-4F33-992C-C3350E64B8BC}"/>
    <cellStyle name="Total 2 12 5 3" xfId="41782" xr:uid="{DCB2F4B1-0FCA-4899-A2F0-71F471A77492}"/>
    <cellStyle name="Total 2 12 6" xfId="41971" xr:uid="{CFEA4C18-21FA-4BCB-88D2-8C9E08EB9F32}"/>
    <cellStyle name="Total 2 12 7" xfId="41778" xr:uid="{57B79372-B989-446B-919F-517238158DC6}"/>
    <cellStyle name="Total 2 13" xfId="20842" xr:uid="{00000000-0005-0000-0000-00006B510000}"/>
    <cellStyle name="Total 2 13 2" xfId="20843" xr:uid="{00000000-0005-0000-0000-00006C510000}"/>
    <cellStyle name="Total 2 13 2 2" xfId="41965" xr:uid="{B4A51492-F4FC-487E-B4A6-4DE3A3CE55E8}"/>
    <cellStyle name="Total 2 13 2 3" xfId="41784" xr:uid="{DFACF8CD-DB27-47EA-B653-B3383500C34C}"/>
    <cellStyle name="Total 2 13 3" xfId="20844" xr:uid="{00000000-0005-0000-0000-00006D510000}"/>
    <cellStyle name="Total 2 13 3 2" xfId="41964" xr:uid="{4E6DD1FF-B18F-47E6-AF9F-06FB0DF1FF4A}"/>
    <cellStyle name="Total 2 13 3 3" xfId="41785" xr:uid="{9EEEC6CC-023D-4EF6-9B2E-ED304D348B85}"/>
    <cellStyle name="Total 2 13 4" xfId="20845" xr:uid="{00000000-0005-0000-0000-00006E510000}"/>
    <cellStyle name="Total 2 13 4 2" xfId="41963" xr:uid="{D1682A68-7242-4850-8D29-86E0E24D5BB1}"/>
    <cellStyle name="Total 2 13 4 3" xfId="41786" xr:uid="{A11CF771-C843-4957-A3D5-B8047DC40C97}"/>
    <cellStyle name="Total 2 13 5" xfId="41966" xr:uid="{2B656FF4-39A0-4219-99DA-3A1FB1126A0E}"/>
    <cellStyle name="Total 2 13 6" xfId="41783" xr:uid="{93ABC88B-89BF-4A80-8787-C4CDCACC44F7}"/>
    <cellStyle name="Total 2 14" xfId="20846" xr:uid="{00000000-0005-0000-0000-00006F510000}"/>
    <cellStyle name="Total 2 14 2" xfId="41962" xr:uid="{10C68B74-B7C8-4E89-9FB6-072481CB8FE4}"/>
    <cellStyle name="Total 2 14 3" xfId="41787" xr:uid="{DE078889-790D-4018-988F-6BC974981FB5}"/>
    <cellStyle name="Total 2 15" xfId="20847" xr:uid="{00000000-0005-0000-0000-000070510000}"/>
    <cellStyle name="Total 2 15 2" xfId="41961" xr:uid="{475A29B4-F560-4C13-87D0-45ECA41DC94A}"/>
    <cellStyle name="Total 2 15 3" xfId="41788" xr:uid="{5BB59D46-621D-4EDB-A916-200F484A54D8}"/>
    <cellStyle name="Total 2 16" xfId="20848" xr:uid="{00000000-0005-0000-0000-000071510000}"/>
    <cellStyle name="Total 2 16 2" xfId="41960" xr:uid="{21B222AD-3019-4B85-B46C-93643DEFE21A}"/>
    <cellStyle name="Total 2 16 3" xfId="41789" xr:uid="{2A9422CE-5E97-466A-ABD4-E8A8A5DB6032}"/>
    <cellStyle name="Total 2 17" xfId="41981" xr:uid="{38053029-7AB1-488D-95C2-76F5F202FA12}"/>
    <cellStyle name="Total 2 18" xfId="41767" xr:uid="{31062D62-5FB6-4B07-BD79-CF73B6620921}"/>
    <cellStyle name="Total 2 2" xfId="20849" xr:uid="{00000000-0005-0000-0000-000072510000}"/>
    <cellStyle name="Total 2 2 10" xfId="41959" xr:uid="{504E74E7-5854-414A-AAEC-EFE866D6A3C9}"/>
    <cellStyle name="Total 2 2 11" xfId="41790" xr:uid="{90E561CC-FFAD-40A9-B806-009402B2A21C}"/>
    <cellStyle name="Total 2 2 2" xfId="20850" xr:uid="{00000000-0005-0000-0000-000073510000}"/>
    <cellStyle name="Total 2 2 2 2" xfId="20851" xr:uid="{00000000-0005-0000-0000-000074510000}"/>
    <cellStyle name="Total 2 2 2 2 2" xfId="41957" xr:uid="{EC0E45CD-5528-4B2B-A86E-D845723E8B3B}"/>
    <cellStyle name="Total 2 2 2 2 3" xfId="41792" xr:uid="{9FFAB669-8ACF-4ED9-9742-52CCE195CB23}"/>
    <cellStyle name="Total 2 2 2 3" xfId="20852" xr:uid="{00000000-0005-0000-0000-000075510000}"/>
    <cellStyle name="Total 2 2 2 3 2" xfId="41956" xr:uid="{9676AFFF-63A7-4584-9A7B-4BF5D2445232}"/>
    <cellStyle name="Total 2 2 2 3 3" xfId="41793" xr:uid="{8FB3A25F-D17A-4761-8F70-48E6F626D0B4}"/>
    <cellStyle name="Total 2 2 2 4" xfId="20853" xr:uid="{00000000-0005-0000-0000-000076510000}"/>
    <cellStyle name="Total 2 2 2 4 2" xfId="41955" xr:uid="{46B89EC9-9DB8-4F13-9C54-C1AE62ADF9C7}"/>
    <cellStyle name="Total 2 2 2 4 3" xfId="41794" xr:uid="{CEA2ADDB-1EC6-460B-9B7C-C0FBA6760426}"/>
    <cellStyle name="Total 2 2 2 5" xfId="41958" xr:uid="{E92B676E-E6C4-49AE-AC73-409EFA53E69E}"/>
    <cellStyle name="Total 2 2 2 6" xfId="41791" xr:uid="{3CAF7A65-119D-47CF-99F0-2217FE3FD7B9}"/>
    <cellStyle name="Total 2 2 3" xfId="20854" xr:uid="{00000000-0005-0000-0000-000077510000}"/>
    <cellStyle name="Total 2 2 3 2" xfId="20855" xr:uid="{00000000-0005-0000-0000-000078510000}"/>
    <cellStyle name="Total 2 2 3 2 2" xfId="41953" xr:uid="{B7AFB69C-5514-4BD0-A016-32CE840A1036}"/>
    <cellStyle name="Total 2 2 3 2 3" xfId="41796" xr:uid="{A5DED271-F674-442C-AFD4-88BFEDD8E0F5}"/>
    <cellStyle name="Total 2 2 3 3" xfId="20856" xr:uid="{00000000-0005-0000-0000-000079510000}"/>
    <cellStyle name="Total 2 2 3 3 2" xfId="41952" xr:uid="{166B5F6B-8C86-47AF-B37C-13BAC4AA9FA8}"/>
    <cellStyle name="Total 2 2 3 3 3" xfId="41797" xr:uid="{A95D1FE3-A383-4DB7-BC6E-21F0A7A64B15}"/>
    <cellStyle name="Total 2 2 3 4" xfId="20857" xr:uid="{00000000-0005-0000-0000-00007A510000}"/>
    <cellStyle name="Total 2 2 3 4 2" xfId="41951" xr:uid="{A6C6FF27-9471-4C0F-8F6E-AD5FB381BDDF}"/>
    <cellStyle name="Total 2 2 3 4 3" xfId="41798" xr:uid="{807D39B9-4CE9-4843-89B7-BE000FBB583F}"/>
    <cellStyle name="Total 2 2 3 5" xfId="41954" xr:uid="{3FEFFA97-866C-4454-9E3B-55F30344377E}"/>
    <cellStyle name="Total 2 2 3 6" xfId="41795" xr:uid="{2A9E701E-3B18-4BB6-8466-64848E2D4651}"/>
    <cellStyle name="Total 2 2 4" xfId="20858" xr:uid="{00000000-0005-0000-0000-00007B510000}"/>
    <cellStyle name="Total 2 2 4 2" xfId="20859" xr:uid="{00000000-0005-0000-0000-00007C510000}"/>
    <cellStyle name="Total 2 2 4 2 2" xfId="41949" xr:uid="{C4DDF208-34A1-463F-84E6-C5CF58B37AB7}"/>
    <cellStyle name="Total 2 2 4 2 3" xfId="41800" xr:uid="{5971BFAF-67EF-4477-AD6A-ABC4845EE907}"/>
    <cellStyle name="Total 2 2 4 3" xfId="20860" xr:uid="{00000000-0005-0000-0000-00007D510000}"/>
    <cellStyle name="Total 2 2 4 3 2" xfId="41948" xr:uid="{E2A8C3A9-F36A-443C-9A28-5A1BD88BEE5D}"/>
    <cellStyle name="Total 2 2 4 3 3" xfId="41801" xr:uid="{07F640C3-46BD-410C-880F-CE4C73EA4E32}"/>
    <cellStyle name="Total 2 2 4 4" xfId="20861" xr:uid="{00000000-0005-0000-0000-00007E510000}"/>
    <cellStyle name="Total 2 2 4 4 2" xfId="41947" xr:uid="{CB53FD45-F546-4BAE-90D4-89FB45C58CF9}"/>
    <cellStyle name="Total 2 2 4 4 3" xfId="41802" xr:uid="{EBDE7E89-797D-4425-A137-557715AC502A}"/>
    <cellStyle name="Total 2 2 4 5" xfId="41950" xr:uid="{40328770-A559-49C5-A0B1-FDD2B2DAE6C4}"/>
    <cellStyle name="Total 2 2 4 6" xfId="41799" xr:uid="{2657C40F-116F-4758-A33A-F9FD86F1BE06}"/>
    <cellStyle name="Total 2 2 5" xfId="20862" xr:uid="{00000000-0005-0000-0000-00007F510000}"/>
    <cellStyle name="Total 2 2 5 2" xfId="20863" xr:uid="{00000000-0005-0000-0000-000080510000}"/>
    <cellStyle name="Total 2 2 5 2 2" xfId="41945" xr:uid="{01C91601-C7B4-40E4-887E-7EB6A247FFCB}"/>
    <cellStyle name="Total 2 2 5 2 3" xfId="41804" xr:uid="{5E1F8012-1C09-4034-AC87-2D01BE8FCE2F}"/>
    <cellStyle name="Total 2 2 5 3" xfId="20864" xr:uid="{00000000-0005-0000-0000-000081510000}"/>
    <cellStyle name="Total 2 2 5 3 2" xfId="41944" xr:uid="{1C236D52-1A94-40D3-A5A8-6F911837EB78}"/>
    <cellStyle name="Total 2 2 5 3 3" xfId="41805" xr:uid="{2246E200-0A69-4D24-A1DF-4A8CC4837679}"/>
    <cellStyle name="Total 2 2 5 4" xfId="20865" xr:uid="{00000000-0005-0000-0000-000082510000}"/>
    <cellStyle name="Total 2 2 5 4 2" xfId="41943" xr:uid="{C81339F7-71F1-442A-B867-B666AAD5C075}"/>
    <cellStyle name="Total 2 2 5 4 3" xfId="41806" xr:uid="{FCBD4E27-56C2-4722-BA7D-F00F6B5E3D33}"/>
    <cellStyle name="Total 2 2 5 5" xfId="41946" xr:uid="{30514EEF-F89E-4120-8392-1E42A55BDB46}"/>
    <cellStyle name="Total 2 2 5 6" xfId="41803" xr:uid="{B0EC7322-0842-47A1-941E-912B0924F032}"/>
    <cellStyle name="Total 2 2 6" xfId="20866" xr:uid="{00000000-0005-0000-0000-000083510000}"/>
    <cellStyle name="Total 2 2 6 2" xfId="41942" xr:uid="{2CA17E4A-91A5-4F01-9119-582C14042D86}"/>
    <cellStyle name="Total 2 2 6 3" xfId="41807" xr:uid="{370A758E-C0DD-46F2-8CD7-04A9CC8DF7FD}"/>
    <cellStyle name="Total 2 2 7" xfId="20867" xr:uid="{00000000-0005-0000-0000-000084510000}"/>
    <cellStyle name="Total 2 2 7 2" xfId="41941" xr:uid="{587B4461-652E-41F7-AA5D-89AD074F380C}"/>
    <cellStyle name="Total 2 2 7 3" xfId="41808" xr:uid="{D724E695-CB40-40FE-A843-0D0DE80E473F}"/>
    <cellStyle name="Total 2 2 8" xfId="20868" xr:uid="{00000000-0005-0000-0000-000085510000}"/>
    <cellStyle name="Total 2 2 8 2" xfId="41940" xr:uid="{28035438-F634-410F-87D2-6301DB3FF4B0}"/>
    <cellStyle name="Total 2 2 8 3" xfId="41809" xr:uid="{CC47CA5E-3DDF-4933-80E8-E56F0CEBCB45}"/>
    <cellStyle name="Total 2 2 9" xfId="20869" xr:uid="{00000000-0005-0000-0000-000086510000}"/>
    <cellStyle name="Total 2 2 9 2" xfId="41939" xr:uid="{3EAC8D70-7D52-417B-90ED-90C69F3F6C18}"/>
    <cellStyle name="Total 2 2 9 3" xfId="41810" xr:uid="{AA259B39-16EE-4B4A-8324-CDB358CD7EF1}"/>
    <cellStyle name="Total 2 3" xfId="20870" xr:uid="{00000000-0005-0000-0000-000087510000}"/>
    <cellStyle name="Total 2 3 2" xfId="20871" xr:uid="{00000000-0005-0000-0000-000088510000}"/>
    <cellStyle name="Total 2 3 2 2" xfId="41938" xr:uid="{36AED08F-37C1-4495-A36A-3ADD8F803472}"/>
    <cellStyle name="Total 2 3 2 3" xfId="41812" xr:uid="{8A72C759-F228-4138-8135-BAC422B02ED6}"/>
    <cellStyle name="Total 2 3 3" xfId="20872" xr:uid="{00000000-0005-0000-0000-000089510000}"/>
    <cellStyle name="Total 2 3 3 2" xfId="41937" xr:uid="{7F048D19-B7DF-4F08-8A73-5B2845E5C964}"/>
    <cellStyle name="Total 2 3 3 3" xfId="41813" xr:uid="{CA8A25B0-4DCA-4BFE-83DA-CE3D4771AE9D}"/>
    <cellStyle name="Total 2 3 4" xfId="20873" xr:uid="{00000000-0005-0000-0000-00008A510000}"/>
    <cellStyle name="Total 2 3 4 2" xfId="41936" xr:uid="{E4C07EF4-45FE-4800-BE36-A449E0F1F518}"/>
    <cellStyle name="Total 2 3 4 3" xfId="41814" xr:uid="{346AAF0F-A9CC-4908-B771-5005A6629B90}"/>
    <cellStyle name="Total 2 3 5" xfId="20874" xr:uid="{00000000-0005-0000-0000-00008B510000}"/>
    <cellStyle name="Total 2 3 5 2" xfId="41935" xr:uid="{F5D93E97-B5B5-44F1-B7F6-2034B9E4264C}"/>
    <cellStyle name="Total 2 3 5 3" xfId="41815" xr:uid="{4D5A8910-EE5B-474F-ADE4-8F0D0C9BA8C6}"/>
    <cellStyle name="Total 2 3 6" xfId="41811" xr:uid="{D64CA15B-4FE6-4291-A2D5-B86BA846DA48}"/>
    <cellStyle name="Total 2 4" xfId="20875" xr:uid="{00000000-0005-0000-0000-00008C510000}"/>
    <cellStyle name="Total 2 4 2" xfId="20876" xr:uid="{00000000-0005-0000-0000-00008D510000}"/>
    <cellStyle name="Total 2 4 2 2" xfId="41934" xr:uid="{C3FA419F-8EA6-4847-A183-4CB1F13138B9}"/>
    <cellStyle name="Total 2 4 2 3" xfId="41817" xr:uid="{04E10E3F-5B5B-4C81-A9F9-1B01FE106268}"/>
    <cellStyle name="Total 2 4 3" xfId="20877" xr:uid="{00000000-0005-0000-0000-00008E510000}"/>
    <cellStyle name="Total 2 4 3 2" xfId="41933" xr:uid="{DA2BD08F-7D59-4320-B844-81A95C2C2690}"/>
    <cellStyle name="Total 2 4 3 3" xfId="41818" xr:uid="{C73FBA0D-F1DE-4051-89E9-409C27CE70FC}"/>
    <cellStyle name="Total 2 4 4" xfId="20878" xr:uid="{00000000-0005-0000-0000-00008F510000}"/>
    <cellStyle name="Total 2 4 4 2" xfId="41932" xr:uid="{E084DCBC-E7FE-4E2C-9389-83086B5B1648}"/>
    <cellStyle name="Total 2 4 4 3" xfId="41819" xr:uid="{9C3B8510-0806-424C-8290-ACE808AE3494}"/>
    <cellStyle name="Total 2 4 5" xfId="20879" xr:uid="{00000000-0005-0000-0000-000090510000}"/>
    <cellStyle name="Total 2 4 5 2" xfId="41931" xr:uid="{F6C78224-E1A0-483E-A4B2-A56E60EEF6A1}"/>
    <cellStyle name="Total 2 4 5 3" xfId="41820" xr:uid="{44D4339D-A450-47F6-B2FA-1045AC133292}"/>
    <cellStyle name="Total 2 4 6" xfId="41816" xr:uid="{FD624A5A-AAA4-44BC-AAC2-C1A05597015D}"/>
    <cellStyle name="Total 2 5" xfId="20880" xr:uid="{00000000-0005-0000-0000-000091510000}"/>
    <cellStyle name="Total 2 5 2" xfId="20881" xr:uid="{00000000-0005-0000-0000-000092510000}"/>
    <cellStyle name="Total 2 5 2 2" xfId="41930" xr:uid="{357FF0C1-67B3-40C1-BA90-E5E547DC2856}"/>
    <cellStyle name="Total 2 5 2 3" xfId="41822" xr:uid="{E7954A45-4584-4AAF-8E6B-C38AD0F22F0B}"/>
    <cellStyle name="Total 2 5 3" xfId="20882" xr:uid="{00000000-0005-0000-0000-000093510000}"/>
    <cellStyle name="Total 2 5 3 2" xfId="41929" xr:uid="{CDCE4367-E371-4845-940A-00E64DD4D4CC}"/>
    <cellStyle name="Total 2 5 3 3" xfId="41823" xr:uid="{0B345982-4335-443B-B159-E14BAFB92EA9}"/>
    <cellStyle name="Total 2 5 4" xfId="20883" xr:uid="{00000000-0005-0000-0000-000094510000}"/>
    <cellStyle name="Total 2 5 4 2" xfId="41928" xr:uid="{CE486E29-38DF-469E-9905-D11D05B115EA}"/>
    <cellStyle name="Total 2 5 4 3" xfId="41824" xr:uid="{C054A86D-DFA4-4428-A27C-EBF0BA6C549C}"/>
    <cellStyle name="Total 2 5 5" xfId="20884" xr:uid="{00000000-0005-0000-0000-000095510000}"/>
    <cellStyle name="Total 2 5 5 2" xfId="41927" xr:uid="{34C38BC2-807F-4A6E-9893-6E7CCD83435F}"/>
    <cellStyle name="Total 2 5 5 3" xfId="41825" xr:uid="{3DC5F304-B73F-40F4-8D3C-D6D8023C17D7}"/>
    <cellStyle name="Total 2 5 6" xfId="41821" xr:uid="{8C7FE426-078D-47CE-81FA-DBF386C589B0}"/>
    <cellStyle name="Total 2 6" xfId="20885" xr:uid="{00000000-0005-0000-0000-000096510000}"/>
    <cellStyle name="Total 2 6 2" xfId="20886" xr:uid="{00000000-0005-0000-0000-000097510000}"/>
    <cellStyle name="Total 2 6 2 2" xfId="41926" xr:uid="{1AC57FEE-1D54-41F3-A8DA-3FE1984704E6}"/>
    <cellStyle name="Total 2 6 2 3" xfId="41827" xr:uid="{C97C79B7-45D9-4AD2-8878-E3F7A2A4834E}"/>
    <cellStyle name="Total 2 6 3" xfId="20887" xr:uid="{00000000-0005-0000-0000-000098510000}"/>
    <cellStyle name="Total 2 6 3 2" xfId="41925" xr:uid="{10DF2FA1-0899-4D04-8F87-A89DB7EDA429}"/>
    <cellStyle name="Total 2 6 3 3" xfId="41828" xr:uid="{83CA5DC0-ACE1-4467-BC42-B5E2726C2221}"/>
    <cellStyle name="Total 2 6 4" xfId="20888" xr:uid="{00000000-0005-0000-0000-000099510000}"/>
    <cellStyle name="Total 2 6 4 2" xfId="41924" xr:uid="{020B29B3-A0C5-4258-847F-F9E294E53798}"/>
    <cellStyle name="Total 2 6 4 3" xfId="41829" xr:uid="{DAD659A7-978D-4FDA-8E05-9A890DE6BC2F}"/>
    <cellStyle name="Total 2 6 5" xfId="20889" xr:uid="{00000000-0005-0000-0000-00009A510000}"/>
    <cellStyle name="Total 2 6 5 2" xfId="41923" xr:uid="{7E9314B0-39AA-488A-98FE-5370FAC4F647}"/>
    <cellStyle name="Total 2 6 5 3" xfId="41830" xr:uid="{A9FB4E0C-3C1F-428D-B1CB-1753D922CD73}"/>
    <cellStyle name="Total 2 6 6" xfId="41826" xr:uid="{28C9DE40-5393-4D6A-9BDE-BA22F45AD45E}"/>
    <cellStyle name="Total 2 7" xfId="20890" xr:uid="{00000000-0005-0000-0000-00009B510000}"/>
    <cellStyle name="Total 2 7 2" xfId="20891" xr:uid="{00000000-0005-0000-0000-00009C510000}"/>
    <cellStyle name="Total 2 7 2 2" xfId="41922" xr:uid="{8AF936CF-D6FB-40E7-89B7-CE6E212F143D}"/>
    <cellStyle name="Total 2 7 2 3" xfId="41832" xr:uid="{48BFFFE8-C3D7-4542-A23C-164342D43FC5}"/>
    <cellStyle name="Total 2 7 3" xfId="20892" xr:uid="{00000000-0005-0000-0000-00009D510000}"/>
    <cellStyle name="Total 2 7 3 2" xfId="41921" xr:uid="{ECB9110A-10B5-40C4-B559-B77102A98344}"/>
    <cellStyle name="Total 2 7 3 3" xfId="41833" xr:uid="{59D93A0C-145A-478B-A722-485DFB8D5BED}"/>
    <cellStyle name="Total 2 7 4" xfId="20893" xr:uid="{00000000-0005-0000-0000-00009E510000}"/>
    <cellStyle name="Total 2 7 4 2" xfId="41920" xr:uid="{2A3F96FF-54C2-4392-A14B-00DDA7B3F5D7}"/>
    <cellStyle name="Total 2 7 4 3" xfId="41834" xr:uid="{86693537-C53B-4B52-BACB-1E71DF350B5B}"/>
    <cellStyle name="Total 2 7 5" xfId="20894" xr:uid="{00000000-0005-0000-0000-00009F510000}"/>
    <cellStyle name="Total 2 7 5 2" xfId="41919" xr:uid="{CBE797C9-400F-4C68-928E-973CDCEA60AC}"/>
    <cellStyle name="Total 2 7 5 3" xfId="41835" xr:uid="{648DD093-3BBB-4187-A357-6E30010B648F}"/>
    <cellStyle name="Total 2 7 6" xfId="41831" xr:uid="{05FD33E1-23F2-47BA-9DBA-BAF84C305368}"/>
    <cellStyle name="Total 2 8" xfId="20895" xr:uid="{00000000-0005-0000-0000-0000A0510000}"/>
    <cellStyle name="Total 2 8 2" xfId="20896" xr:uid="{00000000-0005-0000-0000-0000A1510000}"/>
    <cellStyle name="Total 2 8 2 2" xfId="41918" xr:uid="{DA692438-83D2-4985-AD3B-DEF0969344CD}"/>
    <cellStyle name="Total 2 8 2 3" xfId="41837" xr:uid="{CEFDEB0D-3F73-4D08-B797-D38C5E125D58}"/>
    <cellStyle name="Total 2 8 3" xfId="20897" xr:uid="{00000000-0005-0000-0000-0000A2510000}"/>
    <cellStyle name="Total 2 8 3 2" xfId="41917" xr:uid="{51DAF755-33DD-4C03-931B-A747848CC833}"/>
    <cellStyle name="Total 2 8 3 3" xfId="41838" xr:uid="{4AA8F0C1-6373-4DDC-AFB4-6D8092D9BC3E}"/>
    <cellStyle name="Total 2 8 4" xfId="20898" xr:uid="{00000000-0005-0000-0000-0000A3510000}"/>
    <cellStyle name="Total 2 8 4 2" xfId="41916" xr:uid="{6B9C2394-375F-4E27-8D84-D78D1CD5D372}"/>
    <cellStyle name="Total 2 8 4 3" xfId="41839" xr:uid="{EDC2B471-FDA6-4505-A7E9-032055C924C2}"/>
    <cellStyle name="Total 2 8 5" xfId="20899" xr:uid="{00000000-0005-0000-0000-0000A4510000}"/>
    <cellStyle name="Total 2 8 5 2" xfId="41915" xr:uid="{DCDD9DF8-F029-4973-89C3-D0888D8195BC}"/>
    <cellStyle name="Total 2 8 5 3" xfId="41840" xr:uid="{461CDFE1-3B25-4246-8DF8-1D938FBA9EAC}"/>
    <cellStyle name="Total 2 8 6" xfId="41836" xr:uid="{747F1E32-A428-4732-9BEC-D3A99E587EC9}"/>
    <cellStyle name="Total 2 9" xfId="20900" xr:uid="{00000000-0005-0000-0000-0000A5510000}"/>
    <cellStyle name="Total 2 9 2" xfId="20901" xr:uid="{00000000-0005-0000-0000-0000A6510000}"/>
    <cellStyle name="Total 2 9 2 2" xfId="41914" xr:uid="{BEC413BD-5AE3-4505-BB80-6DB0AD6F678C}"/>
    <cellStyle name="Total 2 9 2 3" xfId="41842" xr:uid="{0C32FC44-BC08-4465-AEB8-46E12B495E43}"/>
    <cellStyle name="Total 2 9 3" xfId="20902" xr:uid="{00000000-0005-0000-0000-0000A7510000}"/>
    <cellStyle name="Total 2 9 3 2" xfId="41913" xr:uid="{5482254A-50CD-4283-8292-CE6E45CA304C}"/>
    <cellStyle name="Total 2 9 3 3" xfId="41843" xr:uid="{4B894487-0B32-40C9-8C83-3CC9F3FDB889}"/>
    <cellStyle name="Total 2 9 4" xfId="20903" xr:uid="{00000000-0005-0000-0000-0000A8510000}"/>
    <cellStyle name="Total 2 9 4 2" xfId="41912" xr:uid="{A09E1DA0-40CF-4E87-ACFB-CEAC8AC5FE37}"/>
    <cellStyle name="Total 2 9 4 3" xfId="41844" xr:uid="{4A025BA2-6F61-43D8-8F98-D0E9AA22F3F8}"/>
    <cellStyle name="Total 2 9 5" xfId="20904" xr:uid="{00000000-0005-0000-0000-0000A9510000}"/>
    <cellStyle name="Total 2 9 5 2" xfId="41911" xr:uid="{B1225781-BABD-4120-BB08-BB6384E6C174}"/>
    <cellStyle name="Total 2 9 5 3" xfId="41845" xr:uid="{3BA5F82A-27BB-4888-9D8E-D61F0ACB1122}"/>
    <cellStyle name="Total 2 9 6" xfId="41841" xr:uid="{5608BA88-CEBE-4281-9546-092A7B6206F9}"/>
    <cellStyle name="Total 3" xfId="20905" xr:uid="{00000000-0005-0000-0000-0000AA510000}"/>
    <cellStyle name="Total 3 2" xfId="20906" xr:uid="{00000000-0005-0000-0000-0000AB510000}"/>
    <cellStyle name="Total 3 2 2" xfId="41909" xr:uid="{9296ABDA-CD21-49C0-A297-D440D5E37440}"/>
    <cellStyle name="Total 3 2 3" xfId="41847" xr:uid="{8C1C61C4-2E10-420D-8CF3-D080F9D87C56}"/>
    <cellStyle name="Total 3 3" xfId="20907" xr:uid="{00000000-0005-0000-0000-0000AC510000}"/>
    <cellStyle name="Total 3 3 2" xfId="41908" xr:uid="{1687BFD4-28FA-4B13-AA9C-0E90024DABD1}"/>
    <cellStyle name="Total 3 3 3" xfId="41848" xr:uid="{5FF468EA-B65F-40A9-91FA-4F7DFFCEF3E6}"/>
    <cellStyle name="Total 3 4" xfId="41910" xr:uid="{28218C12-93B8-4180-A406-CA32ADC1B3EE}"/>
    <cellStyle name="Total 3 5" xfId="41846" xr:uid="{EC654B5D-4DFD-4B53-AF7C-1FF957045DFA}"/>
    <cellStyle name="Total 4" xfId="20908" xr:uid="{00000000-0005-0000-0000-0000AD510000}"/>
    <cellStyle name="Total 4 2" xfId="20909" xr:uid="{00000000-0005-0000-0000-0000AE510000}"/>
    <cellStyle name="Total 4 2 2" xfId="41906" xr:uid="{31CF50A4-FBA7-4C1C-8007-9489568AB91E}"/>
    <cellStyle name="Total 4 2 3" xfId="41850" xr:uid="{354A78A5-8AE0-472E-A002-87C1396D1A67}"/>
    <cellStyle name="Total 4 3" xfId="20910" xr:uid="{00000000-0005-0000-0000-0000AF510000}"/>
    <cellStyle name="Total 4 3 2" xfId="41905" xr:uid="{44809DA4-38F6-4E55-9953-D3190C7CE7CC}"/>
    <cellStyle name="Total 4 3 3" xfId="41851" xr:uid="{7C19E6C8-972B-455B-BFB0-E7E3B21080FC}"/>
    <cellStyle name="Total 4 4" xfId="41907" xr:uid="{641AE9E3-657F-4697-86DE-E089AA383FD8}"/>
    <cellStyle name="Total 4 5" xfId="41849" xr:uid="{F2C707D4-2153-4EFE-97D4-D96F273B0A8B}"/>
    <cellStyle name="Total 5" xfId="20911" xr:uid="{00000000-0005-0000-0000-0000B0510000}"/>
    <cellStyle name="Total 5 2" xfId="20912" xr:uid="{00000000-0005-0000-0000-0000B1510000}"/>
    <cellStyle name="Total 5 2 2" xfId="41903" xr:uid="{2822711E-95A5-4BAF-A06D-C84D60144EFE}"/>
    <cellStyle name="Total 5 2 3" xfId="41853" xr:uid="{93CEA14B-3237-46CB-852C-229406833086}"/>
    <cellStyle name="Total 5 3" xfId="20913" xr:uid="{00000000-0005-0000-0000-0000B2510000}"/>
    <cellStyle name="Total 5 3 2" xfId="41902" xr:uid="{FEAD5BFA-03EF-4387-B7FD-1CA7899BAF4A}"/>
    <cellStyle name="Total 5 3 3" xfId="41854" xr:uid="{BACE6B08-ACD9-4DE1-9C8D-D603B9CD6A36}"/>
    <cellStyle name="Total 5 4" xfId="41904" xr:uid="{8D2E50C1-D164-4A5D-B2E1-7F26F0F26D79}"/>
    <cellStyle name="Total 5 5" xfId="41852" xr:uid="{CD0FD6B5-E290-4F56-841F-BF123CD9CB8B}"/>
    <cellStyle name="Total 6" xfId="20914" xr:uid="{00000000-0005-0000-0000-0000B3510000}"/>
    <cellStyle name="Total 6 2" xfId="20915" xr:uid="{00000000-0005-0000-0000-0000B4510000}"/>
    <cellStyle name="Total 6 2 2" xfId="41900" xr:uid="{75AA450B-13FC-4F99-A9CA-AD11AD5E1E03}"/>
    <cellStyle name="Total 6 2 3" xfId="41856" xr:uid="{014E96C9-BFD7-4042-9413-EB36FFDF1D2E}"/>
    <cellStyle name="Total 6 3" xfId="20916" xr:uid="{00000000-0005-0000-0000-0000B5510000}"/>
    <cellStyle name="Total 6 3 2" xfId="41899" xr:uid="{899E4400-54D2-4177-B55D-ABCEA32E43C7}"/>
    <cellStyle name="Total 6 3 3" xfId="41857" xr:uid="{7B84DBBF-777D-4613-8C57-595DC3C849B6}"/>
    <cellStyle name="Total 6 4" xfId="41901" xr:uid="{0B4EE545-3540-41FF-B767-3F5A82BB4282}"/>
    <cellStyle name="Total 6 5" xfId="41855" xr:uid="{232E2088-EB4D-4A1E-8B48-3CD38F161BE4}"/>
    <cellStyle name="Total 7" xfId="20917" xr:uid="{00000000-0005-0000-0000-0000B6510000}"/>
    <cellStyle name="Total 7 2" xfId="41898" xr:uid="{DAA7716F-A02F-40A4-9486-C1F57E696EFE}"/>
    <cellStyle name="Total 7 3" xfId="41858" xr:uid="{0B543205-9BF0-44B6-923C-D016DAC26763}"/>
    <cellStyle name="Total2 - Style2" xfId="20918" xr:uid="{00000000-0005-0000-0000-0000B7510000}"/>
    <cellStyle name="Total2 - Style2 2" xfId="41859" xr:uid="{779D0A67-E359-4824-8DFB-2E3296C501EF}"/>
    <cellStyle name="Unit" xfId="20919" xr:uid="{00000000-0005-0000-0000-0000B8510000}"/>
    <cellStyle name="Unit 2" xfId="20920" xr:uid="{00000000-0005-0000-0000-0000B9510000}"/>
    <cellStyle name="Unit 2 2" xfId="41861" xr:uid="{ECA9980C-9C00-4FF1-B350-8B92BB873946}"/>
    <cellStyle name="Unit 3" xfId="20921" xr:uid="{00000000-0005-0000-0000-0000BA510000}"/>
    <cellStyle name="Unit 3 2" xfId="41862" xr:uid="{BF6AA8E7-55F8-49DD-94D0-5A5769DD6C08}"/>
    <cellStyle name="Unit 4" xfId="20922" xr:uid="{00000000-0005-0000-0000-0000BB510000}"/>
    <cellStyle name="Unit 4 2" xfId="41863" xr:uid="{8D69F24F-6AA8-43EA-AA06-65557248C402}"/>
    <cellStyle name="Unit 5" xfId="41860" xr:uid="{C39FD882-C100-4D78-BEE6-EC46CFED44EE}"/>
    <cellStyle name="Vertical" xfId="20923" xr:uid="{00000000-0005-0000-0000-0000BC510000}"/>
    <cellStyle name="Vertical 2" xfId="20924" xr:uid="{00000000-0005-0000-0000-0000BD510000}"/>
    <cellStyle name="Vertical 2 2" xfId="41865" xr:uid="{E293ADD4-D7B4-453D-8AEA-1AFAE605999B}"/>
    <cellStyle name="Vertical 3" xfId="20925" xr:uid="{00000000-0005-0000-0000-0000BE510000}"/>
    <cellStyle name="Vertical 3 2" xfId="41866" xr:uid="{E2AA4E04-F3A3-4557-B87A-7DC12DD23440}"/>
    <cellStyle name="Vertical 4" xfId="41864" xr:uid="{80A857D0-80C6-4C61-B14B-1D948C645997}"/>
    <cellStyle name="Währung [0]" xfId="20926" xr:uid="{00000000-0005-0000-0000-0000BF510000}"/>
    <cellStyle name="Währung [0] 2" xfId="41867" xr:uid="{E0569ECA-2FDC-4478-98A3-4A9555F452B3}"/>
    <cellStyle name="Währung_AX-3-4-Balance-Sheet-310899" xfId="20927" xr:uid="{00000000-0005-0000-0000-0000C0510000}"/>
    <cellStyle name="Warning Text 2" xfId="20928" xr:uid="{00000000-0005-0000-0000-0000C1510000}"/>
    <cellStyle name="Warning Text 2 10" xfId="20929" xr:uid="{00000000-0005-0000-0000-0000C2510000}"/>
    <cellStyle name="Warning Text 2 10 2" xfId="41869" xr:uid="{1C1DF2FA-50EB-4DE7-9B2C-A6708C35F5D1}"/>
    <cellStyle name="Warning Text 2 11" xfId="20930" xr:uid="{00000000-0005-0000-0000-0000C3510000}"/>
    <cellStyle name="Warning Text 2 11 2" xfId="41870" xr:uid="{734EA795-97A3-4845-AF3F-D91E01132315}"/>
    <cellStyle name="Warning Text 2 12" xfId="20931" xr:uid="{00000000-0005-0000-0000-0000C4510000}"/>
    <cellStyle name="Warning Text 2 12 2" xfId="41871" xr:uid="{065ED2DD-2E59-4267-9E44-31F547032068}"/>
    <cellStyle name="Warning Text 2 13" xfId="41868" xr:uid="{76F8E070-18C5-4D3B-AE0E-70C08E35EA3E}"/>
    <cellStyle name="Warning Text 2 2" xfId="20932" xr:uid="{00000000-0005-0000-0000-0000C5510000}"/>
    <cellStyle name="Warning Text 2 2 2" xfId="20933" xr:uid="{00000000-0005-0000-0000-0000C6510000}"/>
    <cellStyle name="Warning Text 2 2 2 2" xfId="41873" xr:uid="{80DF0516-5144-4CFD-8753-E9C9FDD43E2F}"/>
    <cellStyle name="Warning Text 2 2 3" xfId="41872" xr:uid="{4AAAEFE3-71F6-4C27-8BB6-44A06A7BA14F}"/>
    <cellStyle name="Warning Text 2 3" xfId="20934" xr:uid="{00000000-0005-0000-0000-0000C7510000}"/>
    <cellStyle name="Warning Text 2 3 2" xfId="41874" xr:uid="{791AC8A7-E3CB-43F0-AAD8-6A87D80C79DB}"/>
    <cellStyle name="Warning Text 2 4" xfId="20935" xr:uid="{00000000-0005-0000-0000-0000C8510000}"/>
    <cellStyle name="Warning Text 2 4 2" xfId="41875" xr:uid="{8524AEA9-458E-4A4A-A553-1532B78DD10E}"/>
    <cellStyle name="Warning Text 2 5" xfId="20936" xr:uid="{00000000-0005-0000-0000-0000C9510000}"/>
    <cellStyle name="Warning Text 2 5 2" xfId="41876" xr:uid="{BC82903B-AE6E-44EF-ADC3-11E96C9FB43E}"/>
    <cellStyle name="Warning Text 2 6" xfId="20937" xr:uid="{00000000-0005-0000-0000-0000CA510000}"/>
    <cellStyle name="Warning Text 2 6 2" xfId="41877" xr:uid="{EC097C31-072C-468E-822F-DE080551CE07}"/>
    <cellStyle name="Warning Text 2 7" xfId="20938" xr:uid="{00000000-0005-0000-0000-0000CB510000}"/>
    <cellStyle name="Warning Text 2 7 2" xfId="41878" xr:uid="{FA90D45D-C3A1-4870-8AED-3180DDBBB444}"/>
    <cellStyle name="Warning Text 2 8" xfId="20939" xr:uid="{00000000-0005-0000-0000-0000CC510000}"/>
    <cellStyle name="Warning Text 2 8 2" xfId="41879" xr:uid="{84C5BA5D-21A8-4F2E-9709-A227DBE901D8}"/>
    <cellStyle name="Warning Text 2 9" xfId="20940" xr:uid="{00000000-0005-0000-0000-0000CD510000}"/>
    <cellStyle name="Warning Text 2 9 2" xfId="41880" xr:uid="{18DD5B88-DA0F-49C0-8D92-339CE3382D10}"/>
    <cellStyle name="Warning Text 3" xfId="20941" xr:uid="{00000000-0005-0000-0000-0000CE510000}"/>
    <cellStyle name="Warning Text 3 2" xfId="20942" xr:uid="{00000000-0005-0000-0000-0000CF510000}"/>
    <cellStyle name="Warning Text 3 2 2" xfId="41882" xr:uid="{EC2DA8AB-6D4A-4B95-8F65-006B70766275}"/>
    <cellStyle name="Warning Text 3 3" xfId="20943" xr:uid="{00000000-0005-0000-0000-0000D0510000}"/>
    <cellStyle name="Warning Text 3 3 2" xfId="41883" xr:uid="{BD97A329-7D7C-404C-BD37-254AD39631E2}"/>
    <cellStyle name="Warning Text 3 4" xfId="41881" xr:uid="{12A8FE0F-AA47-4A44-8C96-E1EBD2887585}"/>
    <cellStyle name="Warning Text 4" xfId="20944" xr:uid="{00000000-0005-0000-0000-0000D1510000}"/>
    <cellStyle name="Warning Text 4 2" xfId="20945" xr:uid="{00000000-0005-0000-0000-0000D2510000}"/>
    <cellStyle name="Warning Text 4 2 2" xfId="41885" xr:uid="{40B78ECC-B53A-45C3-83AD-AC5918A0D2F7}"/>
    <cellStyle name="Warning Text 4 3" xfId="20946" xr:uid="{00000000-0005-0000-0000-0000D3510000}"/>
    <cellStyle name="Warning Text 4 3 2" xfId="41886" xr:uid="{416EB1D8-9E9D-45A4-9C5A-292E0EC4D1D0}"/>
    <cellStyle name="Warning Text 4 4" xfId="41884" xr:uid="{3EF7475D-D375-48D4-A18B-0EBF56B3FA34}"/>
    <cellStyle name="Warning Text 5" xfId="20947" xr:uid="{00000000-0005-0000-0000-0000D4510000}"/>
    <cellStyle name="Warning Text 5 2" xfId="20948" xr:uid="{00000000-0005-0000-0000-0000D5510000}"/>
    <cellStyle name="Warning Text 5 2 2" xfId="41888" xr:uid="{5EBEC520-0EFB-4A5E-824E-A556EAC914A6}"/>
    <cellStyle name="Warning Text 5 3" xfId="20949" xr:uid="{00000000-0005-0000-0000-0000D6510000}"/>
    <cellStyle name="Warning Text 5 3 2" xfId="41889" xr:uid="{581A7AD3-FC8A-4315-BF51-0AC511604EC9}"/>
    <cellStyle name="Warning Text 5 4" xfId="41887" xr:uid="{E123561D-9D04-4955-841B-2905BA4A9DBE}"/>
    <cellStyle name="Warning Text 6" xfId="20950" xr:uid="{00000000-0005-0000-0000-0000D7510000}"/>
    <cellStyle name="Warning Text 6 2" xfId="20951" xr:uid="{00000000-0005-0000-0000-0000D8510000}"/>
    <cellStyle name="Warning Text 6 2 2" xfId="41891" xr:uid="{E99C8359-982A-49AC-A6C2-D2303C16A417}"/>
    <cellStyle name="Warning Text 6 3" xfId="20952" xr:uid="{00000000-0005-0000-0000-0000D9510000}"/>
    <cellStyle name="Warning Text 6 3 2" xfId="41892" xr:uid="{8211593F-AD1B-463F-9C44-5E04B720AD21}"/>
    <cellStyle name="Warning Text 6 4" xfId="41890" xr:uid="{E33C3223-D1DF-4CC5-AE1B-7BC08FA655EC}"/>
    <cellStyle name="Warning Text 7" xfId="20953" xr:uid="{00000000-0005-0000-0000-0000DA510000}"/>
    <cellStyle name="Warning Text 7 2" xfId="41893" xr:uid="{D9F861AB-2469-4891-ACEC-7439C679BCF8}"/>
    <cellStyle name="Years" xfId="20954" xr:uid="{00000000-0005-0000-0000-0000DB510000}"/>
    <cellStyle name="Years 2" xfId="41894" xr:uid="{A72FE23F-50EF-405C-876F-8E3B7B11CD92}"/>
    <cellStyle name="Денежный [0]_Capex" xfId="20955" xr:uid="{00000000-0005-0000-0000-0000DC510000}"/>
    <cellStyle name="Денежный_Capex" xfId="20956" xr:uid="{00000000-0005-0000-0000-0000DD510000}"/>
    <cellStyle name="Обычный_7.1" xfId="20957" xr:uid="{00000000-0005-0000-0000-0000DE510000}"/>
    <cellStyle name="ТЕКСТ" xfId="20958" xr:uid="{00000000-0005-0000-0000-0000DF510000}"/>
    <cellStyle name="ТЕКСТ 2" xfId="41895" xr:uid="{50DC5A79-F461-414A-897B-4E01B5F5BB76}"/>
    <cellStyle name="Тысячи [0]_Chart1 (Sales &amp; Costs)" xfId="20959" xr:uid="{00000000-0005-0000-0000-0000E0510000}"/>
    <cellStyle name="Тысячи_Chart1 (Sales &amp; Costs)" xfId="20960" xr:uid="{00000000-0005-0000-0000-0000E1510000}"/>
    <cellStyle name="Финансовый [0]_Capex" xfId="20961" xr:uid="{00000000-0005-0000-0000-0000E2510000}"/>
    <cellStyle name="Финансовый_Capex" xfId="20962" xr:uid="{00000000-0005-0000-0000-0000E3510000}"/>
  </cellStyles>
  <dxfs count="3">
    <dxf>
      <font>
        <b/>
        <i val="0"/>
        <condense val="0"/>
        <extend val="0"/>
        <color indexed="51"/>
      </font>
      <fill>
        <patternFill patternType="solid">
          <fgColor indexed="25"/>
          <bgColor indexed="10"/>
        </patternFill>
      </fill>
    </dxf>
    <dxf>
      <font>
        <b/>
        <i val="0"/>
        <condense val="0"/>
        <extend val="0"/>
        <color indexed="51"/>
      </font>
      <fill>
        <patternFill patternType="solid">
          <fgColor indexed="25"/>
          <bgColor indexed="10"/>
        </patternFill>
      </fill>
    </dxf>
    <dxf>
      <font>
        <b/>
        <i val="0"/>
        <condense val="0"/>
        <extend val="0"/>
        <color indexed="51"/>
      </font>
      <fill>
        <patternFill patternType="solid">
          <fgColor indexed="25"/>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D1E1AD"/>
      <rgbColor rgb="00FFC7CE"/>
      <rgbColor rgb="00B8DAE7"/>
      <rgbColor rgb="00E6E0EC"/>
      <rgbColor rgb="00D4DFB3"/>
      <rgbColor rgb="00F0F0F0"/>
      <rgbColor rgb="00D99694"/>
      <rgbColor rgb="0081006F"/>
      <rgbColor rgb="00C0C0BF"/>
      <rgbColor rgb="00C0C0C0"/>
      <rgbColor rgb="007E7B7F"/>
      <rgbColor rgb="00A1B3E2"/>
      <rgbColor rgb="00BF513E"/>
      <rgbColor rgb="00FFFFCC"/>
      <rgbColor rgb="00CCFFFF"/>
      <rgbColor rgb="00F2DCDB"/>
      <rgbColor rgb="00FF8080"/>
      <rgbColor rgb="000066CC"/>
      <rgbColor rgb="00CCCCFF"/>
      <rgbColor rgb="00F2F2F2"/>
      <rgbColor rgb="00FCD5B5"/>
      <rgbColor rgb="00FAC090"/>
      <rgbColor rgb="00BDD6ED"/>
      <rgbColor rgb="00DDD9C3"/>
      <rgbColor rgb="00EEECE1"/>
      <rgbColor rgb="00CCC1DA"/>
      <rgbColor rgb="00EBF1DE"/>
      <rgbColor rgb="0042A5C4"/>
      <rgbColor rgb="00DBEEF4"/>
      <rgbColor rgb="00CCFFCC"/>
      <rgbColor rgb="00FDEADA"/>
      <rgbColor rgb="0098CCFD"/>
      <rgbColor rgb="00FF99CB"/>
      <rgbColor rgb="00CC99FF"/>
      <rgbColor rgb="00FFCC99"/>
      <rgbColor rgb="00A6ADC7"/>
      <rgbColor rgb="0035C9CB"/>
      <rgbColor rgb="00A5AE91"/>
      <rgbColor rgb="00FFCA00"/>
      <rgbColor rgb="00FF9900"/>
      <rgbColor rgb="00FF6800"/>
      <rgbColor rgb="004F81BD"/>
      <rgbColor rgb="00969696"/>
      <rgbColor rgb="00D9D9D9"/>
      <rgbColor rgb="00339966"/>
      <rgbColor rgb="00DCE6F2"/>
      <rgbColor rgb="00486036"/>
      <rgbColor rgb="00E6B9B8"/>
      <rgbColor rgb="00F79646"/>
      <rgbColor rgb="00333399"/>
      <rgbColor rgb="002E3334"/>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editAs="absolute">
    <xdr:from>
      <xdr:col>1</xdr:col>
      <xdr:colOff>25400</xdr:colOff>
      <xdr:row>5</xdr:row>
      <xdr:rowOff>0</xdr:rowOff>
    </xdr:from>
    <xdr:to>
      <xdr:col>1</xdr:col>
      <xdr:colOff>3524250</xdr:colOff>
      <xdr:row>6</xdr:row>
      <xdr:rowOff>609600</xdr:rowOff>
    </xdr:to>
    <xdr:sp macro="" textlink="">
      <xdr:nvSpPr>
        <xdr:cNvPr id="13313" name="Straight Connector 2">
          <a:extLst>
            <a:ext uri="{FF2B5EF4-FFF2-40B4-BE49-F238E27FC236}">
              <a16:creationId xmlns:a16="http://schemas.microsoft.com/office/drawing/2014/main" id="{5614AB82-8500-4C30-869B-F8EB47BD84DC}"/>
            </a:ext>
          </a:extLst>
        </xdr:cNvPr>
        <xdr:cNvSpPr>
          <a:spLocks noChangeShapeType="1"/>
        </xdr:cNvSpPr>
      </xdr:nvSpPr>
      <xdr:spPr bwMode="auto">
        <a:xfrm>
          <a:off x="758825" y="1304925"/>
          <a:ext cx="3498850" cy="1200150"/>
        </a:xfrm>
        <a:prstGeom prst="line">
          <a:avLst/>
        </a:prstGeom>
        <a:noFill/>
        <a:ln w="9360" cap="flat">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en-GB"/>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7"/>
  </sheetPr>
  <dimension ref="A1:H42"/>
  <sheetViews>
    <sheetView view="pageBreakPreview" zoomScale="60" zoomScaleNormal="90" workbookViewId="0">
      <selection activeCell="L19" sqref="L19:M19"/>
    </sheetView>
  </sheetViews>
  <sheetFormatPr defaultColWidth="8.7265625" defaultRowHeight="14.5"/>
  <cols>
    <col min="1" max="1" width="9.54296875" style="3" customWidth="1"/>
    <col min="2" max="2" width="87.26953125" style="4" customWidth="1"/>
    <col min="3" max="3" width="16.1796875" style="4" bestFit="1" customWidth="1"/>
    <col min="4" max="7" width="16.453125" style="1" bestFit="1" customWidth="1"/>
    <col min="8" max="9" width="6.7265625" customWidth="1"/>
  </cols>
  <sheetData>
    <row r="1" spans="1:8">
      <c r="A1" s="3" t="s">
        <v>10</v>
      </c>
      <c r="B1" s="4" t="str">
        <f>'2. RC'!B1</f>
        <v>სს " პაშა ბანკი საქართველო"</v>
      </c>
    </row>
    <row r="2" spans="1:8">
      <c r="A2" s="3" t="s">
        <v>11</v>
      </c>
      <c r="B2" s="4" t="str">
        <f>'2. RC'!B2</f>
        <v>30.06.2020</v>
      </c>
      <c r="H2" s="2"/>
    </row>
    <row r="3" spans="1:8">
      <c r="H3" s="2"/>
    </row>
    <row r="4" spans="1:8" ht="15" thickBot="1">
      <c r="A4" s="442" t="s">
        <v>12</v>
      </c>
      <c r="B4" s="411" t="s">
        <v>2</v>
      </c>
      <c r="C4" s="412"/>
      <c r="D4" s="413"/>
      <c r="E4" s="413"/>
      <c r="F4" s="413"/>
      <c r="G4" s="413"/>
      <c r="H4" s="2"/>
    </row>
    <row r="5" spans="1:8">
      <c r="A5" s="443" t="s">
        <v>13</v>
      </c>
      <c r="B5" s="437"/>
      <c r="C5" s="438" t="str">
        <f>MID($B$2,4,2)/3&amp;"Q"&amp;RIGHT($B$2,4)</f>
        <v>2Q2020</v>
      </c>
      <c r="D5" s="439" t="str">
        <f>MONTH(EDATE(DATE(RIGHT($B$2,4),MID($B$2,4,2),LEFT($B$2,2)),-3))/3&amp;"Q"&amp;YEAR(EDATE(DATE(RIGHT($B$2,4),MID($B$2,4,2),LEFT($B$2,2)),-3))</f>
        <v>1Q2020</v>
      </c>
      <c r="E5" s="439" t="str">
        <f>MONTH(EDATE(DATE(RIGHT($B$2,4),MID($B$2,4,2),LEFT($B$2,2)),-6))/3&amp;"Q"&amp;YEAR(EDATE(DATE(RIGHT($B$2,4),MID($B$2,4,2),LEFT($B$2,2)),-6))</f>
        <v>4Q2019</v>
      </c>
      <c r="F5" s="439" t="str">
        <f>MONTH(EDATE(DATE(RIGHT($B$2,4),MID($B$2,4,2),LEFT($B$2,2)),-9))/3&amp;"Q"&amp;YEAR(EDATE(DATE(RIGHT($B$2,4),MID($B$2,4,2),LEFT($B$2,2)),-9))</f>
        <v>3Q2019</v>
      </c>
      <c r="G5" s="440" t="str">
        <f>MONTH(EDATE(DATE(RIGHT($B$2,4),MID($B$2,4,2),LEFT($B$2,2)),-12))/3&amp;"Q"&amp;YEAR(EDATE(DATE(RIGHT($B$2,4),MID($B$2,4,2),LEFT($B$2,2)),-12))</f>
        <v>2Q2019</v>
      </c>
    </row>
    <row r="6" spans="1:8">
      <c r="A6" s="444"/>
      <c r="B6" s="436" t="s">
        <v>14</v>
      </c>
      <c r="C6" s="7"/>
      <c r="D6" s="7"/>
      <c r="E6" s="7"/>
      <c r="F6" s="7"/>
      <c r="G6" s="415"/>
    </row>
    <row r="7" spans="1:8">
      <c r="A7" s="444"/>
      <c r="B7" s="416" t="s">
        <v>15</v>
      </c>
      <c r="C7" s="7"/>
      <c r="D7" s="7"/>
      <c r="E7" s="7"/>
      <c r="F7" s="7"/>
      <c r="G7" s="415"/>
    </row>
    <row r="8" spans="1:8">
      <c r="A8" s="445">
        <v>1</v>
      </c>
      <c r="B8" s="417" t="s">
        <v>16</v>
      </c>
      <c r="C8" s="418">
        <v>77845531.489999995</v>
      </c>
      <c r="D8" s="419">
        <v>82217108.230000004</v>
      </c>
      <c r="E8" s="419">
        <v>94603709.280000001</v>
      </c>
      <c r="F8" s="419">
        <v>99141619.920000002</v>
      </c>
      <c r="G8" s="420">
        <v>100991825.33</v>
      </c>
    </row>
    <row r="9" spans="1:8">
      <c r="A9" s="445">
        <v>2</v>
      </c>
      <c r="B9" s="417" t="s">
        <v>17</v>
      </c>
      <c r="C9" s="418">
        <v>77845531.489999995</v>
      </c>
      <c r="D9" s="419">
        <v>82217108.230000004</v>
      </c>
      <c r="E9" s="419">
        <v>94603709.280000001</v>
      </c>
      <c r="F9" s="419">
        <v>99141619.920000002</v>
      </c>
      <c r="G9" s="420">
        <v>100991825.33</v>
      </c>
    </row>
    <row r="10" spans="1:8">
      <c r="A10" s="445">
        <v>3</v>
      </c>
      <c r="B10" s="417" t="s">
        <v>7</v>
      </c>
      <c r="C10" s="418">
        <v>114338419.55769999</v>
      </c>
      <c r="D10" s="419">
        <v>121247283.59550001</v>
      </c>
      <c r="E10" s="419">
        <v>128956191.61860001</v>
      </c>
      <c r="F10" s="419">
        <v>104896461.8124</v>
      </c>
      <c r="G10" s="420">
        <v>106059925.48710001</v>
      </c>
    </row>
    <row r="11" spans="1:8">
      <c r="A11" s="444"/>
      <c r="B11" s="414" t="s">
        <v>18</v>
      </c>
      <c r="C11" s="7"/>
      <c r="D11" s="7"/>
      <c r="E11" s="7"/>
      <c r="F11" s="7"/>
      <c r="G11" s="415"/>
    </row>
    <row r="12" spans="1:8" ht="15" customHeight="1">
      <c r="A12" s="445">
        <v>4</v>
      </c>
      <c r="B12" s="417" t="s">
        <v>19</v>
      </c>
      <c r="C12" s="450">
        <v>506656949.40557003</v>
      </c>
      <c r="D12" s="419">
        <v>526675270.03255808</v>
      </c>
      <c r="E12" s="419">
        <v>495553545.64660001</v>
      </c>
      <c r="F12" s="419">
        <v>497745548.22666144</v>
      </c>
      <c r="G12" s="420">
        <v>444080923.01130003</v>
      </c>
    </row>
    <row r="13" spans="1:8">
      <c r="A13" s="444"/>
      <c r="B13" s="414" t="s">
        <v>20</v>
      </c>
      <c r="C13" s="7"/>
      <c r="D13" s="7"/>
      <c r="E13" s="7"/>
      <c r="F13" s="7"/>
      <c r="G13" s="415"/>
    </row>
    <row r="14" spans="1:8" s="2" customFormat="1">
      <c r="A14" s="445"/>
      <c r="B14" s="416" t="s">
        <v>15</v>
      </c>
      <c r="C14" s="7"/>
      <c r="D14" s="7"/>
      <c r="E14" s="7"/>
      <c r="F14" s="7"/>
      <c r="G14" s="415"/>
    </row>
    <row r="15" spans="1:8">
      <c r="A15" s="445">
        <v>5</v>
      </c>
      <c r="B15" s="417" t="str">
        <f>"პირველადი კაპიტალის კოეფიციენტი &gt;="&amp;'9.1. Capital Requirements'!$C$19*100&amp;"%"</f>
        <v>პირველადი კაპიტალის კოეფიციენტი &gt;=5.76940939895147%</v>
      </c>
      <c r="C15" s="421">
        <v>0.15364544309780309</v>
      </c>
      <c r="D15" s="422">
        <v>0.15610588327968675</v>
      </c>
      <c r="E15" s="422">
        <v>0.19107560434928919</v>
      </c>
      <c r="F15" s="422">
        <v>0.19918132924185045</v>
      </c>
      <c r="G15" s="423">
        <v>0.22739999999999999</v>
      </c>
    </row>
    <row r="16" spans="1:8" ht="15" customHeight="1">
      <c r="A16" s="445">
        <v>6</v>
      </c>
      <c r="B16" s="417" t="str">
        <f>"პირველადი კაპიტალის კოეფიციენტი &gt;="&amp;'9.1. Capital Requirements'!$C$20*100&amp;"%"</f>
        <v>პირველადი კაპიტალის კოეფიციენტი &gt;=7.69508633052965%</v>
      </c>
      <c r="C16" s="421">
        <v>0.15364544309780309</v>
      </c>
      <c r="D16" s="422">
        <v>0.15610588327968675</v>
      </c>
      <c r="E16" s="422">
        <v>0.19107560434928919</v>
      </c>
      <c r="F16" s="422">
        <v>0.19918132924185045</v>
      </c>
      <c r="G16" s="423">
        <v>0.22739999999999999</v>
      </c>
    </row>
    <row r="17" spans="1:7">
      <c r="A17" s="445">
        <v>7</v>
      </c>
      <c r="B17" s="417" t="str">
        <f>"საზედამხედველო კაპიტალის კოეფიციენტი &gt;="&amp;'9.1. Capital Requirements'!$C$21*100&amp;"%"</f>
        <v>საზედამხედველო კაპიტალის კოეფიციენტი &gt;=14.3795478123055%</v>
      </c>
      <c r="C17" s="421">
        <v>0.22567226146181626</v>
      </c>
      <c r="D17" s="422">
        <v>0.23021260061822293</v>
      </c>
      <c r="E17" s="422">
        <v>0.26045894432297823</v>
      </c>
      <c r="F17" s="422">
        <v>0.21074314413482739</v>
      </c>
      <c r="G17" s="423">
        <v>0.23880000000000001</v>
      </c>
    </row>
    <row r="18" spans="1:7">
      <c r="A18" s="444"/>
      <c r="B18" s="414" t="s">
        <v>21</v>
      </c>
      <c r="C18" s="8"/>
      <c r="D18" s="8"/>
      <c r="E18" s="8"/>
      <c r="F18" s="8"/>
      <c r="G18" s="424"/>
    </row>
    <row r="19" spans="1:7" ht="15" customHeight="1">
      <c r="A19" s="446">
        <v>8</v>
      </c>
      <c r="B19" s="425" t="s">
        <v>22</v>
      </c>
      <c r="C19" s="426">
        <v>6.6199999999999995E-2</v>
      </c>
      <c r="D19" s="427">
        <v>6.8500000000000005E-2</v>
      </c>
      <c r="E19" s="427">
        <v>6.7199999999999996E-2</v>
      </c>
      <c r="F19" s="427">
        <v>6.6400000000000001E-2</v>
      </c>
      <c r="G19" s="428">
        <v>6.83E-2</v>
      </c>
    </row>
    <row r="20" spans="1:7">
      <c r="A20" s="446">
        <v>9</v>
      </c>
      <c r="B20" s="425" t="s">
        <v>23</v>
      </c>
      <c r="C20" s="426">
        <v>3.2199999999999999E-2</v>
      </c>
      <c r="D20" s="427">
        <v>3.1800000000000002E-2</v>
      </c>
      <c r="E20" s="427">
        <v>2.4299999999999999E-2</v>
      </c>
      <c r="F20" s="427">
        <v>2.1999999999999999E-2</v>
      </c>
      <c r="G20" s="428">
        <v>2.1299999999999999E-2</v>
      </c>
    </row>
    <row r="21" spans="1:7">
      <c r="A21" s="446">
        <v>10</v>
      </c>
      <c r="B21" s="425" t="s">
        <v>24</v>
      </c>
      <c r="C21" s="426">
        <v>-3.2899999999999999E-2</v>
      </c>
      <c r="D21" s="427">
        <v>-3.6900000000000002E-2</v>
      </c>
      <c r="E21" s="427">
        <v>-9.4999999999999998E-3</v>
      </c>
      <c r="F21" s="427">
        <v>-3.3999999999999998E-3</v>
      </c>
      <c r="G21" s="428">
        <v>-1.06E-2</v>
      </c>
    </row>
    <row r="22" spans="1:7">
      <c r="A22" s="446">
        <v>11</v>
      </c>
      <c r="B22" s="425" t="s">
        <v>25</v>
      </c>
      <c r="C22" s="426">
        <v>3.4099999999999998E-2</v>
      </c>
      <c r="D22" s="427">
        <v>3.6700000000000003E-2</v>
      </c>
      <c r="E22" s="427">
        <v>4.2900000000000001E-2</v>
      </c>
      <c r="F22" s="427">
        <v>4.4299999999999999E-2</v>
      </c>
      <c r="G22" s="428">
        <v>4.7E-2</v>
      </c>
    </row>
    <row r="23" spans="1:7">
      <c r="A23" s="446">
        <v>12</v>
      </c>
      <c r="B23" s="425" t="s">
        <v>26</v>
      </c>
      <c r="C23" s="426">
        <v>-6.9000000000000006E-2</v>
      </c>
      <c r="D23" s="427">
        <v>-0.10199999999999999</v>
      </c>
      <c r="E23" s="427">
        <v>-1.9300000000000001E-2</v>
      </c>
      <c r="F23" s="427">
        <v>-1.7399999999999999E-2</v>
      </c>
      <c r="G23" s="428">
        <v>-1.89E-2</v>
      </c>
    </row>
    <row r="24" spans="1:7">
      <c r="A24" s="446">
        <v>13</v>
      </c>
      <c r="B24" s="425" t="s">
        <v>27</v>
      </c>
      <c r="C24" s="426">
        <v>-0.36820000000000003</v>
      </c>
      <c r="D24" s="427">
        <v>-0.5171</v>
      </c>
      <c r="E24" s="427">
        <v>-7.8600000000000003E-2</v>
      </c>
      <c r="F24" s="427">
        <v>-6.6600000000000006E-2</v>
      </c>
      <c r="G24" s="428">
        <v>-6.5799999999999997E-2</v>
      </c>
    </row>
    <row r="25" spans="1:7">
      <c r="A25" s="444"/>
      <c r="B25" s="414" t="s">
        <v>28</v>
      </c>
      <c r="C25" s="8"/>
      <c r="D25" s="8"/>
      <c r="E25" s="8"/>
      <c r="F25" s="8"/>
      <c r="G25" s="424"/>
    </row>
    <row r="26" spans="1:7">
      <c r="A26" s="446">
        <v>14</v>
      </c>
      <c r="B26" s="425" t="s">
        <v>29</v>
      </c>
      <c r="C26" s="470">
        <v>1.8725921245601372E-2</v>
      </c>
      <c r="D26" s="427">
        <v>3.2000000000000002E-3</v>
      </c>
      <c r="E26" s="427">
        <v>2.0999999999999999E-3</v>
      </c>
      <c r="F26" s="427">
        <v>2.0939999999999999E-3</v>
      </c>
      <c r="G26" s="428">
        <v>2.3999999999999998E-3</v>
      </c>
    </row>
    <row r="27" spans="1:7" ht="15" customHeight="1">
      <c r="A27" s="446">
        <v>15</v>
      </c>
      <c r="B27" s="425" t="s">
        <v>30</v>
      </c>
      <c r="C27" s="426">
        <v>6.2899999999999998E-2</v>
      </c>
      <c r="D27" s="427">
        <v>5.6000000000000001E-2</v>
      </c>
      <c r="E27" s="427">
        <v>2.3099999999999999E-2</v>
      </c>
      <c r="F27" s="427">
        <v>2.2800000000000001E-2</v>
      </c>
      <c r="G27" s="428">
        <v>2.29E-2</v>
      </c>
    </row>
    <row r="28" spans="1:7">
      <c r="A28" s="446">
        <v>16</v>
      </c>
      <c r="B28" s="425" t="s">
        <v>31</v>
      </c>
      <c r="C28" s="426">
        <v>0.69389999999999996</v>
      </c>
      <c r="D28" s="427">
        <v>0.68600000000000005</v>
      </c>
      <c r="E28" s="427">
        <v>0.64259999999999995</v>
      </c>
      <c r="F28" s="427">
        <v>0.67479999999999996</v>
      </c>
      <c r="G28" s="428">
        <v>0.67549999999999999</v>
      </c>
    </row>
    <row r="29" spans="1:7" ht="15" customHeight="1">
      <c r="A29" s="446">
        <v>17</v>
      </c>
      <c r="B29" s="425" t="s">
        <v>32</v>
      </c>
      <c r="C29" s="426">
        <v>0.64559999999999995</v>
      </c>
      <c r="D29" s="427">
        <v>0.65610000000000002</v>
      </c>
      <c r="E29" s="427">
        <v>0.63649999999999995</v>
      </c>
      <c r="F29" s="427">
        <v>0.71140000000000003</v>
      </c>
      <c r="G29" s="428">
        <v>0.65690000000000004</v>
      </c>
    </row>
    <row r="30" spans="1:7">
      <c r="A30" s="446">
        <v>18</v>
      </c>
      <c r="B30" s="425" t="s">
        <v>33</v>
      </c>
      <c r="C30" s="451">
        <v>7.4999999999999997E-3</v>
      </c>
      <c r="D30" s="427">
        <v>5.3E-3</v>
      </c>
      <c r="E30" s="427">
        <v>0.58560000000000001</v>
      </c>
      <c r="F30" s="427">
        <v>0.50280000000000002</v>
      </c>
      <c r="G30" s="428">
        <v>0.24460000000000001</v>
      </c>
    </row>
    <row r="31" spans="1:7" ht="15" customHeight="1">
      <c r="A31" s="444"/>
      <c r="B31" s="414" t="s">
        <v>34</v>
      </c>
      <c r="C31" s="8"/>
      <c r="D31" s="8"/>
      <c r="E31" s="8"/>
      <c r="F31" s="8"/>
      <c r="G31" s="424"/>
    </row>
    <row r="32" spans="1:7">
      <c r="A32" s="446">
        <v>19</v>
      </c>
      <c r="B32" s="425" t="s">
        <v>35</v>
      </c>
      <c r="C32" s="426">
        <v>0.12770000000000001</v>
      </c>
      <c r="D32" s="426">
        <v>0.14849999999999999</v>
      </c>
      <c r="E32" s="426">
        <v>0.2576</v>
      </c>
      <c r="F32" s="426">
        <v>0.2797</v>
      </c>
      <c r="G32" s="429">
        <v>0.2954</v>
      </c>
    </row>
    <row r="33" spans="1:7" ht="15" customHeight="1">
      <c r="A33" s="446">
        <v>20</v>
      </c>
      <c r="B33" s="425" t="s">
        <v>36</v>
      </c>
      <c r="C33" s="426">
        <v>0.78600000000000003</v>
      </c>
      <c r="D33" s="426">
        <v>0.79110000000000003</v>
      </c>
      <c r="E33" s="426">
        <v>0.75229999999999997</v>
      </c>
      <c r="F33" s="426">
        <v>0.87739999999999996</v>
      </c>
      <c r="G33" s="429">
        <v>0.91769999999999996</v>
      </c>
    </row>
    <row r="34" spans="1:7">
      <c r="A34" s="446">
        <v>21</v>
      </c>
      <c r="B34" s="430" t="s">
        <v>37</v>
      </c>
      <c r="C34" s="426">
        <v>0.20050000000000001</v>
      </c>
      <c r="D34" s="426">
        <v>0.1183</v>
      </c>
      <c r="E34" s="426">
        <v>0.2026</v>
      </c>
      <c r="F34" s="426">
        <v>0.17419999999999999</v>
      </c>
      <c r="G34" s="429">
        <v>0.15409999999999999</v>
      </c>
    </row>
    <row r="35" spans="1:7">
      <c r="A35" s="447"/>
      <c r="B35" s="414" t="s">
        <v>38</v>
      </c>
      <c r="C35" s="8"/>
      <c r="D35" s="8"/>
      <c r="E35" s="8"/>
      <c r="F35" s="8"/>
      <c r="G35" s="424"/>
    </row>
    <row r="36" spans="1:7">
      <c r="A36" s="446">
        <v>22</v>
      </c>
      <c r="B36" s="431" t="s">
        <v>39</v>
      </c>
      <c r="C36" s="441">
        <v>116325035.76862641</v>
      </c>
      <c r="D36" s="441">
        <v>124363393.37619562</v>
      </c>
      <c r="E36" s="441">
        <v>168509641.41161686</v>
      </c>
      <c r="F36" s="441">
        <v>144169789.33011109</v>
      </c>
      <c r="G36" s="448">
        <v>109245316.71461539</v>
      </c>
    </row>
    <row r="37" spans="1:7">
      <c r="A37" s="446">
        <v>23</v>
      </c>
      <c r="B37" s="425" t="s">
        <v>40</v>
      </c>
      <c r="C37" s="441">
        <v>82364621.909533516</v>
      </c>
      <c r="D37" s="441">
        <v>86088288.875523925</v>
      </c>
      <c r="E37" s="441">
        <v>94698659.371229351</v>
      </c>
      <c r="F37" s="441">
        <v>111557296.26005772</v>
      </c>
      <c r="G37" s="448">
        <v>80829374.572156101</v>
      </c>
    </row>
    <row r="38" spans="1:7" ht="15" thickBot="1">
      <c r="A38" s="449">
        <v>24</v>
      </c>
      <c r="B38" s="432" t="s">
        <v>41</v>
      </c>
      <c r="C38" s="433">
        <v>1.450113924409929</v>
      </c>
      <c r="D38" s="434">
        <v>1.4542050233161685</v>
      </c>
      <c r="E38" s="434">
        <v>1.7854533381123063</v>
      </c>
      <c r="F38" s="434">
        <v>1.3310025368805221</v>
      </c>
      <c r="G38" s="435">
        <v>1.3549165795194438</v>
      </c>
    </row>
    <row r="39" spans="1:7">
      <c r="A39" s="9"/>
    </row>
    <row r="40" spans="1:7" ht="5.5" customHeight="1">
      <c r="B40" s="10"/>
    </row>
    <row r="41" spans="1:7" ht="39.5">
      <c r="B41" s="10" t="s">
        <v>42</v>
      </c>
    </row>
    <row r="42" spans="1:7" ht="73" customHeight="1">
      <c r="B42" s="10" t="s">
        <v>43</v>
      </c>
    </row>
  </sheetData>
  <sheetProtection selectLockedCells="1" selectUnlockedCells="1"/>
  <pageMargins left="0.7" right="0.7" top="0.75" bottom="0.75" header="0.51180555555555551" footer="0.51180555555555551"/>
  <pageSetup paperSize="9" scale="48"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6"/>
  </sheetPr>
  <dimension ref="A1:D23"/>
  <sheetViews>
    <sheetView view="pageBreakPreview" zoomScale="60" zoomScaleNormal="100" workbookViewId="0">
      <selection activeCell="K54" sqref="K54"/>
    </sheetView>
  </sheetViews>
  <sheetFormatPr defaultColWidth="9.1796875" defaultRowHeight="13"/>
  <cols>
    <col min="1" max="1" width="10.81640625" style="1" customWidth="1"/>
    <col min="2" max="2" width="59.26953125" style="1" customWidth="1"/>
    <col min="3" max="3" width="16.81640625" style="1" customWidth="1"/>
    <col min="4" max="4" width="13.26953125" style="1" customWidth="1"/>
    <col min="5" max="16384" width="9.1796875" style="1"/>
  </cols>
  <sheetData>
    <row r="1" spans="1:4" ht="13.5">
      <c r="A1" s="3" t="s">
        <v>10</v>
      </c>
      <c r="B1" s="115" t="str">
        <f>'9. Capital'!B1</f>
        <v>სს " პაშა ბანკი საქართველო"</v>
      </c>
    </row>
    <row r="2" spans="1:4" s="3" customFormat="1" ht="13.5">
      <c r="A2" s="3" t="s">
        <v>11</v>
      </c>
      <c r="B2" s="6" t="str">
        <f>'9. Capital'!B2</f>
        <v>30.06.2020</v>
      </c>
    </row>
    <row r="3" spans="1:4" s="3" customFormat="1" ht="13.5"/>
    <row r="4" spans="1:4" ht="13.5" thickBot="1">
      <c r="A4" s="1" t="s">
        <v>286</v>
      </c>
      <c r="B4" s="206" t="s">
        <v>287</v>
      </c>
    </row>
    <row r="5" spans="1:4" s="177" customFormat="1" ht="25.5" customHeight="1">
      <c r="A5" s="502" t="s">
        <v>288</v>
      </c>
      <c r="B5" s="503"/>
      <c r="C5" s="373" t="s">
        <v>289</v>
      </c>
      <c r="D5" s="374" t="s">
        <v>290</v>
      </c>
    </row>
    <row r="6" spans="1:4" s="207" customFormat="1">
      <c r="A6" s="375">
        <v>1</v>
      </c>
      <c r="B6" s="376" t="s">
        <v>291</v>
      </c>
      <c r="C6" s="376"/>
      <c r="D6" s="377"/>
    </row>
    <row r="7" spans="1:4" s="207" customFormat="1" ht="14.5">
      <c r="A7" s="378" t="s">
        <v>292</v>
      </c>
      <c r="B7" s="379" t="s">
        <v>293</v>
      </c>
      <c r="C7" s="380">
        <v>4.4999999999999998E-2</v>
      </c>
      <c r="D7" s="381">
        <f>C7*'5. RWA'!$C$13</f>
        <v>22799562.7231755</v>
      </c>
    </row>
    <row r="8" spans="1:4" s="207" customFormat="1" ht="14.5">
      <c r="A8" s="378" t="s">
        <v>294</v>
      </c>
      <c r="B8" s="379" t="s">
        <v>295</v>
      </c>
      <c r="C8" s="382">
        <v>0.06</v>
      </c>
      <c r="D8" s="381">
        <f>C8*'5. RWA'!$C$13</f>
        <v>30399416.964234002</v>
      </c>
    </row>
    <row r="9" spans="1:4" s="207" customFormat="1" ht="14.5">
      <c r="A9" s="378" t="s">
        <v>296</v>
      </c>
      <c r="B9" s="379" t="s">
        <v>297</v>
      </c>
      <c r="C9" s="382">
        <v>0.08</v>
      </c>
      <c r="D9" s="381">
        <f>C9*'5. RWA'!$C$13</f>
        <v>40532555.952312</v>
      </c>
    </row>
    <row r="10" spans="1:4" s="207" customFormat="1">
      <c r="A10" s="375" t="s">
        <v>298</v>
      </c>
      <c r="B10" s="376" t="s">
        <v>299</v>
      </c>
      <c r="C10" s="376"/>
      <c r="D10" s="377"/>
    </row>
    <row r="11" spans="1:4" s="208" customFormat="1" ht="14.5">
      <c r="A11" s="383" t="s">
        <v>300</v>
      </c>
      <c r="B11" s="384" t="s">
        <v>301</v>
      </c>
      <c r="C11" s="385">
        <v>0</v>
      </c>
      <c r="D11" s="381">
        <f>C11*'5. RWA'!$C$13</f>
        <v>0</v>
      </c>
    </row>
    <row r="12" spans="1:4" s="208" customFormat="1" ht="14.5">
      <c r="A12" s="383" t="s">
        <v>302</v>
      </c>
      <c r="B12" s="384" t="s">
        <v>303</v>
      </c>
      <c r="C12" s="385">
        <v>0</v>
      </c>
      <c r="D12" s="381">
        <f>C12*'5. RWA'!$C$13</f>
        <v>0</v>
      </c>
    </row>
    <row r="13" spans="1:4" s="208" customFormat="1" ht="14.5">
      <c r="A13" s="383" t="s">
        <v>304</v>
      </c>
      <c r="B13" s="384" t="s">
        <v>305</v>
      </c>
      <c r="C13" s="385">
        <v>0</v>
      </c>
      <c r="D13" s="381">
        <f>C13*'5. RWA'!$C$13</f>
        <v>0</v>
      </c>
    </row>
    <row r="14" spans="1:4" s="207" customFormat="1">
      <c r="A14" s="375" t="s">
        <v>306</v>
      </c>
      <c r="B14" s="376" t="s">
        <v>307</v>
      </c>
      <c r="C14" s="386"/>
      <c r="D14" s="377"/>
    </row>
    <row r="15" spans="1:4" s="207" customFormat="1" ht="14.5">
      <c r="A15" s="387" t="s">
        <v>308</v>
      </c>
      <c r="B15" s="384" t="s">
        <v>309</v>
      </c>
      <c r="C15" s="385">
        <v>1.2694093989514694E-2</v>
      </c>
      <c r="D15" s="381">
        <f>C15*'5. RWA'!$C$13</f>
        <v>6431550.9361738982</v>
      </c>
    </row>
    <row r="16" spans="1:4" s="207" customFormat="1" ht="14.5">
      <c r="A16" s="387" t="s">
        <v>310</v>
      </c>
      <c r="B16" s="384" t="s">
        <v>311</v>
      </c>
      <c r="C16" s="385">
        <v>1.6950863305296476E-2</v>
      </c>
      <c r="D16" s="381">
        <f>C16*'5. RWA'!$C$13</f>
        <v>8588272.6920240223</v>
      </c>
    </row>
    <row r="17" spans="1:4" s="207" customFormat="1" ht="14.5">
      <c r="A17" s="387" t="s">
        <v>312</v>
      </c>
      <c r="B17" s="384" t="s">
        <v>313</v>
      </c>
      <c r="C17" s="385">
        <v>6.3795478123054639E-2</v>
      </c>
      <c r="D17" s="381">
        <f>C17*'5. RWA'!$C$13</f>
        <v>32322422.331590105</v>
      </c>
    </row>
    <row r="18" spans="1:4" s="177" customFormat="1" ht="25.5" customHeight="1">
      <c r="A18" s="504" t="s">
        <v>314</v>
      </c>
      <c r="B18" s="505"/>
      <c r="C18" s="388" t="s">
        <v>289</v>
      </c>
      <c r="D18" s="389" t="s">
        <v>290</v>
      </c>
    </row>
    <row r="19" spans="1:4" s="207" customFormat="1" ht="14.5">
      <c r="A19" s="390">
        <v>4</v>
      </c>
      <c r="B19" s="384" t="s">
        <v>16</v>
      </c>
      <c r="C19" s="385">
        <f>C7+C11+C12+C13+C15</f>
        <v>5.7694093989514694E-2</v>
      </c>
      <c r="D19" s="381">
        <f>C19*'5. RWA'!$C$13</f>
        <v>29231113.659349401</v>
      </c>
    </row>
    <row r="20" spans="1:4" s="207" customFormat="1" ht="14.5">
      <c r="A20" s="390">
        <v>5</v>
      </c>
      <c r="B20" s="384" t="s">
        <v>17</v>
      </c>
      <c r="C20" s="385">
        <f>C8+C11+C12+C13+C16</f>
        <v>7.6950863305296477E-2</v>
      </c>
      <c r="D20" s="381">
        <f>C20*'5. RWA'!$C$13</f>
        <v>38987689.656258024</v>
      </c>
    </row>
    <row r="21" spans="1:4" s="207" customFormat="1" ht="15" thickBot="1">
      <c r="A21" s="391" t="s">
        <v>315</v>
      </c>
      <c r="B21" s="392" t="s">
        <v>7</v>
      </c>
      <c r="C21" s="393">
        <f>C9+C11+C12+C13+C17</f>
        <v>0.14379547812305465</v>
      </c>
      <c r="D21" s="394">
        <f>C21*'5. RWA'!$C$13</f>
        <v>72854978.283902109</v>
      </c>
    </row>
    <row r="23" spans="1:4" ht="65">
      <c r="B23" s="114" t="s">
        <v>42</v>
      </c>
    </row>
  </sheetData>
  <sheetProtection selectLockedCells="1" selectUnlockedCells="1"/>
  <mergeCells count="2">
    <mergeCell ref="A5:B5"/>
    <mergeCell ref="A18:B18"/>
  </mergeCells>
  <pageMargins left="0.7" right="0.7" top="0.75" bottom="0.75" header="0.51180555555555551" footer="0.51180555555555551"/>
  <pageSetup paperSize="9" scale="87" firstPageNumber="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6"/>
  </sheetPr>
  <dimension ref="A1:F46"/>
  <sheetViews>
    <sheetView view="pageBreakPreview" zoomScale="60" zoomScaleNormal="100" workbookViewId="0">
      <selection activeCell="D10" sqref="D10"/>
    </sheetView>
  </sheetViews>
  <sheetFormatPr defaultColWidth="8.7265625" defaultRowHeight="14.5"/>
  <cols>
    <col min="1" max="1" width="10.7265625" style="209" customWidth="1"/>
    <col min="2" max="2" width="92.453125" style="209" customWidth="1"/>
    <col min="3" max="3" width="24.453125" style="209" customWidth="1"/>
    <col min="4" max="4" width="22.453125" style="209" customWidth="1"/>
    <col min="5" max="5" width="9.453125" customWidth="1"/>
  </cols>
  <sheetData>
    <row r="1" spans="1:6">
      <c r="A1" s="3" t="s">
        <v>10</v>
      </c>
      <c r="B1" s="4" t="str">
        <f>'2. RC'!B1</f>
        <v>სს " პაშა ბანკი საქართველო"</v>
      </c>
      <c r="E1" s="1"/>
      <c r="F1" s="1"/>
    </row>
    <row r="2" spans="1:6" s="3" customFormat="1" ht="15.75" customHeight="1">
      <c r="A2" s="3" t="s">
        <v>11</v>
      </c>
      <c r="B2" s="4" t="str">
        <f>'2. RC'!B2</f>
        <v>30.06.2020</v>
      </c>
    </row>
    <row r="3" spans="1:6" s="3" customFormat="1" ht="15.75" customHeight="1">
      <c r="A3" s="210"/>
    </row>
    <row r="4" spans="1:6" s="3" customFormat="1" ht="15.75" customHeight="1">
      <c r="A4" s="3" t="s">
        <v>316</v>
      </c>
      <c r="B4" s="40" t="s">
        <v>8</v>
      </c>
      <c r="D4" s="211" t="s">
        <v>46</v>
      </c>
    </row>
    <row r="5" spans="1:6" ht="78">
      <c r="A5" s="212" t="s">
        <v>13</v>
      </c>
      <c r="B5" s="213" t="s">
        <v>224</v>
      </c>
      <c r="C5" s="214" t="s">
        <v>317</v>
      </c>
      <c r="D5" s="215" t="s">
        <v>318</v>
      </c>
    </row>
    <row r="6" spans="1:6">
      <c r="A6" s="216">
        <v>1</v>
      </c>
      <c r="B6" s="217" t="s">
        <v>53</v>
      </c>
      <c r="C6" s="218">
        <v>6242139.3367999997</v>
      </c>
      <c r="D6" s="219"/>
      <c r="E6" s="220"/>
    </row>
    <row r="7" spans="1:6">
      <c r="A7" s="216">
        <v>2</v>
      </c>
      <c r="B7" s="221" t="s">
        <v>54</v>
      </c>
      <c r="C7" s="218">
        <v>56509959.652000003</v>
      </c>
      <c r="D7" s="222"/>
      <c r="E7" s="220"/>
    </row>
    <row r="8" spans="1:6">
      <c r="A8" s="216">
        <v>3</v>
      </c>
      <c r="B8" s="221" t="s">
        <v>55</v>
      </c>
      <c r="C8" s="218">
        <v>58597327.277099997</v>
      </c>
      <c r="D8" s="222"/>
      <c r="E8" s="220"/>
    </row>
    <row r="9" spans="1:6">
      <c r="A9" s="216">
        <v>4</v>
      </c>
      <c r="B9" s="221" t="s">
        <v>56</v>
      </c>
      <c r="C9" s="218">
        <v>0</v>
      </c>
      <c r="D9" s="222"/>
      <c r="E9" s="220"/>
    </row>
    <row r="10" spans="1:6">
      <c r="A10" s="216">
        <v>5</v>
      </c>
      <c r="B10" s="221" t="s">
        <v>57</v>
      </c>
      <c r="C10" s="218">
        <v>43145237.751900002</v>
      </c>
      <c r="D10" s="222"/>
      <c r="E10" s="220"/>
    </row>
    <row r="11" spans="1:6">
      <c r="A11" s="216">
        <v>6.1</v>
      </c>
      <c r="B11" s="221" t="s">
        <v>58</v>
      </c>
      <c r="C11" s="218">
        <v>304799198.07099998</v>
      </c>
      <c r="D11" s="223"/>
      <c r="E11" s="224"/>
    </row>
    <row r="12" spans="1:6">
      <c r="A12" s="216" t="s">
        <v>319</v>
      </c>
      <c r="B12" s="221" t="s">
        <v>320</v>
      </c>
      <c r="C12" s="225">
        <v>0</v>
      </c>
      <c r="D12" s="223" t="s">
        <v>321</v>
      </c>
      <c r="E12" s="224"/>
    </row>
    <row r="13" spans="1:6">
      <c r="A13" s="395">
        <v>6.2</v>
      </c>
      <c r="B13" s="226" t="s">
        <v>59</v>
      </c>
      <c r="C13" s="405">
        <v>-19115717.299199998</v>
      </c>
      <c r="D13" s="227"/>
      <c r="E13" s="224"/>
    </row>
    <row r="14" spans="1:6">
      <c r="A14" s="400" t="s">
        <v>322</v>
      </c>
      <c r="B14" s="402" t="s">
        <v>323</v>
      </c>
      <c r="C14" s="401">
        <v>5129077.5718999999</v>
      </c>
      <c r="D14" s="403" t="s">
        <v>324</v>
      </c>
      <c r="E14" s="224"/>
    </row>
    <row r="15" spans="1:6">
      <c r="A15" s="400" t="s">
        <v>322</v>
      </c>
      <c r="B15" s="406" t="s">
        <v>489</v>
      </c>
      <c r="C15" s="401">
        <v>9753574.3383000009</v>
      </c>
      <c r="D15" s="404"/>
      <c r="E15" s="224"/>
    </row>
    <row r="16" spans="1:6">
      <c r="A16" s="400">
        <v>6</v>
      </c>
      <c r="B16" s="397" t="s">
        <v>60</v>
      </c>
      <c r="C16" s="398">
        <f>C13+C11</f>
        <v>285683480.77179998</v>
      </c>
      <c r="D16" s="399"/>
      <c r="E16" s="220"/>
    </row>
    <row r="17" spans="1:6">
      <c r="A17" s="400">
        <v>7</v>
      </c>
      <c r="B17" s="407" t="s">
        <v>61</v>
      </c>
      <c r="C17" s="218">
        <v>4685847.8777000001</v>
      </c>
      <c r="D17" s="223"/>
      <c r="E17" s="220"/>
    </row>
    <row r="18" spans="1:6">
      <c r="A18" s="396">
        <v>8</v>
      </c>
      <c r="B18" s="221" t="s">
        <v>62</v>
      </c>
      <c r="C18" s="218">
        <v>0</v>
      </c>
      <c r="D18" s="223"/>
      <c r="E18" s="220"/>
    </row>
    <row r="19" spans="1:6">
      <c r="A19" s="216">
        <v>9</v>
      </c>
      <c r="B19" s="221" t="s">
        <v>63</v>
      </c>
      <c r="C19" s="218">
        <v>0</v>
      </c>
      <c r="D19" s="223"/>
      <c r="E19" s="220"/>
      <c r="F19" t="s">
        <v>490</v>
      </c>
    </row>
    <row r="20" spans="1:6">
      <c r="A20" s="216">
        <v>9.1</v>
      </c>
      <c r="B20" s="228" t="s">
        <v>325</v>
      </c>
      <c r="C20" s="218"/>
      <c r="D20" s="223"/>
      <c r="E20" s="220"/>
    </row>
    <row r="21" spans="1:6">
      <c r="A21" s="216">
        <v>9.1999999999999993</v>
      </c>
      <c r="B21" s="228" t="s">
        <v>326</v>
      </c>
      <c r="C21" s="218"/>
      <c r="D21" s="223"/>
      <c r="E21" s="220"/>
    </row>
    <row r="22" spans="1:6">
      <c r="A22" s="216">
        <v>9.3000000000000007</v>
      </c>
      <c r="B22" s="228" t="s">
        <v>327</v>
      </c>
      <c r="C22" s="218"/>
      <c r="D22" s="223"/>
      <c r="E22" s="220"/>
    </row>
    <row r="23" spans="1:6">
      <c r="A23" s="216">
        <v>10</v>
      </c>
      <c r="B23" s="221" t="s">
        <v>64</v>
      </c>
      <c r="C23" s="218">
        <v>23628444.620000001</v>
      </c>
      <c r="D23" s="223"/>
      <c r="E23" s="220"/>
    </row>
    <row r="24" spans="1:6">
      <c r="A24" s="216">
        <v>10.1</v>
      </c>
      <c r="B24" s="228" t="s">
        <v>328</v>
      </c>
      <c r="C24" s="218">
        <v>4703900.07</v>
      </c>
      <c r="D24" s="229" t="s">
        <v>329</v>
      </c>
      <c r="E24" s="220"/>
    </row>
    <row r="25" spans="1:6">
      <c r="A25" s="216">
        <v>11</v>
      </c>
      <c r="B25" s="230" t="s">
        <v>65</v>
      </c>
      <c r="C25" s="218">
        <v>6547262.9862000002</v>
      </c>
      <c r="D25" s="231"/>
      <c r="E25" s="220"/>
    </row>
    <row r="26" spans="1:6">
      <c r="A26" s="216">
        <v>12</v>
      </c>
      <c r="B26" s="232" t="s">
        <v>66</v>
      </c>
      <c r="C26" s="233">
        <f>SUM(C6:C10,C16:C19,C23,C25)</f>
        <v>485039700.27349997</v>
      </c>
      <c r="D26" s="234"/>
      <c r="E26" s="235"/>
    </row>
    <row r="27" spans="1:6">
      <c r="A27" s="216">
        <v>13</v>
      </c>
      <c r="B27" s="221" t="s">
        <v>68</v>
      </c>
      <c r="C27" s="218">
        <v>68444036.818399996</v>
      </c>
      <c r="D27" s="236"/>
      <c r="E27" s="220"/>
    </row>
    <row r="28" spans="1:6">
      <c r="A28" s="216">
        <v>14</v>
      </c>
      <c r="B28" s="221" t="s">
        <v>69</v>
      </c>
      <c r="C28" s="218">
        <v>75408243.172899991</v>
      </c>
      <c r="D28" s="223"/>
      <c r="E28" s="220"/>
    </row>
    <row r="29" spans="1:6">
      <c r="A29" s="216">
        <v>15</v>
      </c>
      <c r="B29" s="221" t="s">
        <v>70</v>
      </c>
      <c r="C29" s="218">
        <v>21857744.4157</v>
      </c>
      <c r="D29" s="223"/>
      <c r="E29" s="220"/>
    </row>
    <row r="30" spans="1:6">
      <c r="A30" s="216">
        <v>16</v>
      </c>
      <c r="B30" s="221" t="s">
        <v>71</v>
      </c>
      <c r="C30" s="218">
        <v>144000405.3197</v>
      </c>
      <c r="D30" s="223"/>
      <c r="E30" s="220"/>
    </row>
    <row r="31" spans="1:6">
      <c r="A31" s="216">
        <v>17</v>
      </c>
      <c r="B31" s="221" t="s">
        <v>72</v>
      </c>
      <c r="C31" s="218">
        <v>0</v>
      </c>
      <c r="D31" s="223"/>
      <c r="E31" s="220"/>
    </row>
    <row r="32" spans="1:6">
      <c r="A32" s="216">
        <v>18</v>
      </c>
      <c r="B32" s="221" t="s">
        <v>73</v>
      </c>
      <c r="C32" s="218">
        <v>32119489.322799999</v>
      </c>
      <c r="D32" s="223"/>
      <c r="E32" s="220"/>
    </row>
    <row r="33" spans="1:5">
      <c r="A33" s="216">
        <v>19</v>
      </c>
      <c r="B33" s="221" t="s">
        <v>74</v>
      </c>
      <c r="C33" s="218">
        <v>3512486.5630000001</v>
      </c>
      <c r="D33" s="223"/>
      <c r="E33" s="220"/>
    </row>
    <row r="34" spans="1:5">
      <c r="A34" s="216">
        <v>20</v>
      </c>
      <c r="B34" s="221" t="s">
        <v>75</v>
      </c>
      <c r="C34" s="218">
        <v>26595863.156800002</v>
      </c>
      <c r="D34" s="231"/>
      <c r="E34" s="220"/>
    </row>
    <row r="35" spans="1:5">
      <c r="A35" s="216">
        <v>20.100000000000001</v>
      </c>
      <c r="B35" s="237" t="s">
        <v>330</v>
      </c>
      <c r="C35" s="225">
        <v>811810.49580000003</v>
      </c>
      <c r="D35" s="223" t="s">
        <v>324</v>
      </c>
      <c r="E35" s="220"/>
    </row>
    <row r="36" spans="1:5">
      <c r="A36" s="216">
        <v>21</v>
      </c>
      <c r="B36" s="230" t="s">
        <v>76</v>
      </c>
      <c r="C36" s="218">
        <v>30552000</v>
      </c>
      <c r="D36" s="223" t="s">
        <v>331</v>
      </c>
      <c r="E36" s="220"/>
    </row>
    <row r="37" spans="1:5">
      <c r="A37" s="216">
        <v>21.1</v>
      </c>
      <c r="B37" s="237" t="s">
        <v>332</v>
      </c>
      <c r="C37" s="238"/>
      <c r="D37" s="239"/>
      <c r="E37" s="220"/>
    </row>
    <row r="38" spans="1:5">
      <c r="A38" s="216">
        <v>22</v>
      </c>
      <c r="B38" s="232" t="s">
        <v>77</v>
      </c>
      <c r="C38" s="233">
        <f>SUM(C27:C34)+C36</f>
        <v>402490268.76929998</v>
      </c>
      <c r="D38" s="234"/>
      <c r="E38" s="235"/>
    </row>
    <row r="39" spans="1:5">
      <c r="A39" s="216">
        <v>23</v>
      </c>
      <c r="B39" s="230" t="s">
        <v>79</v>
      </c>
      <c r="C39" s="240">
        <v>103000000</v>
      </c>
      <c r="D39" s="223" t="s">
        <v>333</v>
      </c>
      <c r="E39" s="220"/>
    </row>
    <row r="40" spans="1:5">
      <c r="A40" s="216">
        <v>24</v>
      </c>
      <c r="B40" s="230" t="s">
        <v>80</v>
      </c>
      <c r="C40" s="240">
        <v>0</v>
      </c>
      <c r="D40" s="223"/>
      <c r="E40" s="220"/>
    </row>
    <row r="41" spans="1:5">
      <c r="A41" s="216">
        <v>25</v>
      </c>
      <c r="B41" s="230" t="s">
        <v>334</v>
      </c>
      <c r="C41" s="240">
        <v>0</v>
      </c>
      <c r="D41" s="223"/>
      <c r="E41" s="220"/>
    </row>
    <row r="42" spans="1:5">
      <c r="A42" s="216">
        <v>26</v>
      </c>
      <c r="B42" s="230" t="s">
        <v>82</v>
      </c>
      <c r="C42" s="240">
        <v>0</v>
      </c>
      <c r="D42" s="223"/>
      <c r="E42" s="220"/>
    </row>
    <row r="43" spans="1:5">
      <c r="A43" s="216">
        <v>27</v>
      </c>
      <c r="B43" s="230" t="s">
        <v>83</v>
      </c>
      <c r="C43" s="240">
        <v>0</v>
      </c>
      <c r="D43" s="223"/>
      <c r="E43" s="220"/>
    </row>
    <row r="44" spans="1:5">
      <c r="A44" s="216">
        <v>28</v>
      </c>
      <c r="B44" s="230" t="s">
        <v>84</v>
      </c>
      <c r="C44" s="240">
        <v>-20450568.440000001</v>
      </c>
      <c r="D44" s="223" t="s">
        <v>335</v>
      </c>
      <c r="E44" s="220"/>
    </row>
    <row r="45" spans="1:5">
      <c r="A45" s="216">
        <v>29</v>
      </c>
      <c r="B45" s="230" t="s">
        <v>250</v>
      </c>
      <c r="C45" s="240">
        <v>0</v>
      </c>
      <c r="D45" s="223"/>
      <c r="E45" s="220"/>
    </row>
    <row r="46" spans="1:5" ht="15" thickBot="1">
      <c r="A46" s="241">
        <v>30</v>
      </c>
      <c r="B46" s="242" t="s">
        <v>86</v>
      </c>
      <c r="C46" s="243">
        <f>SUM(C39:C45)</f>
        <v>82549431.560000002</v>
      </c>
      <c r="D46" s="244"/>
      <c r="E46" s="235"/>
    </row>
  </sheetData>
  <sheetProtection selectLockedCells="1" selectUnlockedCells="1"/>
  <dataValidations disablePrompts="1" count="1">
    <dataValidation operator="lessThanOrEqual" allowBlank="1" showInputMessage="1" showErrorMessage="1" errorTitle="Should be negative number" error="Should be whole negative number or 0" sqref="C12" xr:uid="{00000000-0002-0000-0B00-000000000000}">
      <formula1>0</formula1>
      <formula2>0</formula2>
    </dataValidation>
  </dataValidations>
  <pageMargins left="0.7" right="0.7" top="0.75" bottom="0.75" header="0.51180555555555551" footer="0.51180555555555551"/>
  <pageSetup paperSize="9" scale="54" firstPageNumber="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6"/>
  </sheetPr>
  <dimension ref="A1:S22"/>
  <sheetViews>
    <sheetView view="pageBreakPreview" zoomScale="60" zoomScaleNormal="70" workbookViewId="0">
      <selection activeCell="O34" sqref="O34"/>
    </sheetView>
  </sheetViews>
  <sheetFormatPr defaultColWidth="9.1796875" defaultRowHeight="13"/>
  <cols>
    <col min="1" max="1" width="10.54296875" style="1" customWidth="1"/>
    <col min="2" max="2" width="51" style="1" customWidth="1"/>
    <col min="3" max="3" width="9.81640625" style="1" bestFit="1" customWidth="1"/>
    <col min="4" max="4" width="12.6328125" style="1" bestFit="1" customWidth="1"/>
    <col min="5" max="5" width="9.81640625" style="1" bestFit="1" customWidth="1"/>
    <col min="6" max="6" width="12.6328125" style="1" bestFit="1" customWidth="1"/>
    <col min="7" max="7" width="9" style="1" bestFit="1" customWidth="1"/>
    <col min="8" max="8" width="12.6328125" style="1" bestFit="1" customWidth="1"/>
    <col min="9" max="9" width="9.81640625" style="1" bestFit="1" customWidth="1"/>
    <col min="10" max="10" width="12.6328125" style="1" bestFit="1" customWidth="1"/>
    <col min="11" max="11" width="9" style="1" bestFit="1" customWidth="1"/>
    <col min="12" max="12" width="12.6328125" style="1" bestFit="1" customWidth="1"/>
    <col min="13" max="13" width="10.7265625" style="1" bestFit="1" customWidth="1"/>
    <col min="14" max="14" width="15.81640625" style="1" bestFit="1" customWidth="1"/>
    <col min="15" max="15" width="9" style="1" bestFit="1" customWidth="1"/>
    <col min="16" max="16" width="12.6328125" style="1" bestFit="1" customWidth="1"/>
    <col min="17" max="17" width="9" style="1" bestFit="1" customWidth="1"/>
    <col min="18" max="18" width="12.6328125" style="1" bestFit="1" customWidth="1"/>
    <col min="19" max="19" width="33.90625" style="1" bestFit="1" customWidth="1"/>
    <col min="20" max="16384" width="9.1796875" style="39"/>
  </cols>
  <sheetData>
    <row r="1" spans="1:19">
      <c r="A1" s="1" t="s">
        <v>10</v>
      </c>
      <c r="B1" s="4" t="str">
        <f>'2. RC'!B1</f>
        <v>სს " პაშა ბანკი საქართველო"</v>
      </c>
    </row>
    <row r="2" spans="1:19">
      <c r="A2" s="1" t="s">
        <v>11</v>
      </c>
      <c r="B2" s="4" t="str">
        <f>'2. RC'!B2</f>
        <v>30.06.2020</v>
      </c>
    </row>
    <row r="4" spans="1:19" ht="52" customHeight="1" thickBot="1">
      <c r="A4" s="177" t="s">
        <v>336</v>
      </c>
      <c r="B4" s="506" t="s">
        <v>337</v>
      </c>
      <c r="C4" s="506"/>
    </row>
    <row r="5" spans="1:19">
      <c r="A5" s="246"/>
      <c r="B5" s="247"/>
      <c r="C5" s="248" t="s">
        <v>221</v>
      </c>
      <c r="D5" s="248" t="s">
        <v>222</v>
      </c>
      <c r="E5" s="248" t="s">
        <v>223</v>
      </c>
      <c r="F5" s="248" t="s">
        <v>338</v>
      </c>
      <c r="G5" s="248" t="s">
        <v>339</v>
      </c>
      <c r="H5" s="248" t="s">
        <v>340</v>
      </c>
      <c r="I5" s="248" t="s">
        <v>341</v>
      </c>
      <c r="J5" s="248" t="s">
        <v>342</v>
      </c>
      <c r="K5" s="248" t="s">
        <v>343</v>
      </c>
      <c r="L5" s="248" t="s">
        <v>344</v>
      </c>
      <c r="M5" s="248" t="s">
        <v>345</v>
      </c>
      <c r="N5" s="248" t="s">
        <v>346</v>
      </c>
      <c r="O5" s="248" t="s">
        <v>347</v>
      </c>
      <c r="P5" s="248" t="s">
        <v>348</v>
      </c>
      <c r="Q5" s="248" t="s">
        <v>349</v>
      </c>
      <c r="R5" s="249" t="s">
        <v>350</v>
      </c>
      <c r="S5" s="250" t="s">
        <v>351</v>
      </c>
    </row>
    <row r="6" spans="1:19" ht="46.5" customHeight="1">
      <c r="A6" s="251"/>
      <c r="B6" s="500" t="s">
        <v>493</v>
      </c>
      <c r="C6" s="507">
        <v>0</v>
      </c>
      <c r="D6" s="507"/>
      <c r="E6" s="507">
        <v>0.2</v>
      </c>
      <c r="F6" s="507"/>
      <c r="G6" s="507">
        <v>0.35</v>
      </c>
      <c r="H6" s="507"/>
      <c r="I6" s="507">
        <v>0.5</v>
      </c>
      <c r="J6" s="507"/>
      <c r="K6" s="507">
        <v>0.75</v>
      </c>
      <c r="L6" s="507"/>
      <c r="M6" s="507">
        <v>1</v>
      </c>
      <c r="N6" s="507"/>
      <c r="O6" s="507">
        <v>1.5</v>
      </c>
      <c r="P6" s="507"/>
      <c r="Q6" s="507">
        <v>2.5</v>
      </c>
      <c r="R6" s="507"/>
      <c r="S6" s="508" t="s">
        <v>352</v>
      </c>
    </row>
    <row r="7" spans="1:19" ht="50" customHeight="1">
      <c r="A7" s="251"/>
      <c r="B7" s="500"/>
      <c r="C7" s="252" t="s">
        <v>353</v>
      </c>
      <c r="D7" s="252" t="s">
        <v>354</v>
      </c>
      <c r="E7" s="252" t="s">
        <v>353</v>
      </c>
      <c r="F7" s="252" t="s">
        <v>354</v>
      </c>
      <c r="G7" s="252" t="s">
        <v>353</v>
      </c>
      <c r="H7" s="252" t="s">
        <v>354</v>
      </c>
      <c r="I7" s="252" t="s">
        <v>353</v>
      </c>
      <c r="J7" s="252" t="s">
        <v>354</v>
      </c>
      <c r="K7" s="252" t="s">
        <v>353</v>
      </c>
      <c r="L7" s="252" t="s">
        <v>354</v>
      </c>
      <c r="M7" s="252" t="s">
        <v>353</v>
      </c>
      <c r="N7" s="252" t="s">
        <v>354</v>
      </c>
      <c r="O7" s="252" t="s">
        <v>353</v>
      </c>
      <c r="P7" s="252" t="s">
        <v>354</v>
      </c>
      <c r="Q7" s="252" t="s">
        <v>353</v>
      </c>
      <c r="R7" s="252" t="s">
        <v>354</v>
      </c>
      <c r="S7" s="508"/>
    </row>
    <row r="8" spans="1:19" ht="26">
      <c r="A8" s="253">
        <v>1</v>
      </c>
      <c r="B8" s="193" t="s">
        <v>355</v>
      </c>
      <c r="C8" s="471">
        <v>6014829.9800000004</v>
      </c>
      <c r="D8" s="472"/>
      <c r="E8" s="473">
        <v>0</v>
      </c>
      <c r="F8" s="255"/>
      <c r="G8" s="473">
        <v>0</v>
      </c>
      <c r="H8" s="472"/>
      <c r="I8" s="473">
        <v>0</v>
      </c>
      <c r="J8" s="472"/>
      <c r="K8" s="473">
        <v>0</v>
      </c>
      <c r="L8" s="472"/>
      <c r="M8" s="471">
        <v>54002809.933799997</v>
      </c>
      <c r="N8" s="474"/>
      <c r="O8" s="473">
        <v>0</v>
      </c>
      <c r="P8" s="472"/>
      <c r="Q8" s="473">
        <v>0</v>
      </c>
      <c r="R8" s="472"/>
      <c r="S8" s="256">
        <f t="shared" ref="S8:S21" si="0">$C$6*SUM(C8:D8)+$E$6*SUM(E8:F8)+$G$6*SUM(G8:H8)+$I$6*SUM(I8:J8)+$K$6*SUM(K8:L8)+$M$6*SUM(M8:N8)+$O$6*SUM(O8:P8)+$Q$6*SUM(Q8:R8)</f>
        <v>54002809.933799997</v>
      </c>
    </row>
    <row r="9" spans="1:19" ht="39">
      <c r="A9" s="253">
        <v>2</v>
      </c>
      <c r="B9" s="193" t="s">
        <v>356</v>
      </c>
      <c r="C9" s="473">
        <v>0</v>
      </c>
      <c r="D9" s="472"/>
      <c r="E9" s="473">
        <v>0</v>
      </c>
      <c r="F9" s="255"/>
      <c r="G9" s="473">
        <v>0</v>
      </c>
      <c r="H9" s="472"/>
      <c r="I9" s="473">
        <v>0</v>
      </c>
      <c r="J9" s="472"/>
      <c r="K9" s="473">
        <v>0</v>
      </c>
      <c r="L9" s="472"/>
      <c r="M9" s="471">
        <v>0</v>
      </c>
      <c r="N9" s="472"/>
      <c r="O9" s="473">
        <v>0</v>
      </c>
      <c r="P9" s="472"/>
      <c r="Q9" s="473">
        <v>0</v>
      </c>
      <c r="R9" s="472"/>
      <c r="S9" s="256">
        <f t="shared" si="0"/>
        <v>0</v>
      </c>
    </row>
    <row r="10" spans="1:19" ht="26">
      <c r="A10" s="253">
        <v>3</v>
      </c>
      <c r="B10" s="193" t="s">
        <v>357</v>
      </c>
      <c r="C10" s="473">
        <v>0</v>
      </c>
      <c r="D10" s="472"/>
      <c r="E10" s="473">
        <v>0</v>
      </c>
      <c r="F10" s="255"/>
      <c r="G10" s="473">
        <v>0</v>
      </c>
      <c r="H10" s="472"/>
      <c r="I10" s="473">
        <v>0</v>
      </c>
      <c r="J10" s="472"/>
      <c r="K10" s="473">
        <v>0</v>
      </c>
      <c r="L10" s="472"/>
      <c r="M10" s="471">
        <v>0</v>
      </c>
      <c r="N10" s="472"/>
      <c r="O10" s="473">
        <v>0</v>
      </c>
      <c r="P10" s="472"/>
      <c r="Q10" s="473">
        <v>0</v>
      </c>
      <c r="R10" s="472"/>
      <c r="S10" s="256">
        <f t="shared" si="0"/>
        <v>0</v>
      </c>
    </row>
    <row r="11" spans="1:19" ht="26">
      <c r="A11" s="253">
        <v>4</v>
      </c>
      <c r="B11" s="193" t="s">
        <v>358</v>
      </c>
      <c r="C11" s="473">
        <v>0</v>
      </c>
      <c r="D11" s="472"/>
      <c r="E11" s="473">
        <v>0</v>
      </c>
      <c r="F11" s="255"/>
      <c r="G11" s="473">
        <v>0</v>
      </c>
      <c r="H11" s="472"/>
      <c r="I11" s="473">
        <v>0</v>
      </c>
      <c r="J11" s="472"/>
      <c r="K11" s="473">
        <v>0</v>
      </c>
      <c r="L11" s="472"/>
      <c r="M11" s="471">
        <v>0</v>
      </c>
      <c r="N11" s="472"/>
      <c r="O11" s="473">
        <v>0</v>
      </c>
      <c r="P11" s="472"/>
      <c r="Q11" s="473">
        <v>0</v>
      </c>
      <c r="R11" s="472"/>
      <c r="S11" s="256">
        <f t="shared" si="0"/>
        <v>0</v>
      </c>
    </row>
    <row r="12" spans="1:19" ht="26">
      <c r="A12" s="253">
        <v>5</v>
      </c>
      <c r="B12" s="193" t="s">
        <v>359</v>
      </c>
      <c r="C12" s="473">
        <v>0</v>
      </c>
      <c r="D12" s="472"/>
      <c r="E12" s="473">
        <v>0</v>
      </c>
      <c r="F12" s="255"/>
      <c r="G12" s="473">
        <v>0</v>
      </c>
      <c r="H12" s="472"/>
      <c r="I12" s="473">
        <v>0</v>
      </c>
      <c r="J12" s="472"/>
      <c r="K12" s="473">
        <v>0</v>
      </c>
      <c r="L12" s="472"/>
      <c r="M12" s="471">
        <v>0</v>
      </c>
      <c r="N12" s="472"/>
      <c r="O12" s="473">
        <v>0</v>
      </c>
      <c r="P12" s="472"/>
      <c r="Q12" s="473">
        <v>0</v>
      </c>
      <c r="R12" s="472"/>
      <c r="S12" s="256">
        <f t="shared" si="0"/>
        <v>0</v>
      </c>
    </row>
    <row r="13" spans="1:19" ht="26">
      <c r="A13" s="253">
        <v>6</v>
      </c>
      <c r="B13" s="193" t="s">
        <v>360</v>
      </c>
      <c r="C13" s="473">
        <v>0</v>
      </c>
      <c r="D13" s="474"/>
      <c r="E13" s="473">
        <v>34758453.248000003</v>
      </c>
      <c r="F13" s="474"/>
      <c r="G13" s="473">
        <v>0</v>
      </c>
      <c r="H13" s="474"/>
      <c r="I13" s="473">
        <v>26861666.940699998</v>
      </c>
      <c r="J13" s="474"/>
      <c r="K13" s="473">
        <v>0</v>
      </c>
      <c r="L13" s="474"/>
      <c r="M13" s="471">
        <v>0</v>
      </c>
      <c r="N13" s="474"/>
      <c r="O13" s="473">
        <v>0</v>
      </c>
      <c r="P13" s="474"/>
      <c r="Q13" s="473">
        <v>0</v>
      </c>
      <c r="R13" s="474"/>
      <c r="S13" s="256">
        <f t="shared" si="0"/>
        <v>20382524.11995</v>
      </c>
    </row>
    <row r="14" spans="1:19" ht="26">
      <c r="A14" s="253">
        <v>7</v>
      </c>
      <c r="B14" s="193" t="s">
        <v>361</v>
      </c>
      <c r="C14" s="473">
        <v>0</v>
      </c>
      <c r="D14" s="474"/>
      <c r="E14" s="473">
        <v>0</v>
      </c>
      <c r="F14" s="474"/>
      <c r="G14" s="473">
        <v>0</v>
      </c>
      <c r="H14" s="474"/>
      <c r="I14" s="473">
        <v>0</v>
      </c>
      <c r="J14" s="474"/>
      <c r="K14" s="473">
        <v>0</v>
      </c>
      <c r="L14" s="474"/>
      <c r="M14" s="471">
        <v>341268392.34200001</v>
      </c>
      <c r="N14" s="475">
        <v>27699220.255399998</v>
      </c>
      <c r="O14" s="473">
        <v>0</v>
      </c>
      <c r="P14" s="474"/>
      <c r="Q14" s="473">
        <v>0</v>
      </c>
      <c r="R14" s="474"/>
      <c r="S14" s="256">
        <f t="shared" si="0"/>
        <v>368967612.59740001</v>
      </c>
    </row>
    <row r="15" spans="1:19" ht="14.5">
      <c r="A15" s="253">
        <v>8</v>
      </c>
      <c r="B15" s="193" t="s">
        <v>362</v>
      </c>
      <c r="C15" s="473">
        <v>0</v>
      </c>
      <c r="D15" s="474"/>
      <c r="E15" s="473">
        <v>0</v>
      </c>
      <c r="F15" s="474"/>
      <c r="G15" s="473">
        <v>0</v>
      </c>
      <c r="H15" s="474"/>
      <c r="I15" s="473">
        <v>0</v>
      </c>
      <c r="J15" s="474"/>
      <c r="K15" s="473">
        <v>0</v>
      </c>
      <c r="L15" s="474"/>
      <c r="M15" s="471">
        <v>0</v>
      </c>
      <c r="N15" s="475">
        <v>185174.44880000001</v>
      </c>
      <c r="O15" s="473">
        <v>0</v>
      </c>
      <c r="P15" s="474"/>
      <c r="Q15" s="473">
        <v>0</v>
      </c>
      <c r="R15" s="474"/>
      <c r="S15" s="256">
        <f t="shared" si="0"/>
        <v>185174.44880000001</v>
      </c>
    </row>
    <row r="16" spans="1:19" ht="26">
      <c r="A16" s="253">
        <v>9</v>
      </c>
      <c r="B16" s="193" t="s">
        <v>363</v>
      </c>
      <c r="C16" s="473">
        <v>0</v>
      </c>
      <c r="D16" s="472"/>
      <c r="E16" s="473">
        <v>0</v>
      </c>
      <c r="F16" s="255"/>
      <c r="G16" s="473">
        <v>0</v>
      </c>
      <c r="H16" s="472"/>
      <c r="I16" s="473">
        <v>0</v>
      </c>
      <c r="J16" s="472"/>
      <c r="K16" s="473">
        <v>0</v>
      </c>
      <c r="L16" s="472"/>
      <c r="M16" s="471">
        <v>0</v>
      </c>
      <c r="N16" s="472"/>
      <c r="O16" s="473">
        <v>0</v>
      </c>
      <c r="P16" s="472"/>
      <c r="Q16" s="473">
        <v>0</v>
      </c>
      <c r="R16" s="472"/>
      <c r="S16" s="256">
        <f t="shared" si="0"/>
        <v>0</v>
      </c>
    </row>
    <row r="17" spans="1:19">
      <c r="A17" s="253">
        <v>10</v>
      </c>
      <c r="B17" s="193" t="s">
        <v>364</v>
      </c>
      <c r="C17" s="473">
        <v>0</v>
      </c>
      <c r="D17" s="472"/>
      <c r="E17" s="473">
        <v>0</v>
      </c>
      <c r="F17" s="255"/>
      <c r="G17" s="473">
        <v>0</v>
      </c>
      <c r="H17" s="472"/>
      <c r="I17" s="473">
        <v>0</v>
      </c>
      <c r="J17" s="472"/>
      <c r="K17" s="473">
        <v>0</v>
      </c>
      <c r="L17" s="472"/>
      <c r="M17" s="471">
        <v>0</v>
      </c>
      <c r="N17" s="472"/>
      <c r="O17" s="473">
        <v>0</v>
      </c>
      <c r="P17" s="472"/>
      <c r="Q17" s="473">
        <v>0</v>
      </c>
      <c r="R17" s="472"/>
      <c r="S17" s="256">
        <f t="shared" si="0"/>
        <v>0</v>
      </c>
    </row>
    <row r="18" spans="1:19" ht="26">
      <c r="A18" s="253">
        <v>11</v>
      </c>
      <c r="B18" s="193" t="s">
        <v>365</v>
      </c>
      <c r="C18" s="473">
        <v>0</v>
      </c>
      <c r="D18" s="472"/>
      <c r="E18" s="473">
        <v>0</v>
      </c>
      <c r="F18" s="255"/>
      <c r="G18" s="473">
        <v>0</v>
      </c>
      <c r="H18" s="472"/>
      <c r="I18" s="473">
        <v>0</v>
      </c>
      <c r="J18" s="472"/>
      <c r="K18" s="473">
        <v>0</v>
      </c>
      <c r="L18" s="472"/>
      <c r="M18" s="471">
        <v>0</v>
      </c>
      <c r="N18" s="472"/>
      <c r="O18" s="473">
        <v>0</v>
      </c>
      <c r="P18" s="472"/>
      <c r="Q18" s="473">
        <v>0</v>
      </c>
      <c r="R18" s="472"/>
      <c r="S18" s="256">
        <f t="shared" si="0"/>
        <v>0</v>
      </c>
    </row>
    <row r="19" spans="1:19" ht="26">
      <c r="A19" s="253">
        <v>12</v>
      </c>
      <c r="B19" s="193" t="s">
        <v>366</v>
      </c>
      <c r="C19" s="473">
        <v>0</v>
      </c>
      <c r="D19" s="472"/>
      <c r="E19" s="473">
        <v>0</v>
      </c>
      <c r="F19" s="255"/>
      <c r="G19" s="473">
        <v>0</v>
      </c>
      <c r="H19" s="472"/>
      <c r="I19" s="473">
        <v>0</v>
      </c>
      <c r="J19" s="472"/>
      <c r="K19" s="473">
        <v>0</v>
      </c>
      <c r="L19" s="472"/>
      <c r="M19" s="471">
        <v>0</v>
      </c>
      <c r="N19" s="472"/>
      <c r="O19" s="473">
        <v>0</v>
      </c>
      <c r="P19" s="472"/>
      <c r="Q19" s="473">
        <v>0</v>
      </c>
      <c r="R19" s="472"/>
      <c r="S19" s="256">
        <f t="shared" si="0"/>
        <v>0</v>
      </c>
    </row>
    <row r="20" spans="1:19">
      <c r="A20" s="253">
        <v>13</v>
      </c>
      <c r="B20" s="193" t="s">
        <v>367</v>
      </c>
      <c r="C20" s="473">
        <v>0</v>
      </c>
      <c r="D20" s="472"/>
      <c r="E20" s="473">
        <v>0</v>
      </c>
      <c r="F20" s="255"/>
      <c r="G20" s="473">
        <v>0</v>
      </c>
      <c r="H20" s="472"/>
      <c r="I20" s="473">
        <v>0</v>
      </c>
      <c r="J20" s="472"/>
      <c r="K20" s="473">
        <v>0</v>
      </c>
      <c r="L20" s="472"/>
      <c r="M20" s="471">
        <v>0</v>
      </c>
      <c r="N20" s="472"/>
      <c r="O20" s="473">
        <v>0</v>
      </c>
      <c r="P20" s="472"/>
      <c r="Q20" s="473">
        <v>0</v>
      </c>
      <c r="R20" s="472"/>
      <c r="S20" s="256">
        <f t="shared" si="0"/>
        <v>0</v>
      </c>
    </row>
    <row r="21" spans="1:19">
      <c r="A21" s="253">
        <v>14</v>
      </c>
      <c r="B21" s="193" t="s">
        <v>368</v>
      </c>
      <c r="C21" s="473">
        <v>6242139.3367999997</v>
      </c>
      <c r="D21" s="472"/>
      <c r="E21" s="473">
        <v>0</v>
      </c>
      <c r="F21" s="255"/>
      <c r="G21" s="473">
        <v>0</v>
      </c>
      <c r="H21" s="472"/>
      <c r="I21" s="473">
        <v>0</v>
      </c>
      <c r="J21" s="472"/>
      <c r="K21" s="473">
        <v>0</v>
      </c>
      <c r="L21" s="472"/>
      <c r="M21" s="471">
        <v>26732314.892899998</v>
      </c>
      <c r="N21" s="472"/>
      <c r="O21" s="473">
        <v>0</v>
      </c>
      <c r="P21" s="472"/>
      <c r="Q21" s="473">
        <v>0</v>
      </c>
      <c r="R21" s="472"/>
      <c r="S21" s="256">
        <f t="shared" si="0"/>
        <v>26732314.892899998</v>
      </c>
    </row>
    <row r="22" spans="1:19" ht="15" thickBot="1">
      <c r="A22" s="257"/>
      <c r="B22" s="258" t="s">
        <v>52</v>
      </c>
      <c r="C22" s="259">
        <f t="shared" ref="C22:S22" si="1">SUM(C8:C21)</f>
        <v>12256969.3168</v>
      </c>
      <c r="D22" s="259">
        <f t="shared" si="1"/>
        <v>0</v>
      </c>
      <c r="E22" s="259">
        <f t="shared" si="1"/>
        <v>34758453.248000003</v>
      </c>
      <c r="F22" s="259">
        <f t="shared" si="1"/>
        <v>0</v>
      </c>
      <c r="G22" s="259">
        <f t="shared" si="1"/>
        <v>0</v>
      </c>
      <c r="H22" s="259">
        <f t="shared" si="1"/>
        <v>0</v>
      </c>
      <c r="I22" s="259">
        <f t="shared" si="1"/>
        <v>26861666.940699998</v>
      </c>
      <c r="J22" s="259">
        <f t="shared" si="1"/>
        <v>0</v>
      </c>
      <c r="K22" s="259">
        <f t="shared" si="1"/>
        <v>0</v>
      </c>
      <c r="L22" s="259">
        <f t="shared" si="1"/>
        <v>0</v>
      </c>
      <c r="M22" s="259">
        <f t="shared" si="1"/>
        <v>422003517.16869998</v>
      </c>
      <c r="N22" s="259">
        <f t="shared" si="1"/>
        <v>27884394.7042</v>
      </c>
      <c r="O22" s="259">
        <f t="shared" si="1"/>
        <v>0</v>
      </c>
      <c r="P22" s="259">
        <f t="shared" si="1"/>
        <v>0</v>
      </c>
      <c r="Q22" s="259">
        <f t="shared" si="1"/>
        <v>0</v>
      </c>
      <c r="R22" s="259">
        <f t="shared" si="1"/>
        <v>0</v>
      </c>
      <c r="S22" s="408">
        <f t="shared" si="1"/>
        <v>470270435.99285001</v>
      </c>
    </row>
  </sheetData>
  <sheetProtection selectLockedCells="1" selectUnlockedCells="1"/>
  <mergeCells count="11">
    <mergeCell ref="B4:C4"/>
    <mergeCell ref="M6:N6"/>
    <mergeCell ref="O6:P6"/>
    <mergeCell ref="Q6:R6"/>
    <mergeCell ref="S6:S7"/>
    <mergeCell ref="B6:B7"/>
    <mergeCell ref="C6:D6"/>
    <mergeCell ref="E6:F6"/>
    <mergeCell ref="G6:H6"/>
    <mergeCell ref="I6:J6"/>
    <mergeCell ref="K6:L6"/>
  </mergeCells>
  <pageMargins left="0.7" right="0.7" top="0.75" bottom="0.75" header="0.51180555555555551" footer="0.51180555555555551"/>
  <pageSetup paperSize="9" scale="47" firstPageNumber="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6"/>
  </sheetPr>
  <dimension ref="A1:V28"/>
  <sheetViews>
    <sheetView view="pageBreakPreview" zoomScale="55" zoomScaleNormal="85" zoomScaleSheetLayoutView="55" workbookViewId="0">
      <selection activeCell="O46" sqref="O46"/>
    </sheetView>
  </sheetViews>
  <sheetFormatPr defaultColWidth="9.1796875" defaultRowHeight="13"/>
  <cols>
    <col min="1" max="1" width="10.54296875" style="1" customWidth="1"/>
    <col min="2" max="2" width="44.7265625" style="1" customWidth="1"/>
    <col min="3" max="3" width="19" style="1" customWidth="1"/>
    <col min="4" max="4" width="19.54296875" style="1" customWidth="1"/>
    <col min="5" max="5" width="31.26953125" style="1" customWidth="1"/>
    <col min="6" max="6" width="27.453125" style="1" customWidth="1"/>
    <col min="7" max="7" width="26.90625" style="1" customWidth="1"/>
    <col min="8" max="8" width="25.36328125" style="1" customWidth="1"/>
    <col min="9" max="9" width="18.90625" style="1" bestFit="1" customWidth="1"/>
    <col min="10" max="10" width="16.453125" style="1" customWidth="1"/>
    <col min="11" max="11" width="15.81640625" style="1" customWidth="1"/>
    <col min="12" max="12" width="14.54296875" style="1" customWidth="1"/>
    <col min="13" max="13" width="20.81640625" style="1" customWidth="1"/>
    <col min="14" max="14" width="19.26953125" style="1" customWidth="1"/>
    <col min="15" max="15" width="16.36328125" style="1" bestFit="1" customWidth="1"/>
    <col min="16" max="16" width="16.453125" style="1" bestFit="1" customWidth="1"/>
    <col min="17" max="17" width="17.7265625" style="1" bestFit="1" customWidth="1"/>
    <col min="18" max="18" width="16.36328125" style="1" bestFit="1" customWidth="1"/>
    <col min="19" max="19" width="32" style="1" customWidth="1"/>
    <col min="20" max="20" width="17.54296875" style="1" customWidth="1"/>
    <col min="21" max="21" width="17.36328125" style="1" customWidth="1"/>
    <col min="22" max="22" width="20" style="1" customWidth="1"/>
    <col min="23" max="16384" width="9.1796875" style="39"/>
  </cols>
  <sheetData>
    <row r="1" spans="1:22">
      <c r="A1" s="1" t="s">
        <v>10</v>
      </c>
      <c r="B1" s="4" t="str">
        <f>'2. RC'!B1</f>
        <v>სს " პაშა ბანკი საქართველო"</v>
      </c>
    </row>
    <row r="2" spans="1:22">
      <c r="A2" s="1" t="s">
        <v>11</v>
      </c>
      <c r="B2" s="4" t="str">
        <f>'2. RC'!B2</f>
        <v>30.06.2020</v>
      </c>
    </row>
    <row r="4" spans="1:22" ht="26.5">
      <c r="A4" s="1" t="s">
        <v>369</v>
      </c>
      <c r="B4" s="245" t="s">
        <v>370</v>
      </c>
      <c r="V4" s="211" t="s">
        <v>46</v>
      </c>
    </row>
    <row r="5" spans="1:22" ht="12.75" customHeight="1">
      <c r="A5" s="260"/>
      <c r="B5" s="261"/>
      <c r="C5" s="509" t="s">
        <v>371</v>
      </c>
      <c r="D5" s="509"/>
      <c r="E5" s="509"/>
      <c r="F5" s="509"/>
      <c r="G5" s="509"/>
      <c r="H5" s="509"/>
      <c r="I5" s="509"/>
      <c r="J5" s="509"/>
      <c r="K5" s="509"/>
      <c r="L5" s="509"/>
      <c r="M5" s="509" t="s">
        <v>372</v>
      </c>
      <c r="N5" s="509"/>
      <c r="O5" s="509"/>
      <c r="P5" s="509"/>
      <c r="Q5" s="509"/>
      <c r="R5" s="509"/>
      <c r="S5" s="509"/>
      <c r="T5" s="510" t="s">
        <v>373</v>
      </c>
      <c r="U5" s="510" t="s">
        <v>374</v>
      </c>
      <c r="V5" s="511" t="s">
        <v>375</v>
      </c>
    </row>
    <row r="6" spans="1:22" s="177" customFormat="1" ht="155.5" customHeight="1">
      <c r="A6" s="80"/>
      <c r="B6" s="469"/>
      <c r="C6" s="262" t="s">
        <v>376</v>
      </c>
      <c r="D6" s="263" t="s">
        <v>377</v>
      </c>
      <c r="E6" s="264" t="s">
        <v>378</v>
      </c>
      <c r="F6" s="264" t="s">
        <v>379</v>
      </c>
      <c r="G6" s="263" t="s">
        <v>380</v>
      </c>
      <c r="H6" s="263" t="s">
        <v>381</v>
      </c>
      <c r="I6" s="263" t="s">
        <v>382</v>
      </c>
      <c r="J6" s="263" t="s">
        <v>383</v>
      </c>
      <c r="K6" s="263" t="s">
        <v>384</v>
      </c>
      <c r="L6" s="265" t="s">
        <v>385</v>
      </c>
      <c r="M6" s="262" t="s">
        <v>386</v>
      </c>
      <c r="N6" s="263" t="s">
        <v>387</v>
      </c>
      <c r="O6" s="263" t="s">
        <v>388</v>
      </c>
      <c r="P6" s="263" t="s">
        <v>389</v>
      </c>
      <c r="Q6" s="263" t="s">
        <v>390</v>
      </c>
      <c r="R6" s="263" t="s">
        <v>391</v>
      </c>
      <c r="S6" s="265" t="s">
        <v>392</v>
      </c>
      <c r="T6" s="510"/>
      <c r="U6" s="510"/>
      <c r="V6" s="511"/>
    </row>
    <row r="7" spans="1:22" ht="39">
      <c r="A7" s="266">
        <v>1</v>
      </c>
      <c r="B7" s="479" t="s">
        <v>355</v>
      </c>
      <c r="C7" s="267"/>
      <c r="D7" s="254"/>
      <c r="E7" s="254"/>
      <c r="F7" s="254"/>
      <c r="G7" s="254"/>
      <c r="H7" s="254"/>
      <c r="I7" s="254"/>
      <c r="J7" s="254"/>
      <c r="K7" s="254"/>
      <c r="L7" s="268"/>
      <c r="M7" s="267"/>
      <c r="N7" s="254"/>
      <c r="O7" s="254"/>
      <c r="P7" s="254"/>
      <c r="Q7" s="254"/>
      <c r="R7" s="254"/>
      <c r="S7" s="268"/>
      <c r="T7" s="269"/>
      <c r="U7" s="270"/>
      <c r="V7" s="271">
        <f t="shared" ref="V7:V20" si="0">SUM(C7:S7)</f>
        <v>0</v>
      </c>
    </row>
    <row r="8" spans="1:22" ht="39">
      <c r="A8" s="266">
        <v>2</v>
      </c>
      <c r="B8" s="479" t="s">
        <v>356</v>
      </c>
      <c r="C8" s="267"/>
      <c r="D8" s="254"/>
      <c r="E8" s="254"/>
      <c r="F8" s="254"/>
      <c r="G8" s="254"/>
      <c r="H8" s="254"/>
      <c r="I8" s="254"/>
      <c r="J8" s="254"/>
      <c r="K8" s="254"/>
      <c r="L8" s="268"/>
      <c r="M8" s="267"/>
      <c r="N8" s="254"/>
      <c r="O8" s="254"/>
      <c r="P8" s="254"/>
      <c r="Q8" s="254"/>
      <c r="R8" s="254"/>
      <c r="S8" s="268"/>
      <c r="T8" s="270"/>
      <c r="U8" s="270"/>
      <c r="V8" s="271">
        <f t="shared" si="0"/>
        <v>0</v>
      </c>
    </row>
    <row r="9" spans="1:22" ht="26">
      <c r="A9" s="266">
        <v>3</v>
      </c>
      <c r="B9" s="479" t="s">
        <v>357</v>
      </c>
      <c r="C9" s="267"/>
      <c r="D9" s="254"/>
      <c r="E9" s="254"/>
      <c r="F9" s="254"/>
      <c r="G9" s="254"/>
      <c r="H9" s="254"/>
      <c r="I9" s="254"/>
      <c r="J9" s="254"/>
      <c r="K9" s="254"/>
      <c r="L9" s="268"/>
      <c r="M9" s="267"/>
      <c r="N9" s="254"/>
      <c r="O9" s="254"/>
      <c r="P9" s="254"/>
      <c r="Q9" s="254"/>
      <c r="R9" s="254"/>
      <c r="S9" s="268"/>
      <c r="T9" s="270"/>
      <c r="U9" s="270"/>
      <c r="V9" s="271">
        <f t="shared" si="0"/>
        <v>0</v>
      </c>
    </row>
    <row r="10" spans="1:22" ht="26">
      <c r="A10" s="266">
        <v>4</v>
      </c>
      <c r="B10" s="479" t="s">
        <v>358</v>
      </c>
      <c r="C10" s="267"/>
      <c r="D10" s="254"/>
      <c r="E10" s="254"/>
      <c r="F10" s="254"/>
      <c r="G10" s="254"/>
      <c r="H10" s="254"/>
      <c r="I10" s="254"/>
      <c r="J10" s="254"/>
      <c r="K10" s="254"/>
      <c r="L10" s="268"/>
      <c r="M10" s="267"/>
      <c r="N10" s="254"/>
      <c r="O10" s="254"/>
      <c r="P10" s="254"/>
      <c r="Q10" s="254"/>
      <c r="R10" s="254"/>
      <c r="S10" s="268"/>
      <c r="T10" s="270"/>
      <c r="U10" s="270"/>
      <c r="V10" s="271">
        <f t="shared" si="0"/>
        <v>0</v>
      </c>
    </row>
    <row r="11" spans="1:22" ht="26">
      <c r="A11" s="266">
        <v>5</v>
      </c>
      <c r="B11" s="479" t="s">
        <v>359</v>
      </c>
      <c r="C11" s="267"/>
      <c r="D11" s="254"/>
      <c r="E11" s="254"/>
      <c r="F11" s="254"/>
      <c r="G11" s="254"/>
      <c r="H11" s="254"/>
      <c r="I11" s="254"/>
      <c r="J11" s="254"/>
      <c r="K11" s="254"/>
      <c r="L11" s="268"/>
      <c r="M11" s="267"/>
      <c r="N11" s="254"/>
      <c r="O11" s="254"/>
      <c r="P11" s="254"/>
      <c r="Q11" s="254"/>
      <c r="R11" s="254"/>
      <c r="S11" s="268"/>
      <c r="T11" s="270"/>
      <c r="U11" s="270"/>
      <c r="V11" s="271">
        <f t="shared" si="0"/>
        <v>0</v>
      </c>
    </row>
    <row r="12" spans="1:22" ht="26">
      <c r="A12" s="266">
        <v>6</v>
      </c>
      <c r="B12" s="479" t="s">
        <v>360</v>
      </c>
      <c r="C12" s="267"/>
      <c r="D12" s="254"/>
      <c r="E12" s="254"/>
      <c r="F12" s="254"/>
      <c r="G12" s="254"/>
      <c r="H12" s="254"/>
      <c r="I12" s="254"/>
      <c r="J12" s="254"/>
      <c r="K12" s="254"/>
      <c r="L12" s="268"/>
      <c r="M12" s="267"/>
      <c r="N12" s="254"/>
      <c r="O12" s="254"/>
      <c r="P12" s="254"/>
      <c r="Q12" s="254"/>
      <c r="R12" s="254"/>
      <c r="S12" s="268"/>
      <c r="T12" s="270"/>
      <c r="U12" s="270"/>
      <c r="V12" s="271">
        <f t="shared" si="0"/>
        <v>0</v>
      </c>
    </row>
    <row r="13" spans="1:22" ht="26">
      <c r="A13" s="266">
        <v>7</v>
      </c>
      <c r="B13" s="479" t="s">
        <v>361</v>
      </c>
      <c r="C13" s="267"/>
      <c r="D13" s="254"/>
      <c r="E13" s="254"/>
      <c r="F13" s="254"/>
      <c r="G13" s="254"/>
      <c r="H13" s="254"/>
      <c r="I13" s="254"/>
      <c r="J13" s="254"/>
      <c r="K13" s="254"/>
      <c r="L13" s="268"/>
      <c r="M13" s="267"/>
      <c r="N13" s="254"/>
      <c r="O13" s="254"/>
      <c r="P13" s="254"/>
      <c r="Q13" s="254"/>
      <c r="R13" s="254"/>
      <c r="S13" s="268"/>
      <c r="T13" s="270"/>
      <c r="U13" s="270"/>
      <c r="V13" s="271">
        <f t="shared" si="0"/>
        <v>0</v>
      </c>
    </row>
    <row r="14" spans="1:22">
      <c r="A14" s="266">
        <v>8</v>
      </c>
      <c r="B14" s="479" t="s">
        <v>362</v>
      </c>
      <c r="C14" s="267"/>
      <c r="D14" s="254"/>
      <c r="E14" s="254"/>
      <c r="F14" s="254"/>
      <c r="G14" s="254"/>
      <c r="H14" s="254"/>
      <c r="I14" s="254"/>
      <c r="J14" s="254"/>
      <c r="K14" s="254"/>
      <c r="L14" s="268"/>
      <c r="M14" s="267"/>
      <c r="N14" s="254"/>
      <c r="O14" s="254"/>
      <c r="P14" s="254"/>
      <c r="Q14" s="254"/>
      <c r="R14" s="254"/>
      <c r="S14" s="268"/>
      <c r="T14" s="270"/>
      <c r="U14" s="270"/>
      <c r="V14" s="271">
        <f t="shared" si="0"/>
        <v>0</v>
      </c>
    </row>
    <row r="15" spans="1:22" ht="39">
      <c r="A15" s="266">
        <v>9</v>
      </c>
      <c r="B15" s="479" t="s">
        <v>363</v>
      </c>
      <c r="C15" s="267"/>
      <c r="D15" s="254"/>
      <c r="E15" s="254"/>
      <c r="F15" s="254"/>
      <c r="G15" s="254"/>
      <c r="H15" s="254"/>
      <c r="I15" s="254"/>
      <c r="J15" s="254"/>
      <c r="K15" s="254"/>
      <c r="L15" s="268"/>
      <c r="M15" s="267"/>
      <c r="N15" s="254"/>
      <c r="O15" s="254"/>
      <c r="P15" s="254"/>
      <c r="Q15" s="254"/>
      <c r="R15" s="254"/>
      <c r="S15" s="268"/>
      <c r="T15" s="270"/>
      <c r="U15" s="270"/>
      <c r="V15" s="271">
        <f t="shared" si="0"/>
        <v>0</v>
      </c>
    </row>
    <row r="16" spans="1:22">
      <c r="A16" s="266">
        <v>10</v>
      </c>
      <c r="B16" s="479" t="s">
        <v>364</v>
      </c>
      <c r="C16" s="267"/>
      <c r="D16" s="254"/>
      <c r="E16" s="254"/>
      <c r="F16" s="254"/>
      <c r="G16" s="254"/>
      <c r="H16" s="254"/>
      <c r="I16" s="254"/>
      <c r="J16" s="254"/>
      <c r="K16" s="254"/>
      <c r="L16" s="268"/>
      <c r="M16" s="267"/>
      <c r="N16" s="254"/>
      <c r="O16" s="254"/>
      <c r="P16" s="254"/>
      <c r="Q16" s="254"/>
      <c r="R16" s="254"/>
      <c r="S16" s="268"/>
      <c r="T16" s="270"/>
      <c r="U16" s="270"/>
      <c r="V16" s="271">
        <f t="shared" si="0"/>
        <v>0</v>
      </c>
    </row>
    <row r="17" spans="1:22" ht="26">
      <c r="A17" s="266">
        <v>11</v>
      </c>
      <c r="B17" s="479" t="s">
        <v>365</v>
      </c>
      <c r="C17" s="267"/>
      <c r="D17" s="254"/>
      <c r="E17" s="254"/>
      <c r="F17" s="254"/>
      <c r="G17" s="254"/>
      <c r="H17" s="254"/>
      <c r="I17" s="254"/>
      <c r="J17" s="254"/>
      <c r="K17" s="254"/>
      <c r="L17" s="268"/>
      <c r="M17" s="267"/>
      <c r="N17" s="254"/>
      <c r="O17" s="254"/>
      <c r="P17" s="254"/>
      <c r="Q17" s="254"/>
      <c r="R17" s="254"/>
      <c r="S17" s="268"/>
      <c r="T17" s="270"/>
      <c r="U17" s="270"/>
      <c r="V17" s="271">
        <f t="shared" si="0"/>
        <v>0</v>
      </c>
    </row>
    <row r="18" spans="1:22" ht="26">
      <c r="A18" s="266">
        <v>12</v>
      </c>
      <c r="B18" s="479" t="s">
        <v>366</v>
      </c>
      <c r="C18" s="267"/>
      <c r="D18" s="254"/>
      <c r="E18" s="254"/>
      <c r="F18" s="254"/>
      <c r="G18" s="254"/>
      <c r="H18" s="254"/>
      <c r="I18" s="254"/>
      <c r="J18" s="254"/>
      <c r="K18" s="254"/>
      <c r="L18" s="268"/>
      <c r="M18" s="267"/>
      <c r="N18" s="254"/>
      <c r="O18" s="254"/>
      <c r="P18" s="254"/>
      <c r="Q18" s="254"/>
      <c r="R18" s="254"/>
      <c r="S18" s="268"/>
      <c r="T18" s="270"/>
      <c r="U18" s="270"/>
      <c r="V18" s="271">
        <f t="shared" si="0"/>
        <v>0</v>
      </c>
    </row>
    <row r="19" spans="1:22">
      <c r="A19" s="266">
        <v>13</v>
      </c>
      <c r="B19" s="479" t="s">
        <v>367</v>
      </c>
      <c r="C19" s="267"/>
      <c r="D19" s="254"/>
      <c r="E19" s="254"/>
      <c r="F19" s="254"/>
      <c r="G19" s="254"/>
      <c r="H19" s="254"/>
      <c r="I19" s="254"/>
      <c r="J19" s="254"/>
      <c r="K19" s="254"/>
      <c r="L19" s="268"/>
      <c r="M19" s="267"/>
      <c r="N19" s="254"/>
      <c r="O19" s="254"/>
      <c r="P19" s="254"/>
      <c r="Q19" s="254"/>
      <c r="R19" s="254"/>
      <c r="S19" s="268"/>
      <c r="T19" s="270"/>
      <c r="U19" s="270"/>
      <c r="V19" s="271">
        <f t="shared" si="0"/>
        <v>0</v>
      </c>
    </row>
    <row r="20" spans="1:22">
      <c r="A20" s="266">
        <v>14</v>
      </c>
      <c r="B20" s="479" t="s">
        <v>368</v>
      </c>
      <c r="C20" s="267"/>
      <c r="D20" s="254"/>
      <c r="E20" s="254"/>
      <c r="F20" s="254"/>
      <c r="G20" s="254"/>
      <c r="H20" s="254"/>
      <c r="I20" s="254"/>
      <c r="J20" s="254"/>
      <c r="K20" s="254"/>
      <c r="L20" s="268"/>
      <c r="M20" s="267"/>
      <c r="N20" s="254"/>
      <c r="O20" s="254"/>
      <c r="P20" s="254"/>
      <c r="Q20" s="254"/>
      <c r="R20" s="254"/>
      <c r="S20" s="268"/>
      <c r="T20" s="270"/>
      <c r="U20" s="270"/>
      <c r="V20" s="271">
        <f t="shared" si="0"/>
        <v>0</v>
      </c>
    </row>
    <row r="21" spans="1:22">
      <c r="A21" s="257"/>
      <c r="B21" s="480" t="s">
        <v>52</v>
      </c>
      <c r="C21" s="272">
        <f t="shared" ref="C21:V21" si="1">SUM(C7:C20)</f>
        <v>0</v>
      </c>
      <c r="D21" s="259">
        <f t="shared" si="1"/>
        <v>0</v>
      </c>
      <c r="E21" s="259">
        <f t="shared" si="1"/>
        <v>0</v>
      </c>
      <c r="F21" s="259">
        <f t="shared" si="1"/>
        <v>0</v>
      </c>
      <c r="G21" s="259">
        <f t="shared" si="1"/>
        <v>0</v>
      </c>
      <c r="H21" s="259">
        <f t="shared" si="1"/>
        <v>0</v>
      </c>
      <c r="I21" s="259">
        <f t="shared" si="1"/>
        <v>0</v>
      </c>
      <c r="J21" s="259">
        <f t="shared" si="1"/>
        <v>0</v>
      </c>
      <c r="K21" s="259">
        <f t="shared" si="1"/>
        <v>0</v>
      </c>
      <c r="L21" s="273">
        <f t="shared" si="1"/>
        <v>0</v>
      </c>
      <c r="M21" s="272">
        <f t="shared" si="1"/>
        <v>0</v>
      </c>
      <c r="N21" s="259">
        <f t="shared" si="1"/>
        <v>0</v>
      </c>
      <c r="O21" s="259">
        <f t="shared" si="1"/>
        <v>0</v>
      </c>
      <c r="P21" s="259">
        <f t="shared" si="1"/>
        <v>0</v>
      </c>
      <c r="Q21" s="259">
        <f t="shared" si="1"/>
        <v>0</v>
      </c>
      <c r="R21" s="259">
        <f t="shared" si="1"/>
        <v>0</v>
      </c>
      <c r="S21" s="273">
        <f t="shared" si="1"/>
        <v>0</v>
      </c>
      <c r="T21" s="273">
        <f t="shared" si="1"/>
        <v>0</v>
      </c>
      <c r="U21" s="273">
        <f t="shared" si="1"/>
        <v>0</v>
      </c>
      <c r="V21" s="274">
        <f t="shared" si="1"/>
        <v>0</v>
      </c>
    </row>
    <row r="24" spans="1:22">
      <c r="C24" s="275"/>
      <c r="D24" s="275"/>
      <c r="E24" s="275"/>
    </row>
    <row r="25" spans="1:22">
      <c r="A25" s="158"/>
      <c r="B25" s="158"/>
      <c r="D25" s="275"/>
      <c r="E25" s="275"/>
    </row>
    <row r="26" spans="1:22">
      <c r="A26" s="158"/>
      <c r="B26" s="276"/>
      <c r="D26" s="275"/>
      <c r="E26" s="275"/>
    </row>
    <row r="27" spans="1:22">
      <c r="A27" s="158"/>
      <c r="B27" s="158"/>
      <c r="D27" s="275"/>
      <c r="E27" s="275"/>
    </row>
    <row r="28" spans="1:22">
      <c r="A28" s="158"/>
      <c r="B28" s="276"/>
      <c r="D28" s="275"/>
      <c r="E28" s="275"/>
    </row>
  </sheetData>
  <sheetProtection selectLockedCells="1" selectUnlockedCells="1"/>
  <mergeCells count="5">
    <mergeCell ref="C5:L5"/>
    <mergeCell ref="M5:S5"/>
    <mergeCell ref="T5:T6"/>
    <mergeCell ref="U5:U6"/>
    <mergeCell ref="V5:V6"/>
  </mergeCells>
  <pageMargins left="0.7" right="0.7" top="0.75" bottom="0.75" header="0.51180555555555551" footer="0.51180555555555551"/>
  <pageSetup paperSize="9" scale="28" firstPageNumber="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36"/>
  </sheetPr>
  <dimension ref="A1:I22"/>
  <sheetViews>
    <sheetView view="pageBreakPreview" zoomScale="60" zoomScaleNormal="100" workbookViewId="0">
      <selection activeCell="C6" sqref="C6:C7"/>
    </sheetView>
  </sheetViews>
  <sheetFormatPr defaultColWidth="9.1796875" defaultRowHeight="13"/>
  <cols>
    <col min="1" max="1" width="10.54296875" style="1" customWidth="1"/>
    <col min="2" max="2" width="60" style="1" customWidth="1"/>
    <col min="3" max="3" width="28.08984375" style="1" customWidth="1"/>
    <col min="4" max="4" width="14.81640625" style="1" customWidth="1"/>
    <col min="5" max="5" width="17.81640625" style="1" customWidth="1"/>
    <col min="6" max="6" width="15.81640625" style="1" customWidth="1"/>
    <col min="7" max="7" width="17.453125" style="1" customWidth="1"/>
    <col min="8" max="8" width="15.26953125" style="1" customWidth="1"/>
    <col min="9" max="16384" width="9.1796875" style="39"/>
  </cols>
  <sheetData>
    <row r="1" spans="1:9">
      <c r="A1" s="1" t="s">
        <v>10</v>
      </c>
      <c r="B1" s="4" t="str">
        <f>'2. RC'!B1</f>
        <v>სს " პაშა ბანკი საქართველო"</v>
      </c>
    </row>
    <row r="2" spans="1:9">
      <c r="A2" s="1" t="s">
        <v>11</v>
      </c>
      <c r="B2" s="4" t="str">
        <f>'2. RC'!B2</f>
        <v>30.06.2020</v>
      </c>
    </row>
    <row r="4" spans="1:9">
      <c r="A4" s="1" t="s">
        <v>393</v>
      </c>
      <c r="B4" s="179" t="s">
        <v>394</v>
      </c>
    </row>
    <row r="5" spans="1:9">
      <c r="A5" s="260"/>
      <c r="B5" s="277"/>
      <c r="C5" s="278" t="s">
        <v>221</v>
      </c>
      <c r="D5" s="278" t="s">
        <v>222</v>
      </c>
      <c r="E5" s="278" t="s">
        <v>223</v>
      </c>
      <c r="F5" s="278" t="s">
        <v>338</v>
      </c>
      <c r="G5" s="279" t="s">
        <v>339</v>
      </c>
      <c r="H5" s="280" t="s">
        <v>340</v>
      </c>
      <c r="I5" s="281"/>
    </row>
    <row r="6" spans="1:9" ht="15" customHeight="1">
      <c r="A6" s="251"/>
      <c r="B6" s="282"/>
      <c r="C6" s="500" t="s">
        <v>395</v>
      </c>
      <c r="D6" s="512" t="s">
        <v>396</v>
      </c>
      <c r="E6" s="512"/>
      <c r="F6" s="500" t="s">
        <v>397</v>
      </c>
      <c r="G6" s="500" t="s">
        <v>398</v>
      </c>
      <c r="H6" s="513" t="s">
        <v>399</v>
      </c>
      <c r="I6" s="281"/>
    </row>
    <row r="7" spans="1:9" ht="65">
      <c r="A7" s="251"/>
      <c r="B7" s="282"/>
      <c r="C7" s="500"/>
      <c r="D7" s="142" t="s">
        <v>400</v>
      </c>
      <c r="E7" s="142" t="s">
        <v>401</v>
      </c>
      <c r="F7" s="500"/>
      <c r="G7" s="500"/>
      <c r="H7" s="513"/>
      <c r="I7" s="281"/>
    </row>
    <row r="8" spans="1:9" ht="26">
      <c r="A8" s="284">
        <v>1</v>
      </c>
      <c r="B8" s="193" t="s">
        <v>355</v>
      </c>
      <c r="C8" s="254">
        <v>60017639.913800001</v>
      </c>
      <c r="D8" s="254"/>
      <c r="E8" s="254"/>
      <c r="F8" s="254">
        <v>54002809.933799997</v>
      </c>
      <c r="G8" s="254">
        <v>54002809.933799997</v>
      </c>
      <c r="H8" s="285">
        <f t="shared" ref="H8:H22" si="0">G8/(C8+E8)</f>
        <v>0.89978229752721417</v>
      </c>
    </row>
    <row r="9" spans="1:9" ht="26">
      <c r="A9" s="284">
        <v>2</v>
      </c>
      <c r="B9" s="193" t="s">
        <v>356</v>
      </c>
      <c r="C9" s="254">
        <v>0</v>
      </c>
      <c r="D9" s="254"/>
      <c r="E9" s="254"/>
      <c r="F9" s="254">
        <v>0</v>
      </c>
      <c r="G9" s="254">
        <v>0</v>
      </c>
      <c r="H9" s="285">
        <v>0</v>
      </c>
    </row>
    <row r="10" spans="1:9" ht="26">
      <c r="A10" s="284">
        <v>3</v>
      </c>
      <c r="B10" s="193" t="s">
        <v>357</v>
      </c>
      <c r="C10" s="254">
        <v>0</v>
      </c>
      <c r="D10" s="254"/>
      <c r="E10" s="254"/>
      <c r="F10" s="254">
        <v>0</v>
      </c>
      <c r="G10" s="254">
        <v>0</v>
      </c>
      <c r="H10" s="285">
        <v>0</v>
      </c>
    </row>
    <row r="11" spans="1:9" ht="26">
      <c r="A11" s="284">
        <v>4</v>
      </c>
      <c r="B11" s="193" t="s">
        <v>358</v>
      </c>
      <c r="C11" s="254">
        <v>0</v>
      </c>
      <c r="D11" s="254"/>
      <c r="E11" s="254"/>
      <c r="F11" s="254">
        <v>0</v>
      </c>
      <c r="G11" s="254">
        <v>0</v>
      </c>
      <c r="H11" s="285">
        <v>0</v>
      </c>
    </row>
    <row r="12" spans="1:9" ht="26">
      <c r="A12" s="284">
        <v>5</v>
      </c>
      <c r="B12" s="193" t="s">
        <v>359</v>
      </c>
      <c r="C12" s="254">
        <v>0</v>
      </c>
      <c r="D12" s="254"/>
      <c r="E12" s="254"/>
      <c r="F12" s="254">
        <v>0</v>
      </c>
      <c r="G12" s="254">
        <v>0</v>
      </c>
      <c r="H12" s="285">
        <v>0</v>
      </c>
    </row>
    <row r="13" spans="1:9" ht="26">
      <c r="A13" s="284">
        <v>6</v>
      </c>
      <c r="B13" s="193" t="s">
        <v>360</v>
      </c>
      <c r="C13" s="254">
        <v>61620120.188700005</v>
      </c>
      <c r="D13" s="254"/>
      <c r="E13" s="254"/>
      <c r="F13" s="254">
        <v>20382524.11995</v>
      </c>
      <c r="G13" s="254">
        <v>20382524.11995</v>
      </c>
      <c r="H13" s="285">
        <f t="shared" si="0"/>
        <v>0.3307770912736353</v>
      </c>
    </row>
    <row r="14" spans="1:9" ht="26">
      <c r="A14" s="284">
        <v>7</v>
      </c>
      <c r="B14" s="193" t="s">
        <v>361</v>
      </c>
      <c r="C14" s="254">
        <v>341268392.34200001</v>
      </c>
      <c r="D14" s="254">
        <v>69527827.819399998</v>
      </c>
      <c r="E14" s="254">
        <v>27699220.255399998</v>
      </c>
      <c r="F14" s="254">
        <v>368967612.59740001</v>
      </c>
      <c r="G14" s="254">
        <v>368967612.59740001</v>
      </c>
      <c r="H14" s="285">
        <f t="shared" si="0"/>
        <v>1</v>
      </c>
    </row>
    <row r="15" spans="1:9">
      <c r="A15" s="284">
        <v>8</v>
      </c>
      <c r="B15" s="193" t="s">
        <v>362</v>
      </c>
      <c r="C15" s="254">
        <v>0</v>
      </c>
      <c r="D15" s="254">
        <v>7746541.9639999997</v>
      </c>
      <c r="E15" s="254">
        <v>185174.44880000001</v>
      </c>
      <c r="F15" s="254">
        <v>185174.44880000001</v>
      </c>
      <c r="G15" s="254">
        <v>185174.44880000001</v>
      </c>
      <c r="H15" s="285">
        <f t="shared" si="0"/>
        <v>1</v>
      </c>
    </row>
    <row r="16" spans="1:9" ht="26">
      <c r="A16" s="284">
        <v>9</v>
      </c>
      <c r="B16" s="193" t="s">
        <v>363</v>
      </c>
      <c r="C16" s="254">
        <v>0</v>
      </c>
      <c r="D16" s="254"/>
      <c r="E16" s="254"/>
      <c r="F16" s="254">
        <v>0</v>
      </c>
      <c r="G16" s="254">
        <v>0</v>
      </c>
      <c r="H16" s="285">
        <v>0</v>
      </c>
    </row>
    <row r="17" spans="1:8">
      <c r="A17" s="284">
        <v>10</v>
      </c>
      <c r="B17" s="193" t="s">
        <v>364</v>
      </c>
      <c r="C17" s="254">
        <v>0</v>
      </c>
      <c r="D17" s="254"/>
      <c r="E17" s="254"/>
      <c r="F17" s="254">
        <v>0</v>
      </c>
      <c r="G17" s="254">
        <v>0</v>
      </c>
      <c r="H17" s="285">
        <v>0</v>
      </c>
    </row>
    <row r="18" spans="1:8" ht="26">
      <c r="A18" s="284">
        <v>11</v>
      </c>
      <c r="B18" s="193" t="s">
        <v>365</v>
      </c>
      <c r="C18" s="254">
        <v>0</v>
      </c>
      <c r="D18" s="254"/>
      <c r="E18" s="254"/>
      <c r="F18" s="254">
        <v>0</v>
      </c>
      <c r="G18" s="254">
        <v>0</v>
      </c>
      <c r="H18" s="285">
        <v>0</v>
      </c>
    </row>
    <row r="19" spans="1:8">
      <c r="A19" s="284">
        <v>12</v>
      </c>
      <c r="B19" s="193" t="s">
        <v>366</v>
      </c>
      <c r="C19" s="254">
        <v>0</v>
      </c>
      <c r="D19" s="254"/>
      <c r="E19" s="254"/>
      <c r="F19" s="254">
        <v>0</v>
      </c>
      <c r="G19" s="254">
        <v>0</v>
      </c>
      <c r="H19" s="285">
        <v>0</v>
      </c>
    </row>
    <row r="20" spans="1:8">
      <c r="A20" s="284">
        <v>13</v>
      </c>
      <c r="B20" s="193" t="s">
        <v>367</v>
      </c>
      <c r="C20" s="254">
        <v>0</v>
      </c>
      <c r="D20" s="254"/>
      <c r="E20" s="254"/>
      <c r="F20" s="254">
        <v>0</v>
      </c>
      <c r="G20" s="254">
        <v>0</v>
      </c>
      <c r="H20" s="285">
        <v>0</v>
      </c>
    </row>
    <row r="21" spans="1:8">
      <c r="A21" s="284">
        <v>14</v>
      </c>
      <c r="B21" s="193" t="s">
        <v>368</v>
      </c>
      <c r="C21" s="254">
        <v>32974454.229699999</v>
      </c>
      <c r="D21" s="254"/>
      <c r="E21" s="254"/>
      <c r="F21" s="254">
        <v>26732314.892899998</v>
      </c>
      <c r="G21" s="254">
        <v>26732314.892899998</v>
      </c>
      <c r="H21" s="285">
        <f t="shared" si="0"/>
        <v>0.81069772092913905</v>
      </c>
    </row>
    <row r="22" spans="1:8">
      <c r="A22" s="286"/>
      <c r="B22" s="287" t="s">
        <v>52</v>
      </c>
      <c r="C22" s="259">
        <f>SUM(C8:C21)</f>
        <v>495880606.67420006</v>
      </c>
      <c r="D22" s="259">
        <f>SUM(D8:D21)</f>
        <v>77274369.783399999</v>
      </c>
      <c r="E22" s="259">
        <f>SUM(E8:E21)</f>
        <v>27884394.7042</v>
      </c>
      <c r="F22" s="259">
        <f>SUM(F8:F21)</f>
        <v>470270435.99285001</v>
      </c>
      <c r="G22" s="259">
        <f>SUM(G8:G21)</f>
        <v>470270435.99285001</v>
      </c>
      <c r="H22" s="288">
        <f t="shared" si="0"/>
        <v>0.89786533035852412</v>
      </c>
    </row>
  </sheetData>
  <sheetProtection selectLockedCells="1" selectUnlockedCells="1"/>
  <mergeCells count="5">
    <mergeCell ref="C6:C7"/>
    <mergeCell ref="D6:E6"/>
    <mergeCell ref="F6:F7"/>
    <mergeCell ref="G6:G7"/>
    <mergeCell ref="H6:H7"/>
  </mergeCells>
  <pageMargins left="0.7" right="0.7" top="0.75" bottom="0.75" header="0.51180555555555551" footer="0.51180555555555551"/>
  <pageSetup paperSize="9" scale="48" firstPageNumber="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6"/>
  </sheetPr>
  <dimension ref="A1:K29"/>
  <sheetViews>
    <sheetView view="pageBreakPreview" zoomScale="60" zoomScaleNormal="100" workbookViewId="0">
      <selection activeCell="B34" sqref="B34"/>
    </sheetView>
  </sheetViews>
  <sheetFormatPr defaultColWidth="9.1796875" defaultRowHeight="13"/>
  <cols>
    <col min="1" max="1" width="10.54296875" style="1" customWidth="1"/>
    <col min="2" max="2" width="58.1796875" style="1" customWidth="1"/>
    <col min="3" max="5" width="14" style="1" bestFit="1" customWidth="1"/>
    <col min="6" max="7" width="12.81640625" style="1" bestFit="1" customWidth="1"/>
    <col min="8" max="8" width="14" style="1" bestFit="1" customWidth="1"/>
    <col min="9" max="11" width="12.81640625" style="1" bestFit="1" customWidth="1"/>
    <col min="12" max="16384" width="9.1796875" style="1"/>
  </cols>
  <sheetData>
    <row r="1" spans="1:11">
      <c r="A1" s="1" t="s">
        <v>10</v>
      </c>
      <c r="B1" s="1" t="str">
        <f>'13. CRME'!B1</f>
        <v>სს " პაშა ბანკი საქართველო"</v>
      </c>
    </row>
    <row r="2" spans="1:11">
      <c r="A2" s="1" t="s">
        <v>11</v>
      </c>
      <c r="B2" s="1" t="str">
        <f>'13. CRME'!B2</f>
        <v>30.06.2020</v>
      </c>
    </row>
    <row r="4" spans="1:11">
      <c r="A4" s="1" t="s">
        <v>402</v>
      </c>
      <c r="B4" s="179" t="s">
        <v>403</v>
      </c>
    </row>
    <row r="5" spans="1:11" ht="12.75" customHeight="1">
      <c r="A5" s="515"/>
      <c r="B5" s="515"/>
      <c r="C5" s="516" t="s">
        <v>404</v>
      </c>
      <c r="D5" s="516"/>
      <c r="E5" s="516"/>
      <c r="F5" s="516" t="s">
        <v>405</v>
      </c>
      <c r="G5" s="516"/>
      <c r="H5" s="516"/>
      <c r="I5" s="517" t="s">
        <v>406</v>
      </c>
      <c r="J5" s="517"/>
      <c r="K5" s="517"/>
    </row>
    <row r="6" spans="1:11">
      <c r="A6" s="289"/>
      <c r="B6" s="290"/>
      <c r="C6" s="142" t="s">
        <v>50</v>
      </c>
      <c r="D6" s="142" t="s">
        <v>90</v>
      </c>
      <c r="E6" s="142" t="s">
        <v>52</v>
      </c>
      <c r="F6" s="142" t="s">
        <v>50</v>
      </c>
      <c r="G6" s="142" t="s">
        <v>90</v>
      </c>
      <c r="H6" s="142" t="s">
        <v>52</v>
      </c>
      <c r="I6" s="142" t="s">
        <v>50</v>
      </c>
      <c r="J6" s="142" t="s">
        <v>90</v>
      </c>
      <c r="K6" s="283" t="s">
        <v>52</v>
      </c>
    </row>
    <row r="7" spans="1:11">
      <c r="A7" s="291" t="s">
        <v>407</v>
      </c>
      <c r="B7" s="292"/>
      <c r="C7" s="292"/>
      <c r="D7" s="292"/>
      <c r="E7" s="292"/>
      <c r="F7" s="292"/>
      <c r="G7" s="292"/>
      <c r="H7" s="292"/>
      <c r="I7" s="292"/>
      <c r="J7" s="292"/>
      <c r="K7" s="293"/>
    </row>
    <row r="8" spans="1:11" ht="14.5">
      <c r="A8" s="294">
        <v>1</v>
      </c>
      <c r="B8" s="295" t="s">
        <v>407</v>
      </c>
      <c r="C8" s="453"/>
      <c r="D8" s="453"/>
      <c r="E8" s="453"/>
      <c r="F8" s="454">
        <v>29207465.559230756</v>
      </c>
      <c r="G8" s="454">
        <v>87117570.209395602</v>
      </c>
      <c r="H8" s="454">
        <v>116325035.76862641</v>
      </c>
      <c r="I8" s="454">
        <v>24387687.662967037</v>
      </c>
      <c r="J8" s="454">
        <v>57592847.649670318</v>
      </c>
      <c r="K8" s="462">
        <v>81980535.312637389</v>
      </c>
    </row>
    <row r="9" spans="1:11" ht="14.5">
      <c r="A9" s="291" t="s">
        <v>408</v>
      </c>
      <c r="B9" s="292"/>
      <c r="C9" s="455"/>
      <c r="D9" s="455"/>
      <c r="E9" s="455"/>
      <c r="F9" s="455"/>
      <c r="G9" s="455"/>
      <c r="H9" s="455"/>
      <c r="I9" s="455"/>
      <c r="J9" s="455"/>
      <c r="K9" s="463"/>
    </row>
    <row r="10" spans="1:11" ht="14.5">
      <c r="A10" s="80">
        <v>2</v>
      </c>
      <c r="B10" s="481" t="s">
        <v>409</v>
      </c>
      <c r="C10" s="456">
        <v>4235883.0386813171</v>
      </c>
      <c r="D10" s="457">
        <v>33557340.096483514</v>
      </c>
      <c r="E10" s="457">
        <v>37793223.135164835</v>
      </c>
      <c r="F10" s="457">
        <v>480836.92942802206</v>
      </c>
      <c r="G10" s="457">
        <v>8196947.4155791225</v>
      </c>
      <c r="H10" s="457">
        <v>8677784.3450071439</v>
      </c>
      <c r="I10" s="457">
        <v>131510.0154395604</v>
      </c>
      <c r="J10" s="457">
        <v>1738345.9791263735</v>
      </c>
      <c r="K10" s="464">
        <v>1869855.9945659349</v>
      </c>
    </row>
    <row r="11" spans="1:11" ht="14.5">
      <c r="A11" s="80">
        <v>3</v>
      </c>
      <c r="B11" s="481" t="s">
        <v>410</v>
      </c>
      <c r="C11" s="456">
        <v>52820125.308131896</v>
      </c>
      <c r="D11" s="457">
        <v>260677512.10296711</v>
      </c>
      <c r="E11" s="457">
        <v>313497637.41109884</v>
      </c>
      <c r="F11" s="457">
        <v>21158122.331513721</v>
      </c>
      <c r="G11" s="457">
        <v>44568292.963604383</v>
      </c>
      <c r="H11" s="457">
        <v>65726415.295118131</v>
      </c>
      <c r="I11" s="457">
        <v>17057075.205714282</v>
      </c>
      <c r="J11" s="457">
        <v>54496350.710928582</v>
      </c>
      <c r="K11" s="464">
        <v>71553425.916642845</v>
      </c>
    </row>
    <row r="12" spans="1:11" ht="14.5">
      <c r="A12" s="80">
        <v>4</v>
      </c>
      <c r="B12" s="481" t="s">
        <v>411</v>
      </c>
      <c r="C12" s="456">
        <v>7309908.8932967028</v>
      </c>
      <c r="D12" s="457">
        <v>0</v>
      </c>
      <c r="E12" s="457">
        <v>7309908.8932967028</v>
      </c>
      <c r="F12" s="457">
        <v>0</v>
      </c>
      <c r="G12" s="457">
        <v>0</v>
      </c>
      <c r="H12" s="457">
        <v>0</v>
      </c>
      <c r="I12" s="457">
        <v>0</v>
      </c>
      <c r="J12" s="457">
        <v>0</v>
      </c>
      <c r="K12" s="464">
        <v>0</v>
      </c>
    </row>
    <row r="13" spans="1:11" ht="26">
      <c r="A13" s="80">
        <v>5</v>
      </c>
      <c r="B13" s="481" t="s">
        <v>412</v>
      </c>
      <c r="C13" s="456">
        <v>37145606.602417566</v>
      </c>
      <c r="D13" s="457">
        <v>46220725.889120884</v>
      </c>
      <c r="E13" s="457">
        <v>83366332.49153845</v>
      </c>
      <c r="F13" s="457">
        <v>6667739.5584230786</v>
      </c>
      <c r="G13" s="457">
        <v>13730664.44450165</v>
      </c>
      <c r="H13" s="457">
        <v>20398404.002924729</v>
      </c>
      <c r="I13" s="457">
        <v>2778731.938994505</v>
      </c>
      <c r="J13" s="457">
        <v>6982202.6775549483</v>
      </c>
      <c r="K13" s="464">
        <v>9760934.6165494584</v>
      </c>
    </row>
    <row r="14" spans="1:11" ht="14.5">
      <c r="A14" s="80">
        <v>6</v>
      </c>
      <c r="B14" s="481" t="s">
        <v>413</v>
      </c>
      <c r="C14" s="456">
        <v>0</v>
      </c>
      <c r="D14" s="457">
        <v>0</v>
      </c>
      <c r="E14" s="457">
        <v>0</v>
      </c>
      <c r="F14" s="457">
        <v>0</v>
      </c>
      <c r="G14" s="457">
        <v>0</v>
      </c>
      <c r="H14" s="457">
        <v>0</v>
      </c>
      <c r="I14" s="457">
        <v>0</v>
      </c>
      <c r="J14" s="457">
        <v>0</v>
      </c>
      <c r="K14" s="464">
        <v>0</v>
      </c>
    </row>
    <row r="15" spans="1:11" ht="14.5">
      <c r="A15" s="80">
        <v>7</v>
      </c>
      <c r="B15" s="481" t="s">
        <v>414</v>
      </c>
      <c r="C15" s="456">
        <v>3243595.0397802209</v>
      </c>
      <c r="D15" s="457">
        <v>17336374.559230763</v>
      </c>
      <c r="E15" s="457">
        <v>20579969.599010985</v>
      </c>
      <c r="F15" s="457">
        <v>271343.31857142848</v>
      </c>
      <c r="G15" s="457">
        <v>959933.01978021953</v>
      </c>
      <c r="H15" s="457">
        <v>1231276.3383516471</v>
      </c>
      <c r="I15" s="457">
        <v>270074.96890109882</v>
      </c>
      <c r="J15" s="457">
        <v>956259.4398901097</v>
      </c>
      <c r="K15" s="464">
        <v>1226334.4087912075</v>
      </c>
    </row>
    <row r="16" spans="1:11" ht="14.5">
      <c r="A16" s="80">
        <v>8</v>
      </c>
      <c r="B16" s="482" t="s">
        <v>415</v>
      </c>
      <c r="C16" s="456">
        <v>104755118.88230769</v>
      </c>
      <c r="D16" s="457">
        <v>357791952.64780223</v>
      </c>
      <c r="E16" s="457">
        <v>462547071.53010988</v>
      </c>
      <c r="F16" s="457">
        <v>28578042.137936253</v>
      </c>
      <c r="G16" s="457">
        <v>67455837.843465373</v>
      </c>
      <c r="H16" s="457">
        <v>96033879.981401652</v>
      </c>
      <c r="I16" s="457">
        <v>20237392.129049443</v>
      </c>
      <c r="J16" s="457">
        <v>64173158.807500012</v>
      </c>
      <c r="K16" s="464">
        <v>84410550.936549455</v>
      </c>
    </row>
    <row r="17" spans="1:11" ht="14.5">
      <c r="A17" s="291" t="s">
        <v>416</v>
      </c>
      <c r="B17" s="483"/>
      <c r="C17" s="455"/>
      <c r="D17" s="455"/>
      <c r="E17" s="455"/>
      <c r="F17" s="455"/>
      <c r="G17" s="455"/>
      <c r="H17" s="455"/>
      <c r="I17" s="455"/>
      <c r="J17" s="455"/>
      <c r="K17" s="463"/>
    </row>
    <row r="18" spans="1:11" ht="14.5">
      <c r="A18" s="80">
        <v>9</v>
      </c>
      <c r="B18" s="481" t="s">
        <v>417</v>
      </c>
      <c r="C18" s="456">
        <v>0</v>
      </c>
      <c r="D18" s="457">
        <v>0</v>
      </c>
      <c r="E18" s="457">
        <v>0</v>
      </c>
      <c r="F18" s="457">
        <v>0</v>
      </c>
      <c r="G18" s="457">
        <v>0</v>
      </c>
      <c r="H18" s="457">
        <v>0</v>
      </c>
      <c r="I18" s="457">
        <v>0</v>
      </c>
      <c r="J18" s="457">
        <v>0</v>
      </c>
      <c r="K18" s="464">
        <v>0</v>
      </c>
    </row>
    <row r="19" spans="1:11" ht="14.5">
      <c r="A19" s="80">
        <v>10</v>
      </c>
      <c r="B19" s="481" t="s">
        <v>418</v>
      </c>
      <c r="C19" s="456">
        <v>90476164.517802224</v>
      </c>
      <c r="D19" s="457">
        <v>244949398.80164814</v>
      </c>
      <c r="E19" s="457">
        <v>335425563.31945044</v>
      </c>
      <c r="F19" s="457">
        <v>6057197.6408791225</v>
      </c>
      <c r="G19" s="457">
        <v>6597636.8113186834</v>
      </c>
      <c r="H19" s="457">
        <v>12654834.452197801</v>
      </c>
      <c r="I19" s="457">
        <v>11126000.069065936</v>
      </c>
      <c r="J19" s="457">
        <v>45782600.89417582</v>
      </c>
      <c r="K19" s="464">
        <v>56908600.963241734</v>
      </c>
    </row>
    <row r="20" spans="1:11" ht="14.5">
      <c r="A20" s="80">
        <v>11</v>
      </c>
      <c r="B20" s="481" t="s">
        <v>419</v>
      </c>
      <c r="C20" s="456">
        <v>17428837.746373624</v>
      </c>
      <c r="D20" s="457">
        <v>2885506.5282417582</v>
      </c>
      <c r="E20" s="457">
        <v>20314344.274615373</v>
      </c>
      <c r="F20" s="457">
        <v>521152.46274725249</v>
      </c>
      <c r="G20" s="457">
        <v>493271.15692307678</v>
      </c>
      <c r="H20" s="457">
        <v>1014423.6196703297</v>
      </c>
      <c r="I20" s="457">
        <v>518671.70758241735</v>
      </c>
      <c r="J20" s="457">
        <v>491542.00307692291</v>
      </c>
      <c r="K20" s="464">
        <v>1010213.7106593407</v>
      </c>
    </row>
    <row r="21" spans="1:11" ht="14.5">
      <c r="A21" s="87">
        <v>12</v>
      </c>
      <c r="B21" s="484" t="s">
        <v>420</v>
      </c>
      <c r="C21" s="458">
        <v>107905002.26417585</v>
      </c>
      <c r="D21" s="459">
        <v>247834905.32988989</v>
      </c>
      <c r="E21" s="458">
        <v>355739907.59406579</v>
      </c>
      <c r="F21" s="459">
        <v>6578350.1036263751</v>
      </c>
      <c r="G21" s="459">
        <v>7090907.9682417605</v>
      </c>
      <c r="H21" s="459">
        <v>13669258.071868131</v>
      </c>
      <c r="I21" s="459">
        <v>11644671.776648354</v>
      </c>
      <c r="J21" s="459">
        <v>46274142.897252746</v>
      </c>
      <c r="K21" s="465">
        <v>57918814.673901074</v>
      </c>
    </row>
    <row r="22" spans="1:11" ht="13.5" customHeight="1">
      <c r="A22" s="296"/>
      <c r="B22" s="485"/>
      <c r="C22" s="297"/>
      <c r="D22" s="297"/>
      <c r="E22" s="297"/>
      <c r="F22" s="518" t="s">
        <v>421</v>
      </c>
      <c r="G22" s="518"/>
      <c r="H22" s="518"/>
      <c r="I22" s="519" t="s">
        <v>422</v>
      </c>
      <c r="J22" s="519"/>
      <c r="K22" s="519"/>
    </row>
    <row r="23" spans="1:11" ht="14.5">
      <c r="A23" s="298">
        <v>13</v>
      </c>
      <c r="B23" s="486" t="s">
        <v>407</v>
      </c>
      <c r="C23" s="299"/>
      <c r="D23" s="299"/>
      <c r="E23" s="299"/>
      <c r="F23" s="460">
        <v>29207465.559230756</v>
      </c>
      <c r="G23" s="460">
        <v>87117570.209395602</v>
      </c>
      <c r="H23" s="460">
        <v>116325035.76862641</v>
      </c>
      <c r="I23" s="460">
        <v>24387687.662967037</v>
      </c>
      <c r="J23" s="460">
        <v>57592847.649670318</v>
      </c>
      <c r="K23" s="466">
        <v>81980535.312637389</v>
      </c>
    </row>
    <row r="24" spans="1:11" ht="14.5">
      <c r="A24" s="300">
        <v>14</v>
      </c>
      <c r="B24" s="487" t="s">
        <v>423</v>
      </c>
      <c r="C24" s="301"/>
      <c r="D24" s="302"/>
      <c r="E24" s="303"/>
      <c r="F24" s="461">
        <v>21999692.034309879</v>
      </c>
      <c r="G24" s="461">
        <v>60364929.875223614</v>
      </c>
      <c r="H24" s="461">
        <v>82364621.909533516</v>
      </c>
      <c r="I24" s="461">
        <v>8592720.3524010889</v>
      </c>
      <c r="J24" s="461">
        <v>17899015.910247266</v>
      </c>
      <c r="K24" s="467">
        <v>26491736.262648381</v>
      </c>
    </row>
    <row r="25" spans="1:11" ht="14.5">
      <c r="A25" s="304">
        <v>15</v>
      </c>
      <c r="B25" s="488" t="s">
        <v>41</v>
      </c>
      <c r="C25" s="305"/>
      <c r="D25" s="305"/>
      <c r="E25" s="305"/>
      <c r="F25" s="452">
        <v>1.4745818611144383</v>
      </c>
      <c r="G25" s="452">
        <v>1.4731875608646574</v>
      </c>
      <c r="H25" s="452">
        <v>1.450113924409929</v>
      </c>
      <c r="I25" s="452">
        <v>3.1629629293155492</v>
      </c>
      <c r="J25" s="452">
        <v>2.4246746857242827</v>
      </c>
      <c r="K25" s="468">
        <v>2.6717284164701725</v>
      </c>
    </row>
    <row r="26" spans="1:11">
      <c r="B26" s="114"/>
    </row>
    <row r="27" spans="1:11">
      <c r="B27" s="114"/>
    </row>
    <row r="28" spans="1:11" ht="65" customHeight="1">
      <c r="B28" s="514" t="s">
        <v>424</v>
      </c>
      <c r="C28" s="514"/>
    </row>
    <row r="29" spans="1:11">
      <c r="B29" s="114"/>
    </row>
  </sheetData>
  <sheetProtection selectLockedCells="1" selectUnlockedCells="1"/>
  <mergeCells count="7">
    <mergeCell ref="B28:C28"/>
    <mergeCell ref="A5:B5"/>
    <mergeCell ref="C5:E5"/>
    <mergeCell ref="F5:H5"/>
    <mergeCell ref="I5:K5"/>
    <mergeCell ref="F22:H22"/>
    <mergeCell ref="I22:K22"/>
  </mergeCells>
  <pageMargins left="0.7" right="0.7" top="0.75" bottom="0.75" header="0.51180555555555551" footer="0.51180555555555551"/>
  <pageSetup paperSize="9" scale="46" firstPageNumber="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36"/>
  </sheetPr>
  <dimension ref="A1:N22"/>
  <sheetViews>
    <sheetView view="pageBreakPreview" zoomScale="60" zoomScaleNormal="100" workbookViewId="0">
      <selection activeCell="B1" sqref="B1:B2"/>
    </sheetView>
  </sheetViews>
  <sheetFormatPr defaultColWidth="9.1796875" defaultRowHeight="13.5"/>
  <cols>
    <col min="1" max="1" width="10.54296875" style="209" customWidth="1"/>
    <col min="2" max="2" width="62.54296875" style="209" customWidth="1"/>
    <col min="3" max="3" width="13.7265625" style="209" bestFit="1" customWidth="1"/>
    <col min="4" max="4" width="10" style="209" customWidth="1"/>
    <col min="5" max="5" width="17.81640625" style="209" bestFit="1" customWidth="1"/>
    <col min="6" max="10" width="8.1796875" style="209" customWidth="1"/>
    <col min="11" max="11" width="9.26953125" style="209" bestFit="1" customWidth="1"/>
    <col min="12" max="13" width="8.1796875" style="209" customWidth="1"/>
    <col min="14" max="14" width="19.81640625" style="209" customWidth="1"/>
    <col min="15" max="16384" width="9.1796875" style="39"/>
  </cols>
  <sheetData>
    <row r="1" spans="1:14">
      <c r="A1" s="1" t="s">
        <v>10</v>
      </c>
      <c r="B1" s="4" t="str">
        <f>'2. RC'!B1</f>
        <v>სს " პაშა ბანკი საქართველო"</v>
      </c>
    </row>
    <row r="2" spans="1:14" ht="14.25" customHeight="1">
      <c r="A2" s="209" t="s">
        <v>11</v>
      </c>
      <c r="B2" s="4" t="str">
        <f>'2. RC'!B2</f>
        <v>30.06.2020</v>
      </c>
    </row>
    <row r="3" spans="1:14" ht="14.25" customHeight="1"/>
    <row r="4" spans="1:14">
      <c r="A4" s="1" t="s">
        <v>425</v>
      </c>
      <c r="B4" s="306" t="s">
        <v>9</v>
      </c>
    </row>
    <row r="5" spans="1:14" s="311" customFormat="1" ht="13">
      <c r="A5" s="307"/>
      <c r="B5" s="308"/>
      <c r="C5" s="309" t="s">
        <v>221</v>
      </c>
      <c r="D5" s="309" t="s">
        <v>222</v>
      </c>
      <c r="E5" s="309" t="s">
        <v>223</v>
      </c>
      <c r="F5" s="309" t="s">
        <v>338</v>
      </c>
      <c r="G5" s="309" t="s">
        <v>339</v>
      </c>
      <c r="H5" s="309" t="s">
        <v>340</v>
      </c>
      <c r="I5" s="309" t="s">
        <v>341</v>
      </c>
      <c r="J5" s="309" t="s">
        <v>342</v>
      </c>
      <c r="K5" s="309" t="s">
        <v>343</v>
      </c>
      <c r="L5" s="309" t="s">
        <v>344</v>
      </c>
      <c r="M5" s="309" t="s">
        <v>345</v>
      </c>
      <c r="N5" s="310" t="s">
        <v>346</v>
      </c>
    </row>
    <row r="6" spans="1:14" ht="89.5" customHeight="1">
      <c r="A6" s="312"/>
      <c r="B6" s="313"/>
      <c r="C6" s="314" t="s">
        <v>426</v>
      </c>
      <c r="D6" s="315" t="s">
        <v>427</v>
      </c>
      <c r="E6" s="316" t="s">
        <v>428</v>
      </c>
      <c r="F6" s="317">
        <v>0</v>
      </c>
      <c r="G6" s="317">
        <v>0.2</v>
      </c>
      <c r="H6" s="317">
        <v>0.35</v>
      </c>
      <c r="I6" s="317">
        <v>0.5</v>
      </c>
      <c r="J6" s="317">
        <v>0.75</v>
      </c>
      <c r="K6" s="317">
        <v>1</v>
      </c>
      <c r="L6" s="317">
        <v>1.5</v>
      </c>
      <c r="M6" s="317">
        <v>2.5</v>
      </c>
      <c r="N6" s="318" t="s">
        <v>9</v>
      </c>
    </row>
    <row r="7" spans="1:14">
      <c r="A7" s="319">
        <v>1</v>
      </c>
      <c r="B7" s="320" t="s">
        <v>429</v>
      </c>
      <c r="C7" s="321">
        <f>SUM(C8:C13)</f>
        <v>250030471.05000001</v>
      </c>
      <c r="D7" s="313"/>
      <c r="E7" s="322">
        <f>SUM(E8:E12)</f>
        <v>5000609.4210000001</v>
      </c>
      <c r="F7" s="323"/>
      <c r="G7" s="323"/>
      <c r="H7" s="323"/>
      <c r="I7" s="323"/>
      <c r="J7" s="323"/>
      <c r="K7" s="323"/>
      <c r="L7" s="323"/>
      <c r="M7" s="323"/>
      <c r="N7" s="324"/>
    </row>
    <row r="8" spans="1:14" ht="15.75" customHeight="1">
      <c r="A8" s="319">
        <v>1.1000000000000001</v>
      </c>
      <c r="B8" s="325" t="s">
        <v>430</v>
      </c>
      <c r="C8" s="326">
        <v>250030471.05000001</v>
      </c>
      <c r="D8" s="327">
        <v>0.02</v>
      </c>
      <c r="E8" s="322">
        <f>C8*D8</f>
        <v>5000609.4210000001</v>
      </c>
      <c r="F8" s="323">
        <v>0</v>
      </c>
      <c r="G8" s="323">
        <v>0</v>
      </c>
      <c r="H8" s="323">
        <v>0</v>
      </c>
      <c r="I8" s="323">
        <v>0</v>
      </c>
      <c r="J8" s="323">
        <v>0</v>
      </c>
      <c r="K8" s="323">
        <v>5000609.4210000001</v>
      </c>
      <c r="L8" s="323">
        <v>0</v>
      </c>
      <c r="M8" s="323">
        <v>0</v>
      </c>
      <c r="N8" s="324"/>
    </row>
    <row r="9" spans="1:14" ht="15.75" customHeight="1">
      <c r="A9" s="319">
        <v>1.2</v>
      </c>
      <c r="B9" s="325" t="s">
        <v>431</v>
      </c>
      <c r="C9" s="326">
        <v>0</v>
      </c>
      <c r="D9" s="327">
        <v>0.05</v>
      </c>
      <c r="E9" s="322">
        <f>C9*D9</f>
        <v>0</v>
      </c>
      <c r="F9" s="323">
        <v>0</v>
      </c>
      <c r="G9" s="323">
        <v>0</v>
      </c>
      <c r="H9" s="323">
        <v>0</v>
      </c>
      <c r="I9" s="323">
        <v>0</v>
      </c>
      <c r="J9" s="323">
        <v>0</v>
      </c>
      <c r="K9" s="323">
        <v>0</v>
      </c>
      <c r="L9" s="323">
        <v>0</v>
      </c>
      <c r="M9" s="323">
        <v>0</v>
      </c>
      <c r="N9" s="324"/>
    </row>
    <row r="10" spans="1:14" ht="15.75" customHeight="1">
      <c r="A10" s="319">
        <v>1.3</v>
      </c>
      <c r="B10" s="325" t="s">
        <v>432</v>
      </c>
      <c r="C10" s="326">
        <v>0</v>
      </c>
      <c r="D10" s="327">
        <v>0.08</v>
      </c>
      <c r="E10" s="322">
        <f>C10*D10</f>
        <v>0</v>
      </c>
      <c r="F10" s="323">
        <v>0</v>
      </c>
      <c r="G10" s="323">
        <v>0</v>
      </c>
      <c r="H10" s="323">
        <v>0</v>
      </c>
      <c r="I10" s="323">
        <v>0</v>
      </c>
      <c r="J10" s="323">
        <v>0</v>
      </c>
      <c r="K10" s="323">
        <v>0</v>
      </c>
      <c r="L10" s="323">
        <v>0</v>
      </c>
      <c r="M10" s="323">
        <v>0</v>
      </c>
      <c r="N10" s="324"/>
    </row>
    <row r="11" spans="1:14" ht="15.75" customHeight="1">
      <c r="A11" s="319">
        <v>1.4</v>
      </c>
      <c r="B11" s="325" t="s">
        <v>433</v>
      </c>
      <c r="C11" s="326">
        <v>0</v>
      </c>
      <c r="D11" s="327">
        <v>0.11</v>
      </c>
      <c r="E11" s="322">
        <f>C11*D11</f>
        <v>0</v>
      </c>
      <c r="F11" s="323">
        <v>0</v>
      </c>
      <c r="G11" s="323">
        <v>0</v>
      </c>
      <c r="H11" s="323">
        <v>0</v>
      </c>
      <c r="I11" s="323">
        <v>0</v>
      </c>
      <c r="J11" s="323">
        <v>0</v>
      </c>
      <c r="K11" s="323">
        <v>0</v>
      </c>
      <c r="L11" s="323">
        <v>0</v>
      </c>
      <c r="M11" s="323">
        <v>0</v>
      </c>
      <c r="N11" s="324"/>
    </row>
    <row r="12" spans="1:14" ht="15.75" customHeight="1">
      <c r="A12" s="319">
        <v>1.5</v>
      </c>
      <c r="B12" s="325" t="s">
        <v>434</v>
      </c>
      <c r="C12" s="326">
        <v>0</v>
      </c>
      <c r="D12" s="327">
        <v>0.14000000000000001</v>
      </c>
      <c r="E12" s="322">
        <f>C12*D12</f>
        <v>0</v>
      </c>
      <c r="F12" s="323">
        <v>0</v>
      </c>
      <c r="G12" s="323">
        <v>0</v>
      </c>
      <c r="H12" s="323">
        <v>0</v>
      </c>
      <c r="I12" s="323">
        <v>0</v>
      </c>
      <c r="J12" s="323">
        <v>0</v>
      </c>
      <c r="K12" s="323">
        <v>0</v>
      </c>
      <c r="L12" s="323">
        <v>0</v>
      </c>
      <c r="M12" s="323">
        <v>0</v>
      </c>
      <c r="N12" s="324"/>
    </row>
    <row r="13" spans="1:14" ht="15.75" customHeight="1">
      <c r="A13" s="319">
        <v>1.6</v>
      </c>
      <c r="B13" s="328" t="s">
        <v>435</v>
      </c>
      <c r="C13" s="326">
        <v>0</v>
      </c>
      <c r="D13" s="329"/>
      <c r="E13" s="323"/>
      <c r="F13" s="323"/>
      <c r="G13" s="323"/>
      <c r="H13" s="323"/>
      <c r="I13" s="323"/>
      <c r="J13" s="323"/>
      <c r="K13" s="323"/>
      <c r="L13" s="323"/>
      <c r="M13" s="323"/>
      <c r="N13" s="324"/>
    </row>
    <row r="14" spans="1:14">
      <c r="A14" s="319">
        <v>2</v>
      </c>
      <c r="B14" s="330" t="s">
        <v>436</v>
      </c>
      <c r="C14" s="321">
        <f>SUM(C15:C20)</f>
        <v>0</v>
      </c>
      <c r="D14" s="313"/>
      <c r="E14" s="322">
        <f>SUM(E15:E19)</f>
        <v>0</v>
      </c>
      <c r="F14" s="323"/>
      <c r="G14" s="323"/>
      <c r="H14" s="323"/>
      <c r="I14" s="323"/>
      <c r="J14" s="323"/>
      <c r="K14" s="323"/>
      <c r="L14" s="323"/>
      <c r="M14" s="323"/>
      <c r="N14" s="324"/>
    </row>
    <row r="15" spans="1:14" ht="15" customHeight="1">
      <c r="A15" s="319">
        <v>2.1</v>
      </c>
      <c r="B15" s="328" t="s">
        <v>430</v>
      </c>
      <c r="C15" s="326">
        <v>0</v>
      </c>
      <c r="D15" s="327">
        <v>5.0000000000000001E-3</v>
      </c>
      <c r="E15" s="322">
        <f>D15*C15</f>
        <v>0</v>
      </c>
      <c r="F15" s="323">
        <v>0</v>
      </c>
      <c r="G15" s="323">
        <v>0</v>
      </c>
      <c r="H15" s="323">
        <v>0</v>
      </c>
      <c r="I15" s="323">
        <v>0</v>
      </c>
      <c r="J15" s="323">
        <v>0</v>
      </c>
      <c r="K15" s="323">
        <v>0</v>
      </c>
      <c r="L15" s="323">
        <v>0</v>
      </c>
      <c r="M15" s="323">
        <v>0</v>
      </c>
      <c r="N15" s="324"/>
    </row>
    <row r="16" spans="1:14" ht="15" customHeight="1">
      <c r="A16" s="319">
        <v>2.2000000000000002</v>
      </c>
      <c r="B16" s="328" t="s">
        <v>431</v>
      </c>
      <c r="C16" s="326">
        <v>0</v>
      </c>
      <c r="D16" s="327">
        <v>0.01</v>
      </c>
      <c r="E16" s="322">
        <f>D16*C16</f>
        <v>0</v>
      </c>
      <c r="F16" s="323">
        <v>0</v>
      </c>
      <c r="G16" s="323">
        <v>0</v>
      </c>
      <c r="H16" s="323">
        <v>0</v>
      </c>
      <c r="I16" s="323">
        <v>0</v>
      </c>
      <c r="J16" s="323">
        <v>0</v>
      </c>
      <c r="K16" s="323">
        <v>0</v>
      </c>
      <c r="L16" s="323">
        <v>0</v>
      </c>
      <c r="M16" s="323">
        <v>0</v>
      </c>
      <c r="N16" s="324"/>
    </row>
    <row r="17" spans="1:14" ht="15" customHeight="1">
      <c r="A17" s="319">
        <v>2.2999999999999998</v>
      </c>
      <c r="B17" s="328" t="s">
        <v>432</v>
      </c>
      <c r="C17" s="326">
        <v>0</v>
      </c>
      <c r="D17" s="327">
        <v>0.02</v>
      </c>
      <c r="E17" s="322">
        <f>D17*C17</f>
        <v>0</v>
      </c>
      <c r="F17" s="323">
        <v>0</v>
      </c>
      <c r="G17" s="323">
        <v>0</v>
      </c>
      <c r="H17" s="323">
        <v>0</v>
      </c>
      <c r="I17" s="323">
        <v>0</v>
      </c>
      <c r="J17" s="323">
        <v>0</v>
      </c>
      <c r="K17" s="323">
        <v>0</v>
      </c>
      <c r="L17" s="323">
        <v>0</v>
      </c>
      <c r="M17" s="323">
        <v>0</v>
      </c>
      <c r="N17" s="324"/>
    </row>
    <row r="18" spans="1:14" ht="15" customHeight="1">
      <c r="A18" s="319">
        <v>2.4</v>
      </c>
      <c r="B18" s="328" t="s">
        <v>433</v>
      </c>
      <c r="C18" s="326">
        <v>0</v>
      </c>
      <c r="D18" s="327">
        <v>0.03</v>
      </c>
      <c r="E18" s="322">
        <f>D18*C18</f>
        <v>0</v>
      </c>
      <c r="F18" s="323">
        <v>0</v>
      </c>
      <c r="G18" s="323">
        <v>0</v>
      </c>
      <c r="H18" s="323">
        <v>0</v>
      </c>
      <c r="I18" s="323">
        <v>0</v>
      </c>
      <c r="J18" s="323">
        <v>0</v>
      </c>
      <c r="K18" s="323">
        <v>0</v>
      </c>
      <c r="L18" s="323">
        <v>0</v>
      </c>
      <c r="M18" s="323">
        <v>0</v>
      </c>
      <c r="N18" s="324"/>
    </row>
    <row r="19" spans="1:14" ht="15" customHeight="1">
      <c r="A19" s="319">
        <v>2.5</v>
      </c>
      <c r="B19" s="328" t="s">
        <v>434</v>
      </c>
      <c r="C19" s="326">
        <v>0</v>
      </c>
      <c r="D19" s="327">
        <v>0.04</v>
      </c>
      <c r="E19" s="322">
        <f>D19*C19</f>
        <v>0</v>
      </c>
      <c r="F19" s="323">
        <v>0</v>
      </c>
      <c r="G19" s="323">
        <v>0</v>
      </c>
      <c r="H19" s="323">
        <v>0</v>
      </c>
      <c r="I19" s="323">
        <v>0</v>
      </c>
      <c r="J19" s="323">
        <v>0</v>
      </c>
      <c r="K19" s="323">
        <v>0</v>
      </c>
      <c r="L19" s="323">
        <v>0</v>
      </c>
      <c r="M19" s="323">
        <v>0</v>
      </c>
      <c r="N19" s="324"/>
    </row>
    <row r="20" spans="1:14" ht="15" customHeight="1">
      <c r="A20" s="319">
        <v>2.6</v>
      </c>
      <c r="B20" s="328" t="s">
        <v>435</v>
      </c>
      <c r="C20" s="326">
        <v>0</v>
      </c>
      <c r="D20" s="329"/>
      <c r="E20" s="331"/>
      <c r="F20" s="323">
        <v>0</v>
      </c>
      <c r="G20" s="323">
        <v>0</v>
      </c>
      <c r="H20" s="323">
        <v>0</v>
      </c>
      <c r="I20" s="323">
        <v>0</v>
      </c>
      <c r="J20" s="323">
        <v>0</v>
      </c>
      <c r="K20" s="323">
        <v>0</v>
      </c>
      <c r="L20" s="323">
        <v>0</v>
      </c>
      <c r="M20" s="323">
        <v>0</v>
      </c>
      <c r="N20" s="324"/>
    </row>
    <row r="21" spans="1:14">
      <c r="A21" s="332">
        <v>3</v>
      </c>
      <c r="B21" s="333" t="s">
        <v>52</v>
      </c>
      <c r="C21" s="334">
        <f>C7+C14</f>
        <v>250030471.05000001</v>
      </c>
      <c r="D21" s="335"/>
      <c r="E21" s="336">
        <f>SUM(E7+E14)</f>
        <v>5000609.4210000001</v>
      </c>
      <c r="F21" s="337"/>
      <c r="G21" s="337"/>
      <c r="H21" s="337"/>
      <c r="I21" s="337"/>
      <c r="J21" s="337"/>
      <c r="K21" s="337"/>
      <c r="L21" s="337"/>
      <c r="M21" s="337"/>
      <c r="N21" s="338"/>
    </row>
    <row r="22" spans="1:14">
      <c r="E22" s="339"/>
      <c r="F22" s="339"/>
      <c r="G22" s="339"/>
      <c r="H22" s="339"/>
      <c r="I22" s="339"/>
      <c r="J22" s="339"/>
      <c r="K22" s="339"/>
      <c r="L22" s="339"/>
      <c r="M22" s="339"/>
    </row>
  </sheetData>
  <sheetProtection selectLockedCells="1" selectUnlockedCells="1"/>
  <conditionalFormatting sqref="E8:E12">
    <cfRule type="expression" dxfId="2" priority="1" stopIfTrue="1">
      <formula>(C8*D8)&lt;&gt;SUM("#ref!")</formula>
    </cfRule>
  </conditionalFormatting>
  <conditionalFormatting sqref="E20">
    <cfRule type="expression" dxfId="1" priority="2" stopIfTrue="1">
      <formula>$E$88&lt;&gt;SUM("#ref!")</formula>
    </cfRule>
  </conditionalFormatting>
  <conditionalFormatting sqref="E15:E19">
    <cfRule type="expression" dxfId="0" priority="3" stopIfTrue="1">
      <formula>(C15*D15)&lt;&gt;SUM("#ref!")</formula>
    </cfRule>
  </conditionalFormatting>
  <pageMargins left="0.7" right="0.7" top="0.75" bottom="0.75" header="0.51180555555555551" footer="0.51180555555555551"/>
  <pageSetup paperSize="9" scale="43" firstPageNumber="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36"/>
  </sheetPr>
  <dimension ref="A1:G43"/>
  <sheetViews>
    <sheetView view="pageBreakPreview" zoomScale="60" zoomScaleNormal="100" workbookViewId="0">
      <selection activeCell="B1" sqref="B1:B2"/>
    </sheetView>
  </sheetViews>
  <sheetFormatPr defaultColWidth="8.7265625" defaultRowHeight="14.5"/>
  <cols>
    <col min="1" max="1" width="11.453125" customWidth="1"/>
    <col min="2" max="2" width="77.453125" style="123" customWidth="1"/>
    <col min="3" max="3" width="22.81640625" customWidth="1"/>
    <col min="7" max="7" width="10.54296875" bestFit="1" customWidth="1"/>
  </cols>
  <sheetData>
    <row r="1" spans="1:7">
      <c r="A1" s="1" t="s">
        <v>10</v>
      </c>
      <c r="B1" s="4" t="str">
        <f>'2. RC'!B1</f>
        <v>სს " პაშა ბანკი საქართველო"</v>
      </c>
    </row>
    <row r="2" spans="1:7">
      <c r="A2" s="1" t="s">
        <v>11</v>
      </c>
      <c r="B2" s="4" t="str">
        <f>'2. RC'!B2</f>
        <v>30.06.2020</v>
      </c>
    </row>
    <row r="3" spans="1:7">
      <c r="A3" s="1"/>
    </row>
    <row r="4" spans="1:7">
      <c r="A4" s="1" t="s">
        <v>437</v>
      </c>
      <c r="B4" s="123" t="s">
        <v>438</v>
      </c>
    </row>
    <row r="5" spans="1:7">
      <c r="A5" s="340"/>
      <c r="B5" s="340" t="s">
        <v>439</v>
      </c>
      <c r="C5" s="341"/>
    </row>
    <row r="6" spans="1:7">
      <c r="A6" s="342">
        <v>1</v>
      </c>
      <c r="B6" s="343" t="s">
        <v>439</v>
      </c>
      <c r="C6" s="344">
        <v>491542082.40589994</v>
      </c>
      <c r="G6" s="410"/>
    </row>
    <row r="7" spans="1:7">
      <c r="A7" s="342">
        <v>2</v>
      </c>
      <c r="B7" s="343" t="s">
        <v>440</v>
      </c>
      <c r="C7" s="344">
        <v>-4703900.07</v>
      </c>
    </row>
    <row r="8" spans="1:7">
      <c r="A8" s="345">
        <v>3</v>
      </c>
      <c r="B8" s="346" t="s">
        <v>441</v>
      </c>
      <c r="C8" s="347">
        <f>C6+C7</f>
        <v>486838182.33589995</v>
      </c>
    </row>
    <row r="9" spans="1:7">
      <c r="A9" s="348"/>
      <c r="B9" s="348" t="s">
        <v>442</v>
      </c>
      <c r="C9" s="349"/>
    </row>
    <row r="10" spans="1:7">
      <c r="A10" s="350">
        <v>4</v>
      </c>
      <c r="B10" s="351" t="s">
        <v>443</v>
      </c>
      <c r="C10" s="344"/>
    </row>
    <row r="11" spans="1:7">
      <c r="A11" s="350">
        <v>5</v>
      </c>
      <c r="B11" s="352" t="s">
        <v>444</v>
      </c>
      <c r="C11" s="344"/>
    </row>
    <row r="12" spans="1:7">
      <c r="A12" s="350" t="s">
        <v>445</v>
      </c>
      <c r="B12" s="343" t="s">
        <v>446</v>
      </c>
      <c r="C12" s="353">
        <v>5000609.4210000001</v>
      </c>
    </row>
    <row r="13" spans="1:7">
      <c r="A13" s="350">
        <v>6</v>
      </c>
      <c r="B13" s="354" t="s">
        <v>447</v>
      </c>
      <c r="C13" s="344"/>
    </row>
    <row r="14" spans="1:7">
      <c r="A14" s="350">
        <v>7</v>
      </c>
      <c r="B14" s="352" t="s">
        <v>448</v>
      </c>
      <c r="C14" s="344"/>
    </row>
    <row r="15" spans="1:7">
      <c r="A15" s="355">
        <v>8</v>
      </c>
      <c r="B15" s="343" t="s">
        <v>449</v>
      </c>
      <c r="C15" s="344"/>
    </row>
    <row r="16" spans="1:7" ht="23">
      <c r="A16" s="350">
        <v>9</v>
      </c>
      <c r="B16" s="352" t="s">
        <v>450</v>
      </c>
      <c r="C16" s="344"/>
    </row>
    <row r="17" spans="1:3">
      <c r="A17" s="350">
        <v>10</v>
      </c>
      <c r="B17" s="352" t="s">
        <v>451</v>
      </c>
      <c r="C17" s="344"/>
    </row>
    <row r="18" spans="1:3">
      <c r="A18" s="356">
        <v>11</v>
      </c>
      <c r="B18" s="357" t="s">
        <v>452</v>
      </c>
      <c r="C18" s="353">
        <f>SUM(C10:C17)</f>
        <v>5000609.4210000001</v>
      </c>
    </row>
    <row r="19" spans="1:3">
      <c r="A19" s="348"/>
      <c r="B19" s="348" t="s">
        <v>453</v>
      </c>
      <c r="C19" s="358"/>
    </row>
    <row r="20" spans="1:3">
      <c r="A20" s="350">
        <v>12</v>
      </c>
      <c r="B20" s="351" t="s">
        <v>454</v>
      </c>
      <c r="C20" s="344"/>
    </row>
    <row r="21" spans="1:3">
      <c r="A21" s="350">
        <v>13</v>
      </c>
      <c r="B21" s="351" t="s">
        <v>455</v>
      </c>
      <c r="C21" s="344"/>
    </row>
    <row r="22" spans="1:3">
      <c r="A22" s="350">
        <v>14</v>
      </c>
      <c r="B22" s="351" t="s">
        <v>456</v>
      </c>
      <c r="C22" s="344"/>
    </row>
    <row r="23" spans="1:3" ht="23">
      <c r="A23" s="350" t="s">
        <v>457</v>
      </c>
      <c r="B23" s="351" t="s">
        <v>458</v>
      </c>
      <c r="C23" s="344"/>
    </row>
    <row r="24" spans="1:3">
      <c r="A24" s="350">
        <v>15</v>
      </c>
      <c r="B24" s="351" t="s">
        <v>459</v>
      </c>
      <c r="C24" s="344"/>
    </row>
    <row r="25" spans="1:3">
      <c r="A25" s="350" t="s">
        <v>460</v>
      </c>
      <c r="B25" s="343" t="s">
        <v>461</v>
      </c>
      <c r="C25" s="344"/>
    </row>
    <row r="26" spans="1:3">
      <c r="A26" s="356">
        <v>16</v>
      </c>
      <c r="B26" s="357" t="s">
        <v>462</v>
      </c>
      <c r="C26" s="347">
        <f>SUM(C20:C25)</f>
        <v>0</v>
      </c>
    </row>
    <row r="27" spans="1:3">
      <c r="A27" s="348"/>
      <c r="B27" s="348" t="s">
        <v>463</v>
      </c>
      <c r="C27" s="349"/>
    </row>
    <row r="28" spans="1:3">
      <c r="A28" s="350">
        <v>17</v>
      </c>
      <c r="B28" s="343" t="s">
        <v>464</v>
      </c>
      <c r="C28" s="344">
        <v>77274369.783399999</v>
      </c>
    </row>
    <row r="29" spans="1:3">
      <c r="A29" s="350">
        <v>18</v>
      </c>
      <c r="B29" s="343" t="s">
        <v>465</v>
      </c>
      <c r="C29" s="347">
        <f>C30-C28</f>
        <v>-48706908.107050002</v>
      </c>
    </row>
    <row r="30" spans="1:3">
      <c r="A30" s="356">
        <v>19</v>
      </c>
      <c r="B30" s="357" t="s">
        <v>466</v>
      </c>
      <c r="C30" s="353">
        <v>28567461.676350001</v>
      </c>
    </row>
    <row r="31" spans="1:3">
      <c r="A31" s="359"/>
      <c r="B31" s="348" t="s">
        <v>467</v>
      </c>
      <c r="C31" s="349"/>
    </row>
    <row r="32" spans="1:3">
      <c r="A32" s="350" t="s">
        <v>468</v>
      </c>
      <c r="B32" s="351" t="s">
        <v>469</v>
      </c>
      <c r="C32" s="360"/>
    </row>
    <row r="33" spans="1:3">
      <c r="A33" s="350" t="s">
        <v>470</v>
      </c>
      <c r="B33" s="352" t="s">
        <v>471</v>
      </c>
      <c r="C33" s="360"/>
    </row>
    <row r="34" spans="1:3">
      <c r="A34" s="348"/>
      <c r="B34" s="348" t="s">
        <v>472</v>
      </c>
      <c r="C34" s="349"/>
    </row>
    <row r="35" spans="1:3">
      <c r="A35" s="356">
        <v>20</v>
      </c>
      <c r="B35" s="357" t="s">
        <v>17</v>
      </c>
      <c r="C35" s="353">
        <f>'9. Capital'!C28</f>
        <v>77845531.49000001</v>
      </c>
    </row>
    <row r="36" spans="1:3">
      <c r="A36" s="356">
        <v>21</v>
      </c>
      <c r="B36" s="357" t="s">
        <v>473</v>
      </c>
      <c r="C36" s="347">
        <f>C8+C18+C26+C30</f>
        <v>520406253.43324995</v>
      </c>
    </row>
    <row r="37" spans="1:3">
      <c r="A37" s="361"/>
      <c r="B37" s="361" t="s">
        <v>438</v>
      </c>
      <c r="C37" s="349"/>
    </row>
    <row r="38" spans="1:3">
      <c r="A38" s="356">
        <v>22</v>
      </c>
      <c r="B38" s="357" t="s">
        <v>438</v>
      </c>
      <c r="C38" s="362">
        <f>IFERROR(C35/C36,0)</f>
        <v>0.14958608006040205</v>
      </c>
    </row>
    <row r="39" spans="1:3">
      <c r="A39" s="361"/>
      <c r="B39" s="361" t="s">
        <v>474</v>
      </c>
      <c r="C39" s="349"/>
    </row>
    <row r="40" spans="1:3">
      <c r="A40" s="363" t="s">
        <v>475</v>
      </c>
      <c r="B40" s="351" t="s">
        <v>476</v>
      </c>
      <c r="C40" s="360"/>
    </row>
    <row r="41" spans="1:3">
      <c r="A41" s="364" t="s">
        <v>477</v>
      </c>
      <c r="B41" s="352" t="s">
        <v>478</v>
      </c>
      <c r="C41" s="360"/>
    </row>
    <row r="43" spans="1:3">
      <c r="B43" s="409" t="s">
        <v>491</v>
      </c>
    </row>
  </sheetData>
  <sheetProtection selectLockedCells="1" selectUnlockedCells="1"/>
  <pageMargins left="0.7" right="0.7" top="0.75" bottom="0.75" header="0.51180555555555551" footer="0.51180555555555551"/>
  <pageSetup paperSize="9" scale="78"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7"/>
  </sheetPr>
  <dimension ref="A1:Q43"/>
  <sheetViews>
    <sheetView view="pageBreakPreview" zoomScale="60" zoomScaleNormal="100" workbookViewId="0">
      <selection activeCell="E51" sqref="E51"/>
    </sheetView>
  </sheetViews>
  <sheetFormatPr defaultColWidth="8.7265625" defaultRowHeight="14.5"/>
  <cols>
    <col min="1" max="1" width="9.54296875" style="1" customWidth="1"/>
    <col min="2" max="2" width="55.453125" style="1" customWidth="1"/>
    <col min="3" max="3" width="11.7265625" style="1" customWidth="1"/>
    <col min="4" max="4" width="13.26953125" style="1" customWidth="1"/>
    <col min="5" max="5" width="14.54296875" style="1" customWidth="1"/>
    <col min="6" max="6" width="11.7265625" style="1" customWidth="1"/>
    <col min="7" max="7" width="13.7265625" style="1" customWidth="1"/>
    <col min="8" max="8" width="14.54296875" style="1" customWidth="1"/>
    <col min="9" max="9" width="8.7265625" customWidth="1"/>
    <col min="11" max="11" width="13.26953125" bestFit="1" customWidth="1"/>
  </cols>
  <sheetData>
    <row r="1" spans="1:17">
      <c r="A1" s="3" t="s">
        <v>10</v>
      </c>
      <c r="B1" s="1" t="s">
        <v>479</v>
      </c>
    </row>
    <row r="2" spans="1:17">
      <c r="A2" s="3" t="s">
        <v>11</v>
      </c>
      <c r="B2" s="4" t="s">
        <v>480</v>
      </c>
    </row>
    <row r="3" spans="1:17">
      <c r="A3" s="3"/>
    </row>
    <row r="4" spans="1:17">
      <c r="A4" s="3" t="s">
        <v>44</v>
      </c>
      <c r="B4" s="11" t="s">
        <v>45</v>
      </c>
      <c r="C4" s="3"/>
      <c r="D4" s="12"/>
      <c r="E4" s="12"/>
      <c r="F4" s="13"/>
      <c r="G4" s="13"/>
      <c r="H4" s="14" t="s">
        <v>46</v>
      </c>
    </row>
    <row r="5" spans="1:17">
      <c r="A5" s="15"/>
      <c r="B5" s="16"/>
      <c r="C5" s="489" t="s">
        <v>47</v>
      </c>
      <c r="D5" s="489"/>
      <c r="E5" s="489"/>
      <c r="F5" s="490" t="s">
        <v>48</v>
      </c>
      <c r="G5" s="490"/>
      <c r="H5" s="490"/>
    </row>
    <row r="6" spans="1:17">
      <c r="A6" s="17" t="s">
        <v>13</v>
      </c>
      <c r="B6" s="18" t="s">
        <v>49</v>
      </c>
      <c r="C6" s="19" t="s">
        <v>50</v>
      </c>
      <c r="D6" s="19" t="s">
        <v>51</v>
      </c>
      <c r="E6" s="19" t="s">
        <v>52</v>
      </c>
      <c r="F6" s="19" t="s">
        <v>50</v>
      </c>
      <c r="G6" s="19" t="s">
        <v>51</v>
      </c>
      <c r="H6" s="20" t="s">
        <v>52</v>
      </c>
    </row>
    <row r="7" spans="1:17">
      <c r="A7" s="17">
        <v>1</v>
      </c>
      <c r="B7" s="21" t="s">
        <v>53</v>
      </c>
      <c r="C7" s="22">
        <v>2325938.73</v>
      </c>
      <c r="D7" s="22">
        <v>3916200.6068000002</v>
      </c>
      <c r="E7" s="23">
        <f t="shared" ref="E7:E20" si="0">C7+D7</f>
        <v>6242139.3367999997</v>
      </c>
      <c r="F7" s="24">
        <v>538728.21</v>
      </c>
      <c r="G7" s="25">
        <v>1968737.4696</v>
      </c>
      <c r="H7" s="26">
        <f t="shared" ref="H7:H20" si="1">F7+G7</f>
        <v>2507465.6795999999</v>
      </c>
      <c r="N7" s="365"/>
      <c r="O7" s="365"/>
      <c r="P7" s="365"/>
      <c r="Q7" s="365"/>
    </row>
    <row r="8" spans="1:17">
      <c r="A8" s="17">
        <v>2</v>
      </c>
      <c r="B8" s="21" t="s">
        <v>54</v>
      </c>
      <c r="C8" s="22">
        <v>2504893.79</v>
      </c>
      <c r="D8" s="22">
        <v>54005065.862000003</v>
      </c>
      <c r="E8" s="23">
        <f t="shared" si="0"/>
        <v>56509959.652000003</v>
      </c>
      <c r="F8" s="24">
        <v>422309.31</v>
      </c>
      <c r="G8" s="25">
        <v>74077767.858600006</v>
      </c>
      <c r="H8" s="26">
        <f t="shared" si="1"/>
        <v>74500077.168600008</v>
      </c>
      <c r="N8" s="365"/>
      <c r="O8" s="365"/>
      <c r="P8" s="365"/>
      <c r="Q8" s="365"/>
    </row>
    <row r="9" spans="1:17">
      <c r="A9" s="17">
        <v>3</v>
      </c>
      <c r="B9" s="21" t="s">
        <v>55</v>
      </c>
      <c r="C9" s="22">
        <v>8073166.4000000004</v>
      </c>
      <c r="D9" s="22">
        <v>50524160.877099998</v>
      </c>
      <c r="E9" s="23">
        <f t="shared" si="0"/>
        <v>58597327.277099997</v>
      </c>
      <c r="F9" s="24">
        <v>22123998.399999999</v>
      </c>
      <c r="G9" s="25">
        <v>36801591.697700001</v>
      </c>
      <c r="H9" s="26">
        <f t="shared" si="1"/>
        <v>58925590.0977</v>
      </c>
      <c r="N9" s="365"/>
      <c r="O9" s="365"/>
      <c r="P9" s="365"/>
      <c r="Q9" s="365"/>
    </row>
    <row r="10" spans="1:17">
      <c r="A10" s="17">
        <v>4</v>
      </c>
      <c r="B10" s="21" t="s">
        <v>56</v>
      </c>
      <c r="C10" s="22">
        <v>0</v>
      </c>
      <c r="D10" s="22">
        <v>0</v>
      </c>
      <c r="E10" s="23">
        <f t="shared" si="0"/>
        <v>0</v>
      </c>
      <c r="F10" s="24">
        <v>0</v>
      </c>
      <c r="G10" s="25">
        <v>0</v>
      </c>
      <c r="H10" s="26">
        <f t="shared" si="1"/>
        <v>0</v>
      </c>
      <c r="N10" s="365"/>
      <c r="O10" s="365"/>
      <c r="P10" s="365"/>
      <c r="Q10" s="365"/>
    </row>
    <row r="11" spans="1:17">
      <c r="A11" s="17">
        <v>5</v>
      </c>
      <c r="B11" s="21" t="s">
        <v>57</v>
      </c>
      <c r="C11" s="22">
        <v>41659744.609999999</v>
      </c>
      <c r="D11" s="22">
        <v>1485493.1418999999</v>
      </c>
      <c r="E11" s="23">
        <f t="shared" si="0"/>
        <v>43145237.751900002</v>
      </c>
      <c r="F11" s="24">
        <v>24336763</v>
      </c>
      <c r="G11" s="25">
        <v>1391867.7086</v>
      </c>
      <c r="H11" s="26">
        <f t="shared" si="1"/>
        <v>25728630.7086</v>
      </c>
      <c r="N11" s="365"/>
      <c r="O11" s="365"/>
      <c r="P11" s="365"/>
      <c r="Q11" s="365"/>
    </row>
    <row r="12" spans="1:17">
      <c r="A12" s="17">
        <v>6.1</v>
      </c>
      <c r="B12" s="27" t="s">
        <v>58</v>
      </c>
      <c r="C12" s="22">
        <v>93296183.38000001</v>
      </c>
      <c r="D12" s="22">
        <v>211503014.69099998</v>
      </c>
      <c r="E12" s="23">
        <f t="shared" si="0"/>
        <v>304799198.07099998</v>
      </c>
      <c r="F12" s="24">
        <v>77051457.489999995</v>
      </c>
      <c r="G12" s="25">
        <v>160415203.36539999</v>
      </c>
      <c r="H12" s="26">
        <f t="shared" si="1"/>
        <v>237466660.85539997</v>
      </c>
      <c r="K12" s="366"/>
      <c r="N12" s="365"/>
      <c r="O12" s="365"/>
      <c r="P12" s="365"/>
      <c r="Q12" s="365"/>
    </row>
    <row r="13" spans="1:17">
      <c r="A13" s="17">
        <v>6.2</v>
      </c>
      <c r="B13" s="27" t="s">
        <v>59</v>
      </c>
      <c r="C13" s="22">
        <v>-7235737.8682000004</v>
      </c>
      <c r="D13" s="22">
        <v>-11879979.431</v>
      </c>
      <c r="E13" s="23">
        <f t="shared" si="0"/>
        <v>-19115717.299199998</v>
      </c>
      <c r="F13" s="24">
        <v>-2238506.3574000001</v>
      </c>
      <c r="G13" s="25">
        <v>-3208304.0673000002</v>
      </c>
      <c r="H13" s="26">
        <f t="shared" si="1"/>
        <v>-5446810.4247000003</v>
      </c>
      <c r="N13" s="365"/>
      <c r="O13" s="365"/>
      <c r="P13" s="365"/>
      <c r="Q13" s="365"/>
    </row>
    <row r="14" spans="1:17">
      <c r="A14" s="17">
        <v>6</v>
      </c>
      <c r="B14" s="21" t="s">
        <v>60</v>
      </c>
      <c r="C14" s="23">
        <f>C12+C13</f>
        <v>86060445.511800006</v>
      </c>
      <c r="D14" s="23">
        <f>D12+D13</f>
        <v>199623035.25999999</v>
      </c>
      <c r="E14" s="23">
        <f t="shared" si="0"/>
        <v>285683480.77179998</v>
      </c>
      <c r="F14" s="23">
        <f>F12+F13</f>
        <v>74812951.132599995</v>
      </c>
      <c r="G14" s="23">
        <f>G12+G13</f>
        <v>157206899.29809999</v>
      </c>
      <c r="H14" s="26">
        <f t="shared" si="1"/>
        <v>232019850.4307</v>
      </c>
      <c r="N14" s="365"/>
      <c r="O14" s="365"/>
      <c r="P14" s="365"/>
      <c r="Q14" s="365"/>
    </row>
    <row r="15" spans="1:17">
      <c r="A15" s="17">
        <v>7</v>
      </c>
      <c r="B15" s="21" t="s">
        <v>61</v>
      </c>
      <c r="C15" s="22">
        <v>2072468.4</v>
      </c>
      <c r="D15" s="22">
        <v>2613379.4777000002</v>
      </c>
      <c r="E15" s="23">
        <f t="shared" si="0"/>
        <v>4685847.8777000001</v>
      </c>
      <c r="F15" s="24">
        <v>1043000.04</v>
      </c>
      <c r="G15" s="25">
        <v>892447.15449999995</v>
      </c>
      <c r="H15" s="26">
        <f t="shared" si="1"/>
        <v>1935447.1945</v>
      </c>
      <c r="N15" s="365"/>
      <c r="O15" s="365"/>
      <c r="P15" s="365"/>
      <c r="Q15" s="365"/>
    </row>
    <row r="16" spans="1:17">
      <c r="A16" s="17">
        <v>8</v>
      </c>
      <c r="B16" s="21" t="s">
        <v>62</v>
      </c>
      <c r="C16" s="22">
        <v>0</v>
      </c>
      <c r="D16" s="22">
        <v>0</v>
      </c>
      <c r="E16" s="23">
        <f t="shared" si="0"/>
        <v>0</v>
      </c>
      <c r="F16" s="24">
        <v>0</v>
      </c>
      <c r="G16" s="25">
        <v>0</v>
      </c>
      <c r="H16" s="26">
        <f t="shared" si="1"/>
        <v>0</v>
      </c>
      <c r="N16" s="365"/>
      <c r="O16" s="365"/>
      <c r="P16" s="365"/>
      <c r="Q16" s="365"/>
    </row>
    <row r="17" spans="1:17">
      <c r="A17" s="17">
        <v>9</v>
      </c>
      <c r="B17" s="21" t="s">
        <v>63</v>
      </c>
      <c r="C17" s="22">
        <v>0</v>
      </c>
      <c r="D17" s="22">
        <v>0</v>
      </c>
      <c r="E17" s="23">
        <f t="shared" si="0"/>
        <v>0</v>
      </c>
      <c r="F17" s="24">
        <v>0</v>
      </c>
      <c r="G17" s="25">
        <v>0</v>
      </c>
      <c r="H17" s="26">
        <f t="shared" si="1"/>
        <v>0</v>
      </c>
      <c r="N17" s="365"/>
      <c r="O17" s="365"/>
      <c r="P17" s="365"/>
      <c r="Q17" s="365"/>
    </row>
    <row r="18" spans="1:17">
      <c r="A18" s="17">
        <v>10</v>
      </c>
      <c r="B18" s="21" t="s">
        <v>64</v>
      </c>
      <c r="C18" s="22">
        <v>23628444.620000001</v>
      </c>
      <c r="D18" s="22">
        <v>0</v>
      </c>
      <c r="E18" s="23">
        <f t="shared" si="0"/>
        <v>23628444.620000001</v>
      </c>
      <c r="F18" s="24">
        <v>14396671.73</v>
      </c>
      <c r="G18" s="25">
        <v>0</v>
      </c>
      <c r="H18" s="26">
        <f t="shared" si="1"/>
        <v>14396671.73</v>
      </c>
      <c r="N18" s="365"/>
      <c r="O18" s="365"/>
      <c r="P18" s="365"/>
      <c r="Q18" s="365"/>
    </row>
    <row r="19" spans="1:17">
      <c r="A19" s="17">
        <v>11</v>
      </c>
      <c r="B19" s="21" t="s">
        <v>65</v>
      </c>
      <c r="C19" s="22">
        <v>5554775.29</v>
      </c>
      <c r="D19" s="22">
        <v>992487.69620000001</v>
      </c>
      <c r="E19" s="23">
        <f t="shared" si="0"/>
        <v>6547262.9862000002</v>
      </c>
      <c r="F19" s="24">
        <v>4575028.83</v>
      </c>
      <c r="G19" s="25">
        <v>8853.3780000000006</v>
      </c>
      <c r="H19" s="26">
        <f t="shared" si="1"/>
        <v>4583882.2079999996</v>
      </c>
      <c r="N19" s="365"/>
      <c r="O19" s="365"/>
      <c r="P19" s="365"/>
      <c r="Q19" s="365"/>
    </row>
    <row r="20" spans="1:17">
      <c r="A20" s="17">
        <v>12</v>
      </c>
      <c r="B20" s="29" t="s">
        <v>66</v>
      </c>
      <c r="C20" s="23">
        <f>SUM(C7:C11)+SUM(C14:C19)</f>
        <v>171879877.35180002</v>
      </c>
      <c r="D20" s="23">
        <f>SUM(D7:D11)+SUM(D14:D19)</f>
        <v>313159822.9217</v>
      </c>
      <c r="E20" s="23">
        <f t="shared" si="0"/>
        <v>485039700.27350003</v>
      </c>
      <c r="F20" s="23">
        <f>SUM(F7:F11)+SUM(F14:F19)</f>
        <v>142249450.65259999</v>
      </c>
      <c r="G20" s="23">
        <f>SUM(G7:G11)+SUM(G14:G19)</f>
        <v>272348164.56510001</v>
      </c>
      <c r="H20" s="26">
        <f t="shared" si="1"/>
        <v>414597615.2177</v>
      </c>
      <c r="N20" s="365"/>
      <c r="O20" s="365"/>
      <c r="P20" s="365"/>
      <c r="Q20" s="365"/>
    </row>
    <row r="21" spans="1:17">
      <c r="A21" s="17"/>
      <c r="B21" s="18" t="s">
        <v>67</v>
      </c>
      <c r="C21" s="30"/>
      <c r="D21" s="30"/>
      <c r="E21" s="30"/>
      <c r="F21" s="31"/>
      <c r="G21" s="32"/>
      <c r="H21" s="33"/>
      <c r="N21" s="365"/>
      <c r="O21" s="365"/>
      <c r="P21" s="365"/>
      <c r="Q21" s="365"/>
    </row>
    <row r="22" spans="1:17">
      <c r="A22" s="17">
        <v>13</v>
      </c>
      <c r="B22" s="21" t="s">
        <v>68</v>
      </c>
      <c r="C22" s="22">
        <v>3145649.1</v>
      </c>
      <c r="D22" s="22">
        <v>65298387.718400002</v>
      </c>
      <c r="E22" s="23">
        <f t="shared" ref="E22:E31" si="2">C22+D22</f>
        <v>68444036.818399996</v>
      </c>
      <c r="F22" s="24">
        <v>7502275.54</v>
      </c>
      <c r="G22" s="25">
        <v>128883260.38150001</v>
      </c>
      <c r="H22" s="26">
        <f t="shared" ref="H22:H31" si="3">F22+G22</f>
        <v>136385535.9215</v>
      </c>
      <c r="N22" s="365"/>
      <c r="O22" s="365"/>
      <c r="P22" s="365"/>
      <c r="Q22" s="365"/>
    </row>
    <row r="23" spans="1:17">
      <c r="A23" s="17">
        <v>14</v>
      </c>
      <c r="B23" s="21" t="s">
        <v>69</v>
      </c>
      <c r="C23" s="22">
        <v>5654974.5999999996</v>
      </c>
      <c r="D23" s="22">
        <v>69753268.572899997</v>
      </c>
      <c r="E23" s="23">
        <f t="shared" si="2"/>
        <v>75408243.172899991</v>
      </c>
      <c r="F23" s="24">
        <v>5182280.37</v>
      </c>
      <c r="G23" s="25">
        <v>58702937.994999997</v>
      </c>
      <c r="H23" s="26">
        <f t="shared" si="3"/>
        <v>63885218.364999995</v>
      </c>
      <c r="N23" s="365"/>
      <c r="O23" s="365"/>
      <c r="P23" s="365"/>
      <c r="Q23" s="365"/>
    </row>
    <row r="24" spans="1:17">
      <c r="A24" s="17">
        <v>15</v>
      </c>
      <c r="B24" s="21" t="s">
        <v>70</v>
      </c>
      <c r="C24" s="22">
        <v>21012077.5</v>
      </c>
      <c r="D24" s="22">
        <v>845666.91570000001</v>
      </c>
      <c r="E24" s="23">
        <f t="shared" si="2"/>
        <v>21857744.4157</v>
      </c>
      <c r="F24" s="24">
        <v>11563092.92</v>
      </c>
      <c r="G24" s="25">
        <v>413079.20360000001</v>
      </c>
      <c r="H24" s="26">
        <f t="shared" si="3"/>
        <v>11976172.123600001</v>
      </c>
      <c r="N24" s="365"/>
      <c r="O24" s="365"/>
      <c r="P24" s="365"/>
      <c r="Q24" s="365"/>
    </row>
    <row r="25" spans="1:17">
      <c r="A25" s="17">
        <v>16</v>
      </c>
      <c r="B25" s="21" t="s">
        <v>71</v>
      </c>
      <c r="C25" s="22">
        <v>27599017.379999999</v>
      </c>
      <c r="D25" s="22">
        <v>116401387.93970001</v>
      </c>
      <c r="E25" s="23">
        <f t="shared" si="2"/>
        <v>144000405.3197</v>
      </c>
      <c r="F25" s="24">
        <v>6715145.6900000004</v>
      </c>
      <c r="G25" s="25">
        <v>69217437.348199993</v>
      </c>
      <c r="H25" s="26">
        <f t="shared" si="3"/>
        <v>75932583.038199991</v>
      </c>
      <c r="N25" s="365"/>
      <c r="O25" s="365"/>
      <c r="P25" s="365"/>
      <c r="Q25" s="365"/>
    </row>
    <row r="26" spans="1:17">
      <c r="A26" s="17">
        <v>17</v>
      </c>
      <c r="B26" s="21" t="s">
        <v>72</v>
      </c>
      <c r="C26" s="30">
        <v>0</v>
      </c>
      <c r="D26" s="30">
        <v>0</v>
      </c>
      <c r="E26" s="23">
        <f t="shared" si="2"/>
        <v>0</v>
      </c>
      <c r="F26" s="31">
        <v>0</v>
      </c>
      <c r="G26" s="32">
        <v>0</v>
      </c>
      <c r="H26" s="26">
        <f t="shared" si="3"/>
        <v>0</v>
      </c>
      <c r="N26" s="365"/>
      <c r="O26" s="365"/>
      <c r="P26" s="365"/>
      <c r="Q26" s="365"/>
    </row>
    <row r="27" spans="1:17">
      <c r="A27" s="17">
        <v>18</v>
      </c>
      <c r="B27" s="21" t="s">
        <v>73</v>
      </c>
      <c r="C27" s="22">
        <v>15000000</v>
      </c>
      <c r="D27" s="22">
        <v>17119489.322799999</v>
      </c>
      <c r="E27" s="23">
        <f t="shared" si="2"/>
        <v>32119489.322799999</v>
      </c>
      <c r="F27" s="24">
        <v>0</v>
      </c>
      <c r="G27" s="25">
        <v>7866592.9450000003</v>
      </c>
      <c r="H27" s="26">
        <f t="shared" si="3"/>
        <v>7866592.9450000003</v>
      </c>
      <c r="N27" s="365"/>
      <c r="O27" s="365"/>
      <c r="P27" s="365"/>
      <c r="Q27" s="365"/>
    </row>
    <row r="28" spans="1:17">
      <c r="A28" s="17">
        <v>19</v>
      </c>
      <c r="B28" s="21" t="s">
        <v>74</v>
      </c>
      <c r="C28" s="22">
        <v>597190.84</v>
      </c>
      <c r="D28" s="22">
        <v>2915295.7230000002</v>
      </c>
      <c r="E28" s="23">
        <f t="shared" si="2"/>
        <v>3512486.5630000001</v>
      </c>
      <c r="F28" s="24">
        <v>65617.31</v>
      </c>
      <c r="G28" s="25">
        <v>2101420.8960000002</v>
      </c>
      <c r="H28" s="26">
        <f t="shared" si="3"/>
        <v>2167038.2060000002</v>
      </c>
      <c r="N28" s="365"/>
      <c r="O28" s="365"/>
      <c r="P28" s="365"/>
      <c r="Q28" s="365"/>
    </row>
    <row r="29" spans="1:17">
      <c r="A29" s="17">
        <v>20</v>
      </c>
      <c r="B29" s="21" t="s">
        <v>75</v>
      </c>
      <c r="C29" s="22">
        <v>13311036.32</v>
      </c>
      <c r="D29" s="22">
        <v>13284826.8368</v>
      </c>
      <c r="E29" s="23">
        <f t="shared" si="2"/>
        <v>26595863.156800002</v>
      </c>
      <c r="F29" s="24">
        <v>5120777.66</v>
      </c>
      <c r="G29" s="25">
        <v>7357476.1914999997</v>
      </c>
      <c r="H29" s="26">
        <f t="shared" si="3"/>
        <v>12478253.851500001</v>
      </c>
      <c r="N29" s="365"/>
      <c r="O29" s="365"/>
      <c r="P29" s="365"/>
      <c r="Q29" s="365"/>
    </row>
    <row r="30" spans="1:17">
      <c r="A30" s="17">
        <v>21</v>
      </c>
      <c r="B30" s="21" t="s">
        <v>76</v>
      </c>
      <c r="C30" s="22">
        <v>0</v>
      </c>
      <c r="D30" s="22">
        <v>30552000</v>
      </c>
      <c r="E30" s="23">
        <f t="shared" si="2"/>
        <v>30552000</v>
      </c>
      <c r="F30" s="24">
        <v>0</v>
      </c>
      <c r="G30" s="25">
        <v>0</v>
      </c>
      <c r="H30" s="26">
        <f t="shared" si="3"/>
        <v>0</v>
      </c>
      <c r="N30" s="365"/>
      <c r="O30" s="365"/>
      <c r="P30" s="365"/>
      <c r="Q30" s="365"/>
    </row>
    <row r="31" spans="1:17">
      <c r="A31" s="17">
        <v>22</v>
      </c>
      <c r="B31" s="29" t="s">
        <v>77</v>
      </c>
      <c r="C31" s="23">
        <f>SUM(C22:C30)</f>
        <v>86319945.74000001</v>
      </c>
      <c r="D31" s="23">
        <f>SUM(D22:D30)</f>
        <v>316170323.02929997</v>
      </c>
      <c r="E31" s="23">
        <f t="shared" si="2"/>
        <v>402490268.76929998</v>
      </c>
      <c r="F31" s="23">
        <f>SUM(F22:F30)</f>
        <v>36149189.489999995</v>
      </c>
      <c r="G31" s="23">
        <f>SUM(G22:G30)</f>
        <v>274542204.96079999</v>
      </c>
      <c r="H31" s="26">
        <f t="shared" si="3"/>
        <v>310691394.4508</v>
      </c>
      <c r="N31" s="365"/>
      <c r="O31" s="365"/>
      <c r="P31" s="365"/>
      <c r="Q31" s="365"/>
    </row>
    <row r="32" spans="1:17">
      <c r="A32" s="17"/>
      <c r="B32" s="18" t="s">
        <v>78</v>
      </c>
      <c r="C32" s="30"/>
      <c r="D32" s="30"/>
      <c r="E32" s="22"/>
      <c r="F32" s="31"/>
      <c r="G32" s="32"/>
      <c r="H32" s="33"/>
      <c r="N32" s="365"/>
      <c r="O32" s="365"/>
      <c r="P32" s="365"/>
      <c r="Q32" s="365"/>
    </row>
    <row r="33" spans="1:17">
      <c r="A33" s="17">
        <v>23</v>
      </c>
      <c r="B33" s="21" t="s">
        <v>79</v>
      </c>
      <c r="C33" s="22">
        <v>103000000</v>
      </c>
      <c r="D33" s="30">
        <v>0</v>
      </c>
      <c r="E33" s="23">
        <f t="shared" ref="E33:E39" si="4">C33+D33</f>
        <v>103000000</v>
      </c>
      <c r="F33" s="24">
        <v>103000000</v>
      </c>
      <c r="G33" s="32">
        <v>0</v>
      </c>
      <c r="H33" s="26">
        <f t="shared" ref="H33:H39" si="5">F33+G33</f>
        <v>103000000</v>
      </c>
      <c r="N33" s="365"/>
      <c r="O33" s="365"/>
      <c r="P33" s="365"/>
      <c r="Q33" s="365"/>
    </row>
    <row r="34" spans="1:17">
      <c r="A34" s="17">
        <v>24</v>
      </c>
      <c r="B34" s="21" t="s">
        <v>80</v>
      </c>
      <c r="C34" s="22">
        <v>0</v>
      </c>
      <c r="D34" s="30">
        <v>0</v>
      </c>
      <c r="E34" s="23">
        <f t="shared" si="4"/>
        <v>0</v>
      </c>
      <c r="F34" s="24">
        <v>0</v>
      </c>
      <c r="G34" s="32">
        <v>0</v>
      </c>
      <c r="H34" s="26">
        <f t="shared" si="5"/>
        <v>0</v>
      </c>
      <c r="N34" s="365"/>
      <c r="O34" s="365"/>
      <c r="P34" s="365"/>
      <c r="Q34" s="365"/>
    </row>
    <row r="35" spans="1:17">
      <c r="A35" s="17">
        <v>25</v>
      </c>
      <c r="B35" s="27" t="s">
        <v>81</v>
      </c>
      <c r="C35" s="22">
        <v>0</v>
      </c>
      <c r="D35" s="30">
        <v>0</v>
      </c>
      <c r="E35" s="23">
        <f t="shared" si="4"/>
        <v>0</v>
      </c>
      <c r="F35" s="24">
        <v>0</v>
      </c>
      <c r="G35" s="32">
        <v>0</v>
      </c>
      <c r="H35" s="26">
        <f t="shared" si="5"/>
        <v>0</v>
      </c>
      <c r="N35" s="365"/>
      <c r="O35" s="365"/>
      <c r="P35" s="365"/>
      <c r="Q35" s="365"/>
    </row>
    <row r="36" spans="1:17">
      <c r="A36" s="17">
        <v>26</v>
      </c>
      <c r="B36" s="21" t="s">
        <v>82</v>
      </c>
      <c r="C36" s="22">
        <v>0</v>
      </c>
      <c r="D36" s="30">
        <v>0</v>
      </c>
      <c r="E36" s="23">
        <f t="shared" si="4"/>
        <v>0</v>
      </c>
      <c r="F36" s="24">
        <v>0</v>
      </c>
      <c r="G36" s="32">
        <v>0</v>
      </c>
      <c r="H36" s="26">
        <f t="shared" si="5"/>
        <v>0</v>
      </c>
      <c r="N36" s="365"/>
      <c r="O36" s="365"/>
      <c r="P36" s="365"/>
      <c r="Q36" s="365"/>
    </row>
    <row r="37" spans="1:17">
      <c r="A37" s="17">
        <v>27</v>
      </c>
      <c r="B37" s="21" t="s">
        <v>83</v>
      </c>
      <c r="C37" s="22">
        <v>0</v>
      </c>
      <c r="D37" s="30">
        <v>0</v>
      </c>
      <c r="E37" s="23">
        <f t="shared" si="4"/>
        <v>0</v>
      </c>
      <c r="F37" s="24">
        <v>0</v>
      </c>
      <c r="G37" s="32">
        <v>0</v>
      </c>
      <c r="H37" s="26">
        <f t="shared" si="5"/>
        <v>0</v>
      </c>
      <c r="N37" s="365"/>
      <c r="O37" s="365"/>
      <c r="P37" s="365"/>
      <c r="Q37" s="365"/>
    </row>
    <row r="38" spans="1:17">
      <c r="A38" s="17">
        <v>28</v>
      </c>
      <c r="B38" s="21" t="s">
        <v>84</v>
      </c>
      <c r="C38" s="22">
        <v>-20450568.440000001</v>
      </c>
      <c r="D38" s="30">
        <v>0</v>
      </c>
      <c r="E38" s="23">
        <f t="shared" si="4"/>
        <v>-20450568.440000001</v>
      </c>
      <c r="F38" s="24">
        <v>906220.8</v>
      </c>
      <c r="G38" s="32">
        <v>0</v>
      </c>
      <c r="H38" s="26">
        <f t="shared" si="5"/>
        <v>906220.8</v>
      </c>
      <c r="N38" s="365"/>
      <c r="O38" s="365"/>
      <c r="P38" s="365"/>
      <c r="Q38" s="365"/>
    </row>
    <row r="39" spans="1:17">
      <c r="A39" s="17">
        <v>29</v>
      </c>
      <c r="B39" s="21" t="s">
        <v>85</v>
      </c>
      <c r="C39" s="22">
        <v>0</v>
      </c>
      <c r="D39" s="30">
        <v>0</v>
      </c>
      <c r="E39" s="23">
        <f t="shared" si="4"/>
        <v>0</v>
      </c>
      <c r="F39" s="24">
        <v>0</v>
      </c>
      <c r="G39" s="32">
        <v>0</v>
      </c>
      <c r="H39" s="26">
        <f t="shared" si="5"/>
        <v>0</v>
      </c>
      <c r="N39" s="365"/>
      <c r="O39" s="365"/>
      <c r="P39" s="365"/>
      <c r="Q39" s="365"/>
    </row>
    <row r="40" spans="1:17">
      <c r="A40" s="17">
        <v>30</v>
      </c>
      <c r="B40" s="29" t="s">
        <v>86</v>
      </c>
      <c r="C40" s="22">
        <f t="shared" ref="C40:H40" si="6">C33+C34+C35+C36+C37+C38+C39</f>
        <v>82549431.560000002</v>
      </c>
      <c r="D40" s="30">
        <f t="shared" si="6"/>
        <v>0</v>
      </c>
      <c r="E40" s="23">
        <f t="shared" si="6"/>
        <v>82549431.560000002</v>
      </c>
      <c r="F40" s="24">
        <f t="shared" si="6"/>
        <v>103906220.8</v>
      </c>
      <c r="G40" s="32">
        <f t="shared" si="6"/>
        <v>0</v>
      </c>
      <c r="H40" s="26">
        <f t="shared" si="6"/>
        <v>103906220.8</v>
      </c>
      <c r="N40" s="365"/>
      <c r="O40" s="365"/>
      <c r="P40" s="365"/>
      <c r="Q40" s="365"/>
    </row>
    <row r="41" spans="1:17">
      <c r="A41" s="34">
        <v>31</v>
      </c>
      <c r="B41" s="35" t="s">
        <v>87</v>
      </c>
      <c r="C41" s="36">
        <f>C31+C40</f>
        <v>168869377.30000001</v>
      </c>
      <c r="D41" s="36">
        <f>D31+D40</f>
        <v>316170323.02929997</v>
      </c>
      <c r="E41" s="36">
        <f>C41+D41</f>
        <v>485039700.32929999</v>
      </c>
      <c r="F41" s="36">
        <f>F31+F40</f>
        <v>140055410.28999999</v>
      </c>
      <c r="G41" s="36">
        <f>G31+G40</f>
        <v>274542204.96079999</v>
      </c>
      <c r="H41" s="37">
        <f>F41+G41</f>
        <v>414597615.25080001</v>
      </c>
      <c r="N41" s="365"/>
      <c r="O41" s="365"/>
      <c r="P41" s="365"/>
      <c r="Q41" s="365"/>
    </row>
    <row r="43" spans="1:17">
      <c r="B43" s="38"/>
    </row>
  </sheetData>
  <sheetProtection selectLockedCells="1" selectUnlockedCells="1"/>
  <mergeCells count="2">
    <mergeCell ref="C5:E5"/>
    <mergeCell ref="F5:H5"/>
  </mergeCells>
  <dataValidations count="1">
    <dataValidation type="whole" operator="lessThanOrEqual" allowBlank="1" showInputMessage="1" showErrorMessage="1" sqref="C13:D13 F13:G13" xr:uid="{00000000-0002-0000-0200-000000000000}">
      <formula1>0</formula1>
      <formula2>0</formula2>
    </dataValidation>
  </dataValidations>
  <pageMargins left="0.7" right="0.7" top="0.75" bottom="0.75" header="0.51180555555555551" footer="0.51180555555555551"/>
  <pageSetup paperSize="9" scale="60"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7"/>
  </sheetPr>
  <dimension ref="A1:P67"/>
  <sheetViews>
    <sheetView view="pageBreakPreview" zoomScale="60" zoomScaleNormal="100" workbookViewId="0">
      <selection activeCell="F73" sqref="F73"/>
    </sheetView>
  </sheetViews>
  <sheetFormatPr defaultColWidth="9.1796875" defaultRowHeight="14.5"/>
  <cols>
    <col min="1" max="1" width="9.54296875" style="1" customWidth="1"/>
    <col min="2" max="2" width="89.7265625" style="1" customWidth="1"/>
    <col min="3" max="8" width="12.7265625" style="1" customWidth="1"/>
    <col min="9" max="9" width="8.81640625" customWidth="1"/>
    <col min="10" max="16384" width="9.1796875" style="39"/>
  </cols>
  <sheetData>
    <row r="1" spans="1:16">
      <c r="A1" s="3" t="s">
        <v>10</v>
      </c>
      <c r="B1" s="4" t="s">
        <v>479</v>
      </c>
      <c r="C1" s="4"/>
    </row>
    <row r="2" spans="1:16">
      <c r="A2" s="3" t="s">
        <v>11</v>
      </c>
      <c r="B2" s="4" t="s">
        <v>480</v>
      </c>
      <c r="C2" s="4"/>
    </row>
    <row r="3" spans="1:16">
      <c r="A3" s="3"/>
      <c r="B3" s="4"/>
      <c r="C3" s="4"/>
    </row>
    <row r="4" spans="1:16">
      <c r="A4" s="3" t="s">
        <v>88</v>
      </c>
      <c r="B4" s="40" t="s">
        <v>89</v>
      </c>
      <c r="C4" s="13"/>
      <c r="D4" s="13"/>
      <c r="E4" s="13"/>
      <c r="F4" s="3"/>
      <c r="G4" s="3"/>
      <c r="H4" s="41" t="s">
        <v>46</v>
      </c>
    </row>
    <row r="5" spans="1:16">
      <c r="A5" s="42"/>
      <c r="B5" s="43"/>
      <c r="C5" s="489" t="s">
        <v>47</v>
      </c>
      <c r="D5" s="489"/>
      <c r="E5" s="489"/>
      <c r="F5" s="490" t="s">
        <v>48</v>
      </c>
      <c r="G5" s="490"/>
      <c r="H5" s="490"/>
    </row>
    <row r="6" spans="1:16">
      <c r="A6" s="44" t="s">
        <v>13</v>
      </c>
      <c r="B6" s="45"/>
      <c r="C6" s="46" t="s">
        <v>50</v>
      </c>
      <c r="D6" s="46" t="s">
        <v>90</v>
      </c>
      <c r="E6" s="46" t="s">
        <v>52</v>
      </c>
      <c r="F6" s="46" t="s">
        <v>50</v>
      </c>
      <c r="G6" s="46" t="s">
        <v>90</v>
      </c>
      <c r="H6" s="47" t="s">
        <v>52</v>
      </c>
    </row>
    <row r="7" spans="1:16">
      <c r="A7" s="48"/>
      <c r="B7" s="49" t="s">
        <v>91</v>
      </c>
      <c r="C7" s="50"/>
      <c r="D7" s="50"/>
      <c r="E7" s="50"/>
      <c r="F7" s="50"/>
      <c r="G7" s="50"/>
      <c r="H7" s="51"/>
    </row>
    <row r="8" spans="1:16">
      <c r="A8" s="48">
        <v>1</v>
      </c>
      <c r="B8" s="52" t="s">
        <v>92</v>
      </c>
      <c r="C8" s="53">
        <v>340195.81</v>
      </c>
      <c r="D8" s="53">
        <v>300940.15999999997</v>
      </c>
      <c r="E8" s="23">
        <f t="shared" ref="E8:E22" si="0">C8+D8</f>
        <v>641135.97</v>
      </c>
      <c r="F8" s="53">
        <v>1004117.75</v>
      </c>
      <c r="G8" s="53">
        <v>748533.2</v>
      </c>
      <c r="H8" s="54">
        <f t="shared" ref="H8:H22" si="1">F8+G8</f>
        <v>1752650.95</v>
      </c>
      <c r="J8" s="55"/>
      <c r="K8" s="55"/>
      <c r="L8" s="55"/>
      <c r="N8" s="55"/>
      <c r="O8" s="55"/>
      <c r="P8" s="55"/>
    </row>
    <row r="9" spans="1:16">
      <c r="A9" s="48">
        <v>2</v>
      </c>
      <c r="B9" s="52" t="s">
        <v>93</v>
      </c>
      <c r="C9" s="56">
        <f>SUM(C10:C18)</f>
        <v>6519303.6600000001</v>
      </c>
      <c r="D9" s="56">
        <f>SUM(D10:D18)</f>
        <v>6448007.8900000006</v>
      </c>
      <c r="E9" s="23">
        <f t="shared" si="0"/>
        <v>12967311.550000001</v>
      </c>
      <c r="F9" s="56">
        <f>SUM(F10:F18)</f>
        <v>4407393.96</v>
      </c>
      <c r="G9" s="56">
        <f>SUM(G10:G18)</f>
        <v>5075838.8100000005</v>
      </c>
      <c r="H9" s="54">
        <f t="shared" si="1"/>
        <v>9483232.7699999996</v>
      </c>
      <c r="N9" s="55"/>
      <c r="O9" s="55"/>
      <c r="P9" s="55"/>
    </row>
    <row r="10" spans="1:16">
      <c r="A10" s="48">
        <v>2.1</v>
      </c>
      <c r="B10" s="57" t="s">
        <v>94</v>
      </c>
      <c r="C10" s="53"/>
      <c r="D10" s="53"/>
      <c r="E10" s="23">
        <f t="shared" si="0"/>
        <v>0</v>
      </c>
      <c r="F10" s="53"/>
      <c r="G10" s="53"/>
      <c r="H10" s="54">
        <f t="shared" si="1"/>
        <v>0</v>
      </c>
      <c r="N10" s="55"/>
      <c r="O10" s="55"/>
      <c r="P10" s="55"/>
    </row>
    <row r="11" spans="1:16">
      <c r="A11" s="48">
        <v>2.2000000000000002</v>
      </c>
      <c r="B11" s="57" t="s">
        <v>95</v>
      </c>
      <c r="C11" s="53">
        <v>3364213.44</v>
      </c>
      <c r="D11" s="53">
        <v>2920189.45</v>
      </c>
      <c r="E11" s="23">
        <f t="shared" si="0"/>
        <v>6284402.8900000006</v>
      </c>
      <c r="F11" s="53">
        <v>2560076.67</v>
      </c>
      <c r="G11" s="53">
        <v>1927492.1</v>
      </c>
      <c r="H11" s="54">
        <f t="shared" si="1"/>
        <v>4487568.7699999996</v>
      </c>
      <c r="N11" s="55"/>
      <c r="O11" s="55"/>
      <c r="P11" s="55"/>
    </row>
    <row r="12" spans="1:16">
      <c r="A12" s="48">
        <v>2.2999999999999998</v>
      </c>
      <c r="B12" s="57" t="s">
        <v>96</v>
      </c>
      <c r="C12" s="53">
        <v>359981.08</v>
      </c>
      <c r="D12" s="53">
        <v>72468.929999999993</v>
      </c>
      <c r="E12" s="23">
        <f t="shared" si="0"/>
        <v>432450.01</v>
      </c>
      <c r="F12" s="53">
        <v>336463.58</v>
      </c>
      <c r="G12" s="53"/>
      <c r="H12" s="54">
        <f t="shared" si="1"/>
        <v>336463.58</v>
      </c>
      <c r="N12" s="55"/>
      <c r="O12" s="55"/>
      <c r="P12" s="55"/>
    </row>
    <row r="13" spans="1:16">
      <c r="A13" s="48">
        <v>2.4</v>
      </c>
      <c r="B13" s="57" t="s">
        <v>97</v>
      </c>
      <c r="C13" s="53">
        <v>95621.31</v>
      </c>
      <c r="D13" s="53">
        <v>11510.79</v>
      </c>
      <c r="E13" s="23">
        <f t="shared" si="0"/>
        <v>107132.1</v>
      </c>
      <c r="F13" s="53"/>
      <c r="G13" s="53"/>
      <c r="H13" s="54">
        <f t="shared" si="1"/>
        <v>0</v>
      </c>
      <c r="N13" s="55"/>
      <c r="O13" s="55"/>
      <c r="P13" s="55"/>
    </row>
    <row r="14" spans="1:16">
      <c r="A14" s="48">
        <v>2.5</v>
      </c>
      <c r="B14" s="57" t="s">
        <v>98</v>
      </c>
      <c r="C14" s="53">
        <v>342793.82</v>
      </c>
      <c r="D14" s="53">
        <v>1018726.46</v>
      </c>
      <c r="E14" s="23">
        <f t="shared" si="0"/>
        <v>1361520.28</v>
      </c>
      <c r="F14" s="53">
        <v>47286.36</v>
      </c>
      <c r="G14" s="53">
        <v>325015.95</v>
      </c>
      <c r="H14" s="54">
        <f t="shared" si="1"/>
        <v>372302.31</v>
      </c>
      <c r="N14" s="55"/>
      <c r="O14" s="55"/>
      <c r="P14" s="55"/>
    </row>
    <row r="15" spans="1:16">
      <c r="A15" s="48">
        <v>2.6</v>
      </c>
      <c r="B15" s="57" t="s">
        <v>99</v>
      </c>
      <c r="C15" s="53">
        <v>175.04</v>
      </c>
      <c r="D15" s="53">
        <v>4664.9399999999996</v>
      </c>
      <c r="E15" s="23">
        <f t="shared" si="0"/>
        <v>4839.9799999999996</v>
      </c>
      <c r="F15" s="53">
        <v>835.13</v>
      </c>
      <c r="G15" s="53">
        <v>29881.75</v>
      </c>
      <c r="H15" s="54">
        <f t="shared" si="1"/>
        <v>30716.880000000001</v>
      </c>
      <c r="N15" s="55"/>
      <c r="O15" s="55"/>
      <c r="P15" s="55"/>
    </row>
    <row r="16" spans="1:16">
      <c r="A16" s="48">
        <v>2.7</v>
      </c>
      <c r="B16" s="57" t="s">
        <v>100</v>
      </c>
      <c r="C16" s="53"/>
      <c r="D16" s="53"/>
      <c r="E16" s="23">
        <f t="shared" si="0"/>
        <v>0</v>
      </c>
      <c r="F16" s="53"/>
      <c r="G16" s="53">
        <v>400220.55</v>
      </c>
      <c r="H16" s="54">
        <f t="shared" si="1"/>
        <v>400220.55</v>
      </c>
      <c r="N16" s="55"/>
      <c r="O16" s="55"/>
      <c r="P16" s="55"/>
    </row>
    <row r="17" spans="1:16">
      <c r="A17" s="48">
        <v>2.8</v>
      </c>
      <c r="B17" s="57" t="s">
        <v>101</v>
      </c>
      <c r="C17" s="53">
        <v>457484.88</v>
      </c>
      <c r="D17" s="53">
        <v>606764.06000000006</v>
      </c>
      <c r="E17" s="23">
        <f t="shared" si="0"/>
        <v>1064248.94</v>
      </c>
      <c r="F17" s="53">
        <v>119022.19</v>
      </c>
      <c r="G17" s="53">
        <v>272451.28000000003</v>
      </c>
      <c r="H17" s="54">
        <f t="shared" si="1"/>
        <v>391473.47000000003</v>
      </c>
      <c r="N17" s="55"/>
      <c r="O17" s="55"/>
      <c r="P17" s="55"/>
    </row>
    <row r="18" spans="1:16">
      <c r="A18" s="48">
        <v>2.9</v>
      </c>
      <c r="B18" s="57" t="s">
        <v>102</v>
      </c>
      <c r="C18" s="53">
        <v>1899034.09</v>
      </c>
      <c r="D18" s="53">
        <v>1813683.26</v>
      </c>
      <c r="E18" s="23">
        <f t="shared" si="0"/>
        <v>3712717.35</v>
      </c>
      <c r="F18" s="53">
        <v>1343710.03</v>
      </c>
      <c r="G18" s="53">
        <v>2120777.1800000002</v>
      </c>
      <c r="H18" s="54">
        <f t="shared" si="1"/>
        <v>3464487.21</v>
      </c>
      <c r="N18" s="55"/>
      <c r="O18" s="55"/>
      <c r="P18" s="55"/>
    </row>
    <row r="19" spans="1:16">
      <c r="A19" s="48">
        <v>3</v>
      </c>
      <c r="B19" s="52" t="s">
        <v>103</v>
      </c>
      <c r="C19" s="53">
        <v>40169.17</v>
      </c>
      <c r="D19" s="53">
        <v>238853.65</v>
      </c>
      <c r="E19" s="23">
        <f t="shared" si="0"/>
        <v>279022.82</v>
      </c>
      <c r="F19" s="53">
        <v>3764.23</v>
      </c>
      <c r="G19" s="53">
        <v>341695.23</v>
      </c>
      <c r="H19" s="54">
        <f t="shared" si="1"/>
        <v>345459.45999999996</v>
      </c>
      <c r="N19" s="55"/>
      <c r="O19" s="55"/>
      <c r="P19" s="55"/>
    </row>
    <row r="20" spans="1:16">
      <c r="A20" s="48">
        <v>4</v>
      </c>
      <c r="B20" s="52" t="s">
        <v>104</v>
      </c>
      <c r="C20" s="53">
        <v>2058898.25</v>
      </c>
      <c r="D20" s="53">
        <v>47655.58</v>
      </c>
      <c r="E20" s="23">
        <f t="shared" si="0"/>
        <v>2106553.83</v>
      </c>
      <c r="F20" s="53">
        <v>1106250.3700000001</v>
      </c>
      <c r="G20" s="53">
        <v>42266.18</v>
      </c>
      <c r="H20" s="54">
        <f t="shared" si="1"/>
        <v>1148516.55</v>
      </c>
      <c r="N20" s="55"/>
      <c r="O20" s="55"/>
      <c r="P20" s="55"/>
    </row>
    <row r="21" spans="1:16">
      <c r="A21" s="48">
        <v>5</v>
      </c>
      <c r="B21" s="52" t="s">
        <v>105</v>
      </c>
      <c r="C21" s="53"/>
      <c r="D21" s="53"/>
      <c r="E21" s="23">
        <f t="shared" si="0"/>
        <v>0</v>
      </c>
      <c r="F21" s="53"/>
      <c r="G21" s="53"/>
      <c r="H21" s="54">
        <f t="shared" si="1"/>
        <v>0</v>
      </c>
      <c r="N21" s="55"/>
      <c r="O21" s="55"/>
      <c r="P21" s="55"/>
    </row>
    <row r="22" spans="1:16">
      <c r="A22" s="48">
        <v>6</v>
      </c>
      <c r="B22" s="58" t="s">
        <v>106</v>
      </c>
      <c r="C22" s="56">
        <f>C8+C9+C19+C20+C21</f>
        <v>8958566.8900000006</v>
      </c>
      <c r="D22" s="56">
        <f>D8+D9+D19+D20+D21</f>
        <v>7035457.2800000012</v>
      </c>
      <c r="E22" s="23">
        <f t="shared" si="0"/>
        <v>15994024.170000002</v>
      </c>
      <c r="F22" s="56">
        <f>F8+F9+F19+F20+F21</f>
        <v>6521526.3100000005</v>
      </c>
      <c r="G22" s="56">
        <f>G8+G9+G19+G20+G21</f>
        <v>6208333.4199999999</v>
      </c>
      <c r="H22" s="54">
        <f t="shared" si="1"/>
        <v>12729859.73</v>
      </c>
      <c r="N22" s="55"/>
      <c r="O22" s="55"/>
      <c r="P22" s="55"/>
    </row>
    <row r="23" spans="1:16">
      <c r="A23" s="48"/>
      <c r="B23" s="49" t="s">
        <v>107</v>
      </c>
      <c r="C23" s="53"/>
      <c r="D23" s="53"/>
      <c r="E23" s="22"/>
      <c r="F23" s="53"/>
      <c r="G23" s="53"/>
      <c r="H23" s="59"/>
      <c r="N23" s="55"/>
      <c r="O23" s="55"/>
      <c r="P23" s="55"/>
    </row>
    <row r="24" spans="1:16">
      <c r="A24" s="48">
        <v>7</v>
      </c>
      <c r="B24" s="52" t="s">
        <v>108</v>
      </c>
      <c r="C24" s="53">
        <v>170252.05</v>
      </c>
      <c r="D24" s="53">
        <v>54474.37</v>
      </c>
      <c r="E24" s="23">
        <f t="shared" ref="E24:E31" si="2">C24+D24</f>
        <v>224726.41999999998</v>
      </c>
      <c r="F24" s="53">
        <v>84917.03</v>
      </c>
      <c r="G24" s="53">
        <v>47566.84</v>
      </c>
      <c r="H24" s="54">
        <f t="shared" ref="H24:H31" si="3">F24+G24</f>
        <v>132483.87</v>
      </c>
      <c r="N24" s="55"/>
      <c r="O24" s="55"/>
      <c r="P24" s="55"/>
    </row>
    <row r="25" spans="1:16">
      <c r="A25" s="48">
        <v>8</v>
      </c>
      <c r="B25" s="52" t="s">
        <v>109</v>
      </c>
      <c r="C25" s="53">
        <v>1430018.94</v>
      </c>
      <c r="D25" s="53">
        <v>1167218.3400000001</v>
      </c>
      <c r="E25" s="23">
        <f t="shared" si="2"/>
        <v>2597237.2800000003</v>
      </c>
      <c r="F25" s="53">
        <v>744220.81</v>
      </c>
      <c r="G25" s="53">
        <v>670995.9</v>
      </c>
      <c r="H25" s="54">
        <f t="shared" si="3"/>
        <v>1415216.71</v>
      </c>
      <c r="N25" s="55"/>
      <c r="O25" s="55"/>
      <c r="P25" s="55"/>
    </row>
    <row r="26" spans="1:16">
      <c r="A26" s="48">
        <v>9</v>
      </c>
      <c r="B26" s="52" t="s">
        <v>110</v>
      </c>
      <c r="C26" s="53">
        <v>420894.56</v>
      </c>
      <c r="D26" s="53">
        <v>1461574.86</v>
      </c>
      <c r="E26" s="23">
        <f t="shared" si="2"/>
        <v>1882469.4200000002</v>
      </c>
      <c r="F26" s="53">
        <v>183171.52</v>
      </c>
      <c r="G26" s="53">
        <v>2225672.2999999998</v>
      </c>
      <c r="H26" s="54">
        <f t="shared" si="3"/>
        <v>2408843.8199999998</v>
      </c>
      <c r="N26" s="55"/>
      <c r="O26" s="55"/>
      <c r="P26" s="55"/>
    </row>
    <row r="27" spans="1:16">
      <c r="A27" s="48">
        <v>10</v>
      </c>
      <c r="B27" s="52" t="s">
        <v>111</v>
      </c>
      <c r="C27" s="53">
        <v>991812.01</v>
      </c>
      <c r="D27" s="53">
        <v>790854.91</v>
      </c>
      <c r="E27" s="23">
        <f t="shared" si="2"/>
        <v>1782666.92</v>
      </c>
      <c r="F27" s="53"/>
      <c r="G27" s="53"/>
      <c r="H27" s="54">
        <f t="shared" si="3"/>
        <v>0</v>
      </c>
      <c r="N27" s="55"/>
      <c r="O27" s="55"/>
      <c r="P27" s="55"/>
    </row>
    <row r="28" spans="1:16">
      <c r="A28" s="48">
        <v>11</v>
      </c>
      <c r="B28" s="52" t="s">
        <v>112</v>
      </c>
      <c r="C28" s="53">
        <v>165540.39000000001</v>
      </c>
      <c r="D28" s="53">
        <v>1116691.93</v>
      </c>
      <c r="E28" s="23">
        <f t="shared" si="2"/>
        <v>1282232.3199999998</v>
      </c>
      <c r="F28" s="53"/>
      <c r="G28" s="53">
        <v>20921.2</v>
      </c>
      <c r="H28" s="54">
        <f t="shared" si="3"/>
        <v>20921.2</v>
      </c>
      <c r="N28" s="55"/>
      <c r="O28" s="55"/>
      <c r="P28" s="55"/>
    </row>
    <row r="29" spans="1:16">
      <c r="A29" s="48">
        <v>12</v>
      </c>
      <c r="B29" s="52" t="s">
        <v>113</v>
      </c>
      <c r="C29" s="53"/>
      <c r="D29" s="53"/>
      <c r="E29" s="23">
        <f t="shared" si="2"/>
        <v>0</v>
      </c>
      <c r="F29" s="53"/>
      <c r="G29" s="53"/>
      <c r="H29" s="54">
        <f t="shared" si="3"/>
        <v>0</v>
      </c>
      <c r="N29" s="55"/>
      <c r="O29" s="55"/>
      <c r="P29" s="55"/>
    </row>
    <row r="30" spans="1:16">
      <c r="A30" s="48">
        <v>13</v>
      </c>
      <c r="B30" s="60" t="s">
        <v>114</v>
      </c>
      <c r="C30" s="56">
        <f>SUM(C24:C29)</f>
        <v>3178517.95</v>
      </c>
      <c r="D30" s="56">
        <f>SUM(D24:D29)</f>
        <v>4590814.41</v>
      </c>
      <c r="E30" s="23">
        <f t="shared" si="2"/>
        <v>7769332.3600000003</v>
      </c>
      <c r="F30" s="56">
        <f>SUM(F24:F29)</f>
        <v>1012309.3600000001</v>
      </c>
      <c r="G30" s="56">
        <f>SUM(G24:G29)</f>
        <v>2965156.24</v>
      </c>
      <c r="H30" s="54">
        <f t="shared" si="3"/>
        <v>3977465.6000000006</v>
      </c>
      <c r="N30" s="55"/>
      <c r="O30" s="55"/>
      <c r="P30" s="55"/>
    </row>
    <row r="31" spans="1:16">
      <c r="A31" s="48">
        <v>14</v>
      </c>
      <c r="B31" s="60" t="s">
        <v>115</v>
      </c>
      <c r="C31" s="56">
        <f>C22-C30</f>
        <v>5780048.9400000004</v>
      </c>
      <c r="D31" s="56">
        <f>D22-D30</f>
        <v>2444642.870000001</v>
      </c>
      <c r="E31" s="23">
        <f t="shared" si="2"/>
        <v>8224691.8100000015</v>
      </c>
      <c r="F31" s="56">
        <f>F22-F30</f>
        <v>5509216.9500000002</v>
      </c>
      <c r="G31" s="56">
        <f>G22-G30</f>
        <v>3243177.1799999997</v>
      </c>
      <c r="H31" s="54">
        <f t="shared" si="3"/>
        <v>8752394.129999999</v>
      </c>
      <c r="N31" s="55"/>
      <c r="O31" s="55"/>
      <c r="P31" s="55"/>
    </row>
    <row r="32" spans="1:16">
      <c r="A32" s="48"/>
      <c r="B32" s="49"/>
      <c r="C32" s="61"/>
      <c r="D32" s="61"/>
      <c r="E32" s="61"/>
      <c r="F32" s="61"/>
      <c r="G32" s="61"/>
      <c r="H32" s="62"/>
      <c r="N32" s="55"/>
      <c r="O32" s="55"/>
      <c r="P32" s="55"/>
    </row>
    <row r="33" spans="1:16">
      <c r="A33" s="48"/>
      <c r="B33" s="49" t="s">
        <v>116</v>
      </c>
      <c r="C33" s="53"/>
      <c r="D33" s="53"/>
      <c r="E33" s="22"/>
      <c r="F33" s="53"/>
      <c r="G33" s="53"/>
      <c r="H33" s="59"/>
      <c r="N33" s="55"/>
      <c r="O33" s="55"/>
      <c r="P33" s="55"/>
    </row>
    <row r="34" spans="1:16">
      <c r="A34" s="48">
        <v>15</v>
      </c>
      <c r="B34" s="63" t="s">
        <v>117</v>
      </c>
      <c r="C34" s="56">
        <f>C35-C36</f>
        <v>-31392.429999999993</v>
      </c>
      <c r="D34" s="56">
        <f>D35-D36</f>
        <v>8517.9499999999971</v>
      </c>
      <c r="E34" s="23">
        <f t="shared" ref="E34:E45" si="4">C34+D34</f>
        <v>-22874.479999999996</v>
      </c>
      <c r="F34" s="56">
        <f>F35-F36</f>
        <v>-41933.42</v>
      </c>
      <c r="G34" s="56">
        <f>G35-G36</f>
        <v>68947.829999999987</v>
      </c>
      <c r="H34" s="54">
        <f t="shared" ref="H34:H45" si="5">F34+G34</f>
        <v>27014.409999999989</v>
      </c>
      <c r="N34" s="55"/>
      <c r="O34" s="55"/>
      <c r="P34" s="55"/>
    </row>
    <row r="35" spans="1:16">
      <c r="A35" s="48">
        <v>15.1</v>
      </c>
      <c r="B35" s="57" t="s">
        <v>118</v>
      </c>
      <c r="C35" s="53">
        <v>43342.47</v>
      </c>
      <c r="D35" s="53">
        <v>130558.18</v>
      </c>
      <c r="E35" s="23">
        <f t="shared" si="4"/>
        <v>173900.65</v>
      </c>
      <c r="F35" s="53">
        <v>23063.18</v>
      </c>
      <c r="G35" s="53">
        <v>157861.82999999999</v>
      </c>
      <c r="H35" s="54">
        <f t="shared" si="5"/>
        <v>180925.00999999998</v>
      </c>
      <c r="N35" s="55"/>
      <c r="O35" s="55"/>
      <c r="P35" s="55"/>
    </row>
    <row r="36" spans="1:16">
      <c r="A36" s="48">
        <v>15.2</v>
      </c>
      <c r="B36" s="57" t="s">
        <v>119</v>
      </c>
      <c r="C36" s="53">
        <v>74734.899999999994</v>
      </c>
      <c r="D36" s="53">
        <v>122040.23</v>
      </c>
      <c r="E36" s="23">
        <f t="shared" si="4"/>
        <v>196775.13</v>
      </c>
      <c r="F36" s="53">
        <v>64996.6</v>
      </c>
      <c r="G36" s="53">
        <v>88914</v>
      </c>
      <c r="H36" s="54">
        <f t="shared" si="5"/>
        <v>153910.6</v>
      </c>
      <c r="N36" s="55"/>
      <c r="O36" s="55"/>
      <c r="P36" s="55"/>
    </row>
    <row r="37" spans="1:16">
      <c r="A37" s="48">
        <v>16</v>
      </c>
      <c r="B37" s="52" t="s">
        <v>120</v>
      </c>
      <c r="C37" s="53"/>
      <c r="D37" s="53"/>
      <c r="E37" s="23">
        <f t="shared" si="4"/>
        <v>0</v>
      </c>
      <c r="F37" s="53"/>
      <c r="G37" s="53"/>
      <c r="H37" s="54">
        <f t="shared" si="5"/>
        <v>0</v>
      </c>
      <c r="N37" s="55"/>
      <c r="O37" s="55"/>
      <c r="P37" s="55"/>
    </row>
    <row r="38" spans="1:16">
      <c r="A38" s="48">
        <v>17</v>
      </c>
      <c r="B38" s="52" t="s">
        <v>121</v>
      </c>
      <c r="C38" s="53"/>
      <c r="D38" s="53"/>
      <c r="E38" s="23">
        <f t="shared" si="4"/>
        <v>0</v>
      </c>
      <c r="F38" s="53"/>
      <c r="G38" s="53"/>
      <c r="H38" s="54">
        <f t="shared" si="5"/>
        <v>0</v>
      </c>
      <c r="N38" s="55"/>
      <c r="O38" s="55"/>
      <c r="P38" s="55"/>
    </row>
    <row r="39" spans="1:16">
      <c r="A39" s="48">
        <v>18</v>
      </c>
      <c r="B39" s="52" t="s">
        <v>122</v>
      </c>
      <c r="C39" s="53"/>
      <c r="D39" s="53"/>
      <c r="E39" s="23">
        <f t="shared" si="4"/>
        <v>0</v>
      </c>
      <c r="F39" s="53"/>
      <c r="G39" s="53"/>
      <c r="H39" s="54">
        <f t="shared" si="5"/>
        <v>0</v>
      </c>
      <c r="N39" s="55"/>
      <c r="O39" s="55"/>
      <c r="P39" s="55"/>
    </row>
    <row r="40" spans="1:16">
      <c r="A40" s="48">
        <v>19</v>
      </c>
      <c r="B40" s="52" t="s">
        <v>123</v>
      </c>
      <c r="C40" s="53">
        <v>-1217203.77</v>
      </c>
      <c r="D40" s="53">
        <v>0</v>
      </c>
      <c r="E40" s="23">
        <f t="shared" si="4"/>
        <v>-1217203.77</v>
      </c>
      <c r="F40" s="53">
        <v>1012484.5</v>
      </c>
      <c r="G40" s="53">
        <v>0</v>
      </c>
      <c r="H40" s="54">
        <f t="shared" si="5"/>
        <v>1012484.5</v>
      </c>
      <c r="N40" s="55"/>
      <c r="O40" s="55"/>
      <c r="P40" s="55"/>
    </row>
    <row r="41" spans="1:16">
      <c r="A41" s="48">
        <v>20</v>
      </c>
      <c r="B41" s="52" t="s">
        <v>124</v>
      </c>
      <c r="C41" s="53">
        <v>3745017.61</v>
      </c>
      <c r="D41" s="53">
        <v>0</v>
      </c>
      <c r="E41" s="23">
        <f t="shared" si="4"/>
        <v>3745017.61</v>
      </c>
      <c r="F41" s="53">
        <v>685447.23</v>
      </c>
      <c r="G41" s="53">
        <v>0</v>
      </c>
      <c r="H41" s="54">
        <f t="shared" si="5"/>
        <v>685447.23</v>
      </c>
      <c r="N41" s="55"/>
      <c r="O41" s="55"/>
      <c r="P41" s="55"/>
    </row>
    <row r="42" spans="1:16">
      <c r="A42" s="48">
        <v>21</v>
      </c>
      <c r="B42" s="52" t="s">
        <v>125</v>
      </c>
      <c r="C42" s="53">
        <v>-130.31</v>
      </c>
      <c r="D42" s="53"/>
      <c r="E42" s="23">
        <f t="shared" si="4"/>
        <v>-130.31</v>
      </c>
      <c r="F42" s="53">
        <v>-639785.62</v>
      </c>
      <c r="G42" s="53"/>
      <c r="H42" s="54">
        <f t="shared" si="5"/>
        <v>-639785.62</v>
      </c>
      <c r="N42" s="55"/>
      <c r="O42" s="55"/>
      <c r="P42" s="55"/>
    </row>
    <row r="43" spans="1:16">
      <c r="A43" s="48">
        <v>22</v>
      </c>
      <c r="B43" s="52" t="s">
        <v>126</v>
      </c>
      <c r="C43" s="53">
        <v>504252.37</v>
      </c>
      <c r="D43" s="53">
        <v>202644.5</v>
      </c>
      <c r="E43" s="23">
        <f t="shared" si="4"/>
        <v>706896.87</v>
      </c>
      <c r="F43" s="53">
        <v>171026.31</v>
      </c>
      <c r="G43" s="53">
        <v>283311.83</v>
      </c>
      <c r="H43" s="54">
        <f t="shared" si="5"/>
        <v>454338.14</v>
      </c>
      <c r="N43" s="55"/>
      <c r="O43" s="55"/>
      <c r="P43" s="55"/>
    </row>
    <row r="44" spans="1:16">
      <c r="A44" s="48">
        <v>23</v>
      </c>
      <c r="B44" s="52" t="s">
        <v>127</v>
      </c>
      <c r="C44" s="53">
        <v>32534.49</v>
      </c>
      <c r="D44" s="53"/>
      <c r="E44" s="23">
        <f t="shared" si="4"/>
        <v>32534.49</v>
      </c>
      <c r="F44" s="53"/>
      <c r="G44" s="53"/>
      <c r="H44" s="54">
        <f t="shared" si="5"/>
        <v>0</v>
      </c>
      <c r="N44" s="55"/>
      <c r="O44" s="55"/>
      <c r="P44" s="55"/>
    </row>
    <row r="45" spans="1:16">
      <c r="A45" s="48">
        <v>24</v>
      </c>
      <c r="B45" s="60" t="s">
        <v>128</v>
      </c>
      <c r="C45" s="56">
        <f>C34+C37+C38+C39+C40+C41+C42+C43+C44</f>
        <v>3033077.9600000004</v>
      </c>
      <c r="D45" s="56">
        <f>D34+D37+D38+D39+D40+D41+D42+D43+D44</f>
        <v>211162.45</v>
      </c>
      <c r="E45" s="23">
        <f t="shared" si="4"/>
        <v>3244240.4100000006</v>
      </c>
      <c r="F45" s="56">
        <f>F34+F37+F38+F39+F40+F41+F42+F43+F44</f>
        <v>1187239</v>
      </c>
      <c r="G45" s="56">
        <f>G34+G37+G38+G39+G40+G41+G42+G43+G44</f>
        <v>352259.66000000003</v>
      </c>
      <c r="H45" s="54">
        <f t="shared" si="5"/>
        <v>1539498.6600000001</v>
      </c>
      <c r="N45" s="55"/>
      <c r="O45" s="55"/>
      <c r="P45" s="55"/>
    </row>
    <row r="46" spans="1:16">
      <c r="A46" s="48"/>
      <c r="B46" s="49" t="s">
        <v>129</v>
      </c>
      <c r="C46" s="53"/>
      <c r="D46" s="53"/>
      <c r="E46" s="53"/>
      <c r="F46" s="53"/>
      <c r="G46" s="53"/>
      <c r="H46" s="64"/>
      <c r="N46" s="55"/>
      <c r="O46" s="55"/>
      <c r="P46" s="55"/>
    </row>
    <row r="47" spans="1:16">
      <c r="A47" s="48">
        <v>25</v>
      </c>
      <c r="B47" s="52" t="s">
        <v>130</v>
      </c>
      <c r="C47" s="53">
        <v>502443.18</v>
      </c>
      <c r="D47" s="53">
        <v>428910.17</v>
      </c>
      <c r="E47" s="23">
        <f t="shared" ref="E47:E54" si="6">C47+D47</f>
        <v>931353.35</v>
      </c>
      <c r="F47" s="53">
        <v>727402.28</v>
      </c>
      <c r="G47" s="53">
        <v>217072.59</v>
      </c>
      <c r="H47" s="54">
        <f t="shared" ref="H47:H54" si="7">F47+G47</f>
        <v>944474.87</v>
      </c>
      <c r="N47" s="55"/>
      <c r="O47" s="55"/>
      <c r="P47" s="55"/>
    </row>
    <row r="48" spans="1:16">
      <c r="A48" s="48">
        <v>26</v>
      </c>
      <c r="B48" s="52" t="s">
        <v>131</v>
      </c>
      <c r="C48" s="53">
        <v>2374866.91</v>
      </c>
      <c r="D48" s="53"/>
      <c r="E48" s="23">
        <f t="shared" si="6"/>
        <v>2374866.91</v>
      </c>
      <c r="F48" s="53">
        <v>1991573.62</v>
      </c>
      <c r="G48" s="53"/>
      <c r="H48" s="54">
        <f t="shared" si="7"/>
        <v>1991573.62</v>
      </c>
      <c r="N48" s="55"/>
      <c r="O48" s="55"/>
      <c r="P48" s="55"/>
    </row>
    <row r="49" spans="1:16">
      <c r="A49" s="48">
        <v>27</v>
      </c>
      <c r="B49" s="52" t="s">
        <v>132</v>
      </c>
      <c r="C49" s="53">
        <v>8299934.1600000001</v>
      </c>
      <c r="D49" s="53">
        <v>0</v>
      </c>
      <c r="E49" s="23">
        <f t="shared" si="6"/>
        <v>8299934.1600000001</v>
      </c>
      <c r="F49" s="53">
        <v>7059050.96</v>
      </c>
      <c r="G49" s="53">
        <v>0</v>
      </c>
      <c r="H49" s="54">
        <f t="shared" si="7"/>
        <v>7059050.96</v>
      </c>
      <c r="N49" s="55"/>
      <c r="O49" s="55"/>
      <c r="P49" s="55"/>
    </row>
    <row r="50" spans="1:16">
      <c r="A50" s="48">
        <v>28</v>
      </c>
      <c r="B50" s="52" t="s">
        <v>133</v>
      </c>
      <c r="C50" s="53">
        <v>4256.53</v>
      </c>
      <c r="D50" s="53">
        <v>0</v>
      </c>
      <c r="E50" s="23">
        <f t="shared" si="6"/>
        <v>4256.53</v>
      </c>
      <c r="F50" s="53">
        <v>1555</v>
      </c>
      <c r="G50" s="53">
        <v>0</v>
      </c>
      <c r="H50" s="54">
        <f t="shared" si="7"/>
        <v>1555</v>
      </c>
      <c r="N50" s="55"/>
      <c r="O50" s="55"/>
      <c r="P50" s="55"/>
    </row>
    <row r="51" spans="1:16">
      <c r="A51" s="48">
        <v>29</v>
      </c>
      <c r="B51" s="52" t="s">
        <v>134</v>
      </c>
      <c r="C51" s="53">
        <v>3219896.09</v>
      </c>
      <c r="D51" s="53">
        <v>0</v>
      </c>
      <c r="E51" s="23">
        <f t="shared" si="6"/>
        <v>3219896.09</v>
      </c>
      <c r="F51" s="53">
        <v>1525542.24</v>
      </c>
      <c r="G51" s="53">
        <v>0</v>
      </c>
      <c r="H51" s="54">
        <f t="shared" si="7"/>
        <v>1525542.24</v>
      </c>
      <c r="N51" s="55"/>
      <c r="O51" s="55"/>
      <c r="P51" s="55"/>
    </row>
    <row r="52" spans="1:16">
      <c r="A52" s="48">
        <v>30</v>
      </c>
      <c r="B52" s="52" t="s">
        <v>135</v>
      </c>
      <c r="C52" s="53">
        <v>844584.98</v>
      </c>
      <c r="D52" s="53"/>
      <c r="E52" s="23">
        <f t="shared" si="6"/>
        <v>844584.98</v>
      </c>
      <c r="F52" s="53">
        <v>628837.71</v>
      </c>
      <c r="G52" s="53"/>
      <c r="H52" s="54">
        <f t="shared" si="7"/>
        <v>628837.71</v>
      </c>
      <c r="N52" s="55"/>
      <c r="O52" s="55"/>
      <c r="P52" s="55"/>
    </row>
    <row r="53" spans="1:16">
      <c r="A53" s="48">
        <v>31</v>
      </c>
      <c r="B53" s="60" t="s">
        <v>136</v>
      </c>
      <c r="C53" s="56">
        <f>C47+C48+C49+C50+C51+C52</f>
        <v>15245981.85</v>
      </c>
      <c r="D53" s="56">
        <f>D47+D48+D49+D50+D51+D52</f>
        <v>428910.17</v>
      </c>
      <c r="E53" s="23">
        <f t="shared" si="6"/>
        <v>15674892.02</v>
      </c>
      <c r="F53" s="56">
        <f>F47+F48+F49+F50+F51+F52</f>
        <v>11933961.809999999</v>
      </c>
      <c r="G53" s="56">
        <f>G47+G48+G49+G50+G51+G52</f>
        <v>217072.59</v>
      </c>
      <c r="H53" s="54">
        <f t="shared" si="7"/>
        <v>12151034.399999999</v>
      </c>
      <c r="N53" s="55"/>
      <c r="O53" s="55"/>
      <c r="P53" s="55"/>
    </row>
    <row r="54" spans="1:16">
      <c r="A54" s="48">
        <v>32</v>
      </c>
      <c r="B54" s="60" t="s">
        <v>137</v>
      </c>
      <c r="C54" s="56">
        <f>C45-C53</f>
        <v>-12212903.889999999</v>
      </c>
      <c r="D54" s="56">
        <f>D45-D53</f>
        <v>-217747.71999999997</v>
      </c>
      <c r="E54" s="23">
        <f t="shared" si="6"/>
        <v>-12430651.609999999</v>
      </c>
      <c r="F54" s="56">
        <f>F45-F53</f>
        <v>-10746722.809999999</v>
      </c>
      <c r="G54" s="56">
        <f>G45-G53</f>
        <v>135187.07000000004</v>
      </c>
      <c r="H54" s="54">
        <f t="shared" si="7"/>
        <v>-10611535.739999998</v>
      </c>
      <c r="N54" s="55"/>
      <c r="O54" s="55"/>
      <c r="P54" s="55"/>
    </row>
    <row r="55" spans="1:16">
      <c r="A55" s="48"/>
      <c r="B55" s="49"/>
      <c r="C55" s="61"/>
      <c r="D55" s="61"/>
      <c r="E55" s="61"/>
      <c r="F55" s="61"/>
      <c r="G55" s="61"/>
      <c r="H55" s="62"/>
      <c r="N55" s="55"/>
      <c r="O55" s="55"/>
      <c r="P55" s="55"/>
    </row>
    <row r="56" spans="1:16">
      <c r="A56" s="48">
        <v>33</v>
      </c>
      <c r="B56" s="60" t="s">
        <v>138</v>
      </c>
      <c r="C56" s="56">
        <f>C31+C54</f>
        <v>-6432854.9499999983</v>
      </c>
      <c r="D56" s="56">
        <f>D31+D54</f>
        <v>2226895.1500000013</v>
      </c>
      <c r="E56" s="23">
        <f>C56+D56</f>
        <v>-4205959.799999997</v>
      </c>
      <c r="F56" s="56">
        <f>F31+F54</f>
        <v>-5237505.8599999985</v>
      </c>
      <c r="G56" s="56">
        <f>G31+G54</f>
        <v>3378364.2499999995</v>
      </c>
      <c r="H56" s="54">
        <f>F56+G56</f>
        <v>-1859141.6099999989</v>
      </c>
      <c r="N56" s="55"/>
      <c r="O56" s="55"/>
      <c r="P56" s="55"/>
    </row>
    <row r="57" spans="1:16">
      <c r="A57" s="48"/>
      <c r="B57" s="49"/>
      <c r="C57" s="61"/>
      <c r="D57" s="61"/>
      <c r="E57" s="61"/>
      <c r="F57" s="61"/>
      <c r="G57" s="61"/>
      <c r="H57" s="62"/>
      <c r="N57" s="55"/>
      <c r="O57" s="55"/>
      <c r="P57" s="55"/>
    </row>
    <row r="58" spans="1:16">
      <c r="A58" s="48">
        <v>34</v>
      </c>
      <c r="B58" s="52" t="s">
        <v>139</v>
      </c>
      <c r="C58" s="53">
        <v>12049116.050000001</v>
      </c>
      <c r="D58" s="53">
        <v>0</v>
      </c>
      <c r="E58" s="23">
        <f>C58+D58</f>
        <v>12049116.050000001</v>
      </c>
      <c r="F58" s="53">
        <v>1312248.1100000001</v>
      </c>
      <c r="G58" s="53">
        <v>0</v>
      </c>
      <c r="H58" s="54">
        <f>F58+G58</f>
        <v>1312248.1100000001</v>
      </c>
      <c r="N58" s="55"/>
      <c r="O58" s="55"/>
      <c r="P58" s="55"/>
    </row>
    <row r="59" spans="1:16" s="70" customFormat="1">
      <c r="A59" s="48">
        <v>35</v>
      </c>
      <c r="B59" s="63" t="s">
        <v>140</v>
      </c>
      <c r="C59" s="65"/>
      <c r="D59" s="65">
        <v>0</v>
      </c>
      <c r="E59" s="66">
        <f>C59+D59</f>
        <v>0</v>
      </c>
      <c r="F59" s="67"/>
      <c r="G59" s="67">
        <v>0</v>
      </c>
      <c r="H59" s="68">
        <f>F59+G59</f>
        <v>0</v>
      </c>
      <c r="I59" s="69"/>
      <c r="N59" s="55"/>
      <c r="O59" s="55"/>
      <c r="P59" s="55"/>
    </row>
    <row r="60" spans="1:16">
      <c r="A60" s="48">
        <v>36</v>
      </c>
      <c r="B60" s="52" t="s">
        <v>141</v>
      </c>
      <c r="C60" s="53">
        <v>447026.13</v>
      </c>
      <c r="D60" s="53"/>
      <c r="E60" s="23">
        <f>C60+D60</f>
        <v>447026.13</v>
      </c>
      <c r="F60" s="53">
        <v>343010.87</v>
      </c>
      <c r="G60" s="53"/>
      <c r="H60" s="54">
        <f>F60+G60</f>
        <v>343010.87</v>
      </c>
      <c r="N60" s="55"/>
      <c r="O60" s="55"/>
      <c r="P60" s="55"/>
    </row>
    <row r="61" spans="1:16">
      <c r="A61" s="48">
        <v>37</v>
      </c>
      <c r="B61" s="60" t="s">
        <v>142</v>
      </c>
      <c r="C61" s="56">
        <f>C58+C59+C60</f>
        <v>12496142.180000002</v>
      </c>
      <c r="D61" s="56">
        <f>D58+D59+D60</f>
        <v>0</v>
      </c>
      <c r="E61" s="23">
        <f>C61+D61</f>
        <v>12496142.180000002</v>
      </c>
      <c r="F61" s="56">
        <f>F58+F59+F60</f>
        <v>1655258.98</v>
      </c>
      <c r="G61" s="56">
        <f>G58+G59+G60</f>
        <v>0</v>
      </c>
      <c r="H61" s="54">
        <f>F61+G61</f>
        <v>1655258.98</v>
      </c>
      <c r="N61" s="55"/>
      <c r="O61" s="55"/>
      <c r="P61" s="55"/>
    </row>
    <row r="62" spans="1:16">
      <c r="A62" s="48"/>
      <c r="B62" s="71"/>
      <c r="C62" s="53"/>
      <c r="D62" s="53"/>
      <c r="E62" s="53"/>
      <c r="F62" s="53"/>
      <c r="G62" s="53"/>
      <c r="H62" s="64"/>
      <c r="N62" s="55"/>
      <c r="O62" s="55"/>
      <c r="P62" s="55"/>
    </row>
    <row r="63" spans="1:16">
      <c r="A63" s="48">
        <v>38</v>
      </c>
      <c r="B63" s="72" t="s">
        <v>143</v>
      </c>
      <c r="C63" s="56">
        <f>C56-C61</f>
        <v>-18928997.129999999</v>
      </c>
      <c r="D63" s="56">
        <f>D56-D61</f>
        <v>2226895.1500000013</v>
      </c>
      <c r="E63" s="23">
        <f>C63+D63</f>
        <v>-16702101.979999997</v>
      </c>
      <c r="F63" s="56">
        <f>F56-F61</f>
        <v>-6892764.839999998</v>
      </c>
      <c r="G63" s="56">
        <f>G56-G61</f>
        <v>3378364.2499999995</v>
      </c>
      <c r="H63" s="54">
        <f>F63+G63</f>
        <v>-3514400.5899999985</v>
      </c>
      <c r="N63" s="55"/>
      <c r="O63" s="55"/>
      <c r="P63" s="55"/>
    </row>
    <row r="64" spans="1:16">
      <c r="A64" s="44">
        <v>39</v>
      </c>
      <c r="B64" s="52" t="s">
        <v>144</v>
      </c>
      <c r="C64" s="73"/>
      <c r="D64" s="73">
        <v>0</v>
      </c>
      <c r="E64" s="23">
        <f>C64+D64</f>
        <v>0</v>
      </c>
      <c r="F64" s="73"/>
      <c r="G64" s="73">
        <v>0</v>
      </c>
      <c r="H64" s="54">
        <f>F64+G64</f>
        <v>0</v>
      </c>
      <c r="N64" s="55"/>
      <c r="O64" s="55"/>
      <c r="P64" s="55"/>
    </row>
    <row r="65" spans="1:16">
      <c r="A65" s="48">
        <v>40</v>
      </c>
      <c r="B65" s="60" t="s">
        <v>145</v>
      </c>
      <c r="C65" s="56">
        <f>C63-C64</f>
        <v>-18928997.129999999</v>
      </c>
      <c r="D65" s="56">
        <f>D63-D64</f>
        <v>2226895.1500000013</v>
      </c>
      <c r="E65" s="23">
        <f>C65+D65</f>
        <v>-16702101.979999997</v>
      </c>
      <c r="F65" s="56">
        <f>F63-F64</f>
        <v>-6892764.839999998</v>
      </c>
      <c r="G65" s="56">
        <f>G63-G64</f>
        <v>3378364.2499999995</v>
      </c>
      <c r="H65" s="54">
        <f>F65+G65</f>
        <v>-3514400.5899999985</v>
      </c>
      <c r="N65" s="55"/>
      <c r="O65" s="55"/>
      <c r="P65" s="55"/>
    </row>
    <row r="66" spans="1:16">
      <c r="A66" s="44">
        <v>41</v>
      </c>
      <c r="B66" s="52" t="s">
        <v>146</v>
      </c>
      <c r="C66" s="73">
        <v>40348.339999999997</v>
      </c>
      <c r="D66" s="73">
        <v>0</v>
      </c>
      <c r="E66" s="23">
        <f>C66+D66</f>
        <v>40348.339999999997</v>
      </c>
      <c r="F66" s="73"/>
      <c r="G66" s="73">
        <v>0</v>
      </c>
      <c r="H66" s="54">
        <f>F66+G66</f>
        <v>0</v>
      </c>
      <c r="N66" s="55"/>
      <c r="O66" s="55"/>
      <c r="P66" s="55"/>
    </row>
    <row r="67" spans="1:16">
      <c r="A67" s="74">
        <v>42</v>
      </c>
      <c r="B67" s="75" t="s">
        <v>147</v>
      </c>
      <c r="C67" s="76">
        <f>C65+C66</f>
        <v>-18888648.789999999</v>
      </c>
      <c r="D67" s="76">
        <f>D65+D66</f>
        <v>2226895.1500000013</v>
      </c>
      <c r="E67" s="36">
        <f>C67+D67</f>
        <v>-16661753.639999997</v>
      </c>
      <c r="F67" s="76">
        <f>F65+F66</f>
        <v>-6892764.839999998</v>
      </c>
      <c r="G67" s="76">
        <f>G65+G66</f>
        <v>3378364.2499999995</v>
      </c>
      <c r="H67" s="77">
        <f>F67+G67</f>
        <v>-3514400.5899999985</v>
      </c>
      <c r="N67" s="55"/>
      <c r="O67" s="55"/>
      <c r="P67" s="55"/>
    </row>
  </sheetData>
  <sheetProtection selectLockedCells="1" selectUnlockedCells="1"/>
  <mergeCells count="2">
    <mergeCell ref="C5:E5"/>
    <mergeCell ref="F5:H5"/>
  </mergeCells>
  <pageMargins left="0.7" right="0.7" top="0.75" bottom="0.75" header="0.51180555555555551" footer="0.51180555555555551"/>
  <pageSetup paperSize="9" scale="47"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53"/>
  <sheetViews>
    <sheetView view="pageBreakPreview" zoomScale="60" zoomScaleNormal="100" workbookViewId="0">
      <selection activeCell="L33" sqref="L33"/>
    </sheetView>
  </sheetViews>
  <sheetFormatPr defaultColWidth="8.7265625" defaultRowHeight="14.5"/>
  <cols>
    <col min="1" max="1" width="9.54296875" customWidth="1"/>
    <col min="2" max="2" width="72.81640625" customWidth="1"/>
    <col min="3" max="8" width="12.7265625" customWidth="1"/>
  </cols>
  <sheetData>
    <row r="1" spans="1:16">
      <c r="A1" s="1" t="s">
        <v>10</v>
      </c>
      <c r="B1" s="4" t="str">
        <f>'2. RC'!B1</f>
        <v>სს " პაშა ბანკი საქართველო"</v>
      </c>
    </row>
    <row r="2" spans="1:16">
      <c r="A2" s="1" t="s">
        <v>11</v>
      </c>
      <c r="B2" s="4" t="str">
        <f>'2. RC'!B2</f>
        <v>30.06.2020</v>
      </c>
    </row>
    <row r="3" spans="1:16">
      <c r="A3" s="1"/>
    </row>
    <row r="4" spans="1:16">
      <c r="A4" s="1" t="s">
        <v>148</v>
      </c>
      <c r="B4" s="1"/>
      <c r="C4" s="78"/>
      <c r="D4" s="78"/>
      <c r="E4" s="78"/>
      <c r="F4" s="78"/>
      <c r="G4" s="78"/>
      <c r="H4" s="79" t="s">
        <v>46</v>
      </c>
    </row>
    <row r="5" spans="1:16">
      <c r="A5" s="491" t="s">
        <v>13</v>
      </c>
      <c r="B5" s="492" t="s">
        <v>149</v>
      </c>
      <c r="C5" s="493" t="s">
        <v>47</v>
      </c>
      <c r="D5" s="493"/>
      <c r="E5" s="493"/>
      <c r="F5" s="494" t="s">
        <v>48</v>
      </c>
      <c r="G5" s="494"/>
      <c r="H5" s="494"/>
    </row>
    <row r="6" spans="1:16">
      <c r="A6" s="491"/>
      <c r="B6" s="492"/>
      <c r="C6" s="19" t="s">
        <v>50</v>
      </c>
      <c r="D6" s="19" t="s">
        <v>51</v>
      </c>
      <c r="E6" s="19" t="s">
        <v>52</v>
      </c>
      <c r="F6" s="19" t="s">
        <v>50</v>
      </c>
      <c r="G6" s="19" t="s">
        <v>51</v>
      </c>
      <c r="H6" s="20" t="s">
        <v>52</v>
      </c>
    </row>
    <row r="7" spans="1:16" s="2" customFormat="1">
      <c r="A7" s="80">
        <v>1</v>
      </c>
      <c r="B7" s="81" t="s">
        <v>150</v>
      </c>
      <c r="C7" s="25">
        <f>C8+C9+C10+C11</f>
        <v>42072360.649999999</v>
      </c>
      <c r="D7" s="25">
        <f>D8+D9+D10+D11</f>
        <v>36316113.3992</v>
      </c>
      <c r="E7" s="82">
        <f t="shared" ref="E7:E53" si="0">C7+D7</f>
        <v>78388474.049199998</v>
      </c>
      <c r="F7" s="25">
        <v>21262515.690000001</v>
      </c>
      <c r="G7" s="25">
        <v>32252696.658100002</v>
      </c>
      <c r="H7" s="26">
        <f t="shared" ref="H7:H53" si="1">F7+G7</f>
        <v>53515212.348100007</v>
      </c>
      <c r="N7" s="28"/>
      <c r="O7" s="28"/>
      <c r="P7" s="28"/>
    </row>
    <row r="8" spans="1:16" s="2" customFormat="1">
      <c r="A8" s="80">
        <v>1.1000000000000001</v>
      </c>
      <c r="B8" s="83" t="s">
        <v>151</v>
      </c>
      <c r="C8" s="25">
        <v>26421703.109999999</v>
      </c>
      <c r="D8" s="25">
        <v>17191757.524599999</v>
      </c>
      <c r="E8" s="82">
        <f t="shared" si="0"/>
        <v>43613460.634599999</v>
      </c>
      <c r="F8" s="84">
        <v>16637571.83</v>
      </c>
      <c r="G8" s="84">
        <v>19623380.336100001</v>
      </c>
      <c r="H8" s="26">
        <f t="shared" si="1"/>
        <v>36260952.166100003</v>
      </c>
      <c r="N8" s="28"/>
      <c r="O8" s="28"/>
      <c r="P8" s="28"/>
    </row>
    <row r="9" spans="1:16" s="2" customFormat="1">
      <c r="A9" s="80">
        <v>1.2</v>
      </c>
      <c r="B9" s="83" t="s">
        <v>152</v>
      </c>
      <c r="C9" s="25"/>
      <c r="D9" s="25"/>
      <c r="E9" s="82">
        <f t="shared" si="0"/>
        <v>0</v>
      </c>
      <c r="F9" s="25"/>
      <c r="G9" s="25">
        <v>1617867</v>
      </c>
      <c r="H9" s="26">
        <f t="shared" si="1"/>
        <v>1617867</v>
      </c>
      <c r="N9" s="28"/>
      <c r="O9" s="28"/>
      <c r="P9" s="28"/>
    </row>
    <row r="10" spans="1:16" s="2" customFormat="1">
      <c r="A10" s="80">
        <v>1.3</v>
      </c>
      <c r="B10" s="83" t="s">
        <v>153</v>
      </c>
      <c r="C10" s="25">
        <v>15650657.539999999</v>
      </c>
      <c r="D10" s="25">
        <v>19124355.874600001</v>
      </c>
      <c r="E10" s="82">
        <f t="shared" si="0"/>
        <v>34775013.4146</v>
      </c>
      <c r="F10" s="25">
        <v>4624943.8600000003</v>
      </c>
      <c r="G10" s="25">
        <v>11011449.322000001</v>
      </c>
      <c r="H10" s="26">
        <f t="shared" si="1"/>
        <v>15636393.182</v>
      </c>
      <c r="N10" s="28"/>
      <c r="O10" s="28"/>
      <c r="P10" s="28"/>
    </row>
    <row r="11" spans="1:16" s="2" customFormat="1">
      <c r="A11" s="80">
        <v>1.4</v>
      </c>
      <c r="B11" s="83" t="s">
        <v>154</v>
      </c>
      <c r="C11" s="25"/>
      <c r="D11" s="25"/>
      <c r="E11" s="82">
        <f t="shared" si="0"/>
        <v>0</v>
      </c>
      <c r="F11" s="25"/>
      <c r="G11" s="25"/>
      <c r="H11" s="26">
        <f t="shared" si="1"/>
        <v>0</v>
      </c>
      <c r="N11" s="28"/>
      <c r="O11" s="28"/>
      <c r="P11" s="28"/>
    </row>
    <row r="12" spans="1:16" s="2" customFormat="1" ht="29.25" customHeight="1">
      <c r="A12" s="80">
        <v>2</v>
      </c>
      <c r="B12" s="81" t="s">
        <v>155</v>
      </c>
      <c r="C12" s="25"/>
      <c r="D12" s="25"/>
      <c r="E12" s="82">
        <f t="shared" si="0"/>
        <v>0</v>
      </c>
      <c r="F12" s="25"/>
      <c r="G12" s="25"/>
      <c r="H12" s="26">
        <f t="shared" si="1"/>
        <v>0</v>
      </c>
      <c r="N12" s="28"/>
      <c r="O12" s="28"/>
      <c r="P12" s="28"/>
    </row>
    <row r="13" spans="1:16" s="2" customFormat="1" ht="26">
      <c r="A13" s="80">
        <v>3</v>
      </c>
      <c r="B13" s="81" t="s">
        <v>156</v>
      </c>
      <c r="C13" s="25">
        <f>C14+C15</f>
        <v>0</v>
      </c>
      <c r="D13" s="25">
        <f>D14+D15</f>
        <v>0</v>
      </c>
      <c r="E13" s="82">
        <f t="shared" si="0"/>
        <v>0</v>
      </c>
      <c r="F13" s="25">
        <f>F14+F15</f>
        <v>0</v>
      </c>
      <c r="G13" s="25">
        <f>G14+G15</f>
        <v>0</v>
      </c>
      <c r="H13" s="26">
        <f t="shared" si="1"/>
        <v>0</v>
      </c>
      <c r="N13" s="28"/>
      <c r="O13" s="28"/>
      <c r="P13" s="28"/>
    </row>
    <row r="14" spans="1:16" s="2" customFormat="1">
      <c r="A14" s="80">
        <v>3.1</v>
      </c>
      <c r="B14" s="83" t="s">
        <v>157</v>
      </c>
      <c r="C14" s="25"/>
      <c r="D14" s="25"/>
      <c r="E14" s="82">
        <f t="shared" si="0"/>
        <v>0</v>
      </c>
      <c r="F14" s="25"/>
      <c r="G14" s="25"/>
      <c r="H14" s="26">
        <f t="shared" si="1"/>
        <v>0</v>
      </c>
      <c r="N14" s="28"/>
      <c r="O14" s="28"/>
      <c r="P14" s="28"/>
    </row>
    <row r="15" spans="1:16" s="2" customFormat="1">
      <c r="A15" s="80">
        <v>3.2</v>
      </c>
      <c r="B15" s="83" t="s">
        <v>158</v>
      </c>
      <c r="C15" s="25"/>
      <c r="D15" s="25"/>
      <c r="E15" s="82">
        <f t="shared" si="0"/>
        <v>0</v>
      </c>
      <c r="F15" s="25"/>
      <c r="G15" s="25"/>
      <c r="H15" s="26">
        <f t="shared" si="1"/>
        <v>0</v>
      </c>
      <c r="N15" s="28"/>
      <c r="O15" s="28"/>
      <c r="P15" s="28"/>
    </row>
    <row r="16" spans="1:16" s="2" customFormat="1">
      <c r="A16" s="80">
        <v>4</v>
      </c>
      <c r="B16" s="81" t="s">
        <v>159</v>
      </c>
      <c r="C16" s="25">
        <f>C17+C18</f>
        <v>50118403.492299996</v>
      </c>
      <c r="D16" s="25">
        <f>D17+D18</f>
        <v>327976187.18090004</v>
      </c>
      <c r="E16" s="82">
        <f t="shared" si="0"/>
        <v>378094590.67320001</v>
      </c>
      <c r="F16" s="25">
        <f>F17+F18</f>
        <v>35520630.839999996</v>
      </c>
      <c r="G16" s="25">
        <f>G17+G18</f>
        <v>166196491.66480002</v>
      </c>
      <c r="H16" s="26">
        <f t="shared" si="1"/>
        <v>201717122.50480002</v>
      </c>
      <c r="N16" s="28"/>
      <c r="O16" s="28"/>
      <c r="P16" s="28"/>
    </row>
    <row r="17" spans="1:16" s="2" customFormat="1">
      <c r="A17" s="80">
        <v>4.0999999999999996</v>
      </c>
      <c r="B17" s="83" t="s">
        <v>160</v>
      </c>
      <c r="C17" s="50">
        <v>37867858.522299998</v>
      </c>
      <c r="D17" s="50">
        <v>309182919.03060001</v>
      </c>
      <c r="E17" s="82">
        <f t="shared" si="0"/>
        <v>347050777.55290002</v>
      </c>
      <c r="F17" s="50">
        <v>28384102.149999999</v>
      </c>
      <c r="G17" s="50">
        <v>149629482.4413</v>
      </c>
      <c r="H17" s="26">
        <f t="shared" si="1"/>
        <v>178013584.59130001</v>
      </c>
      <c r="N17" s="28"/>
      <c r="O17" s="28"/>
      <c r="P17" s="28"/>
    </row>
    <row r="18" spans="1:16" s="2" customFormat="1">
      <c r="A18" s="80">
        <v>4.2</v>
      </c>
      <c r="B18" s="83" t="s">
        <v>161</v>
      </c>
      <c r="C18" s="50">
        <v>12250544.970000001</v>
      </c>
      <c r="D18" s="50">
        <v>18793268.1503</v>
      </c>
      <c r="E18" s="82">
        <f t="shared" si="0"/>
        <v>31043813.120300002</v>
      </c>
      <c r="F18" s="50">
        <v>7136528.6900000004</v>
      </c>
      <c r="G18" s="50">
        <v>16567009.2235</v>
      </c>
      <c r="H18" s="26">
        <f t="shared" si="1"/>
        <v>23703537.9135</v>
      </c>
      <c r="N18" s="28"/>
      <c r="O18" s="28"/>
      <c r="P18" s="28"/>
    </row>
    <row r="19" spans="1:16" s="2" customFormat="1" ht="26">
      <c r="A19" s="80">
        <v>5</v>
      </c>
      <c r="B19" s="81" t="s">
        <v>162</v>
      </c>
      <c r="C19" s="25">
        <f>C20+C21+C22+C28+C29+C30+C31</f>
        <v>110373506.23020002</v>
      </c>
      <c r="D19" s="25">
        <f>D20+D21+D22+D28+D29+D30+D31</f>
        <v>867148061.52800012</v>
      </c>
      <c r="E19" s="82">
        <f t="shared" si="0"/>
        <v>977521567.75820017</v>
      </c>
      <c r="F19" s="25">
        <f>F20+F21+F22+F28+F29+F30+F31</f>
        <v>95939795.719999999</v>
      </c>
      <c r="G19" s="25">
        <f>G20+G21+G22+G28+G29+G30+G31</f>
        <v>755797662.57229996</v>
      </c>
      <c r="H19" s="26">
        <f t="shared" si="1"/>
        <v>851737458.29229999</v>
      </c>
      <c r="N19" s="28"/>
      <c r="O19" s="28"/>
      <c r="P19" s="28"/>
    </row>
    <row r="20" spans="1:16" s="2" customFormat="1">
      <c r="A20" s="80">
        <v>5.0999999999999996</v>
      </c>
      <c r="B20" s="83" t="s">
        <v>163</v>
      </c>
      <c r="C20" s="25">
        <v>6927601.0000999998</v>
      </c>
      <c r="D20" s="25">
        <v>19367898.7436</v>
      </c>
      <c r="E20" s="82">
        <f t="shared" si="0"/>
        <v>26295499.743699998</v>
      </c>
      <c r="F20" s="84">
        <v>5729795.4900000002</v>
      </c>
      <c r="G20" s="84">
        <v>16109571.816099999</v>
      </c>
      <c r="H20" s="26">
        <f t="shared" si="1"/>
        <v>21839367.3061</v>
      </c>
      <c r="N20" s="28"/>
      <c r="O20" s="28"/>
      <c r="P20" s="28"/>
    </row>
    <row r="21" spans="1:16" s="2" customFormat="1">
      <c r="A21" s="80">
        <v>5.2</v>
      </c>
      <c r="B21" s="83" t="s">
        <v>164</v>
      </c>
      <c r="C21" s="25"/>
      <c r="D21" s="25"/>
      <c r="E21" s="82">
        <f t="shared" si="0"/>
        <v>0</v>
      </c>
      <c r="F21" s="25"/>
      <c r="G21" s="25"/>
      <c r="H21" s="26">
        <f t="shared" si="1"/>
        <v>0</v>
      </c>
      <c r="N21" s="28"/>
      <c r="O21" s="28"/>
      <c r="P21" s="28"/>
    </row>
    <row r="22" spans="1:16" s="2" customFormat="1">
      <c r="A22" s="80">
        <v>5.3</v>
      </c>
      <c r="B22" s="83" t="s">
        <v>165</v>
      </c>
      <c r="C22" s="25">
        <f>C23+C24+C25+C26+C27</f>
        <v>39855876.450100005</v>
      </c>
      <c r="D22" s="25">
        <f>D23+D24+D25+D26+D27</f>
        <v>803546491.07160008</v>
      </c>
      <c r="E22" s="82">
        <f t="shared" si="0"/>
        <v>843402367.52170014</v>
      </c>
      <c r="F22" s="25">
        <f>F23+F24+F25+F26+F27</f>
        <v>46219176.450100005</v>
      </c>
      <c r="G22" s="25">
        <f>G23+G24+G25+G26+G27</f>
        <v>674790005.7529</v>
      </c>
      <c r="H22" s="26">
        <f t="shared" si="1"/>
        <v>721009182.20300007</v>
      </c>
      <c r="N22" s="28"/>
      <c r="O22" s="28"/>
      <c r="P22" s="28"/>
    </row>
    <row r="23" spans="1:16" s="2" customFormat="1">
      <c r="A23" s="80" t="s">
        <v>166</v>
      </c>
      <c r="B23" s="85" t="s">
        <v>167</v>
      </c>
      <c r="C23" s="50">
        <v>0</v>
      </c>
      <c r="D23" s="50">
        <v>83340552.203400001</v>
      </c>
      <c r="E23" s="82">
        <f t="shared" si="0"/>
        <v>83340552.203400001</v>
      </c>
      <c r="F23" s="50">
        <v>0</v>
      </c>
      <c r="G23" s="50">
        <v>32325837.3697</v>
      </c>
      <c r="H23" s="26">
        <f t="shared" si="1"/>
        <v>32325837.3697</v>
      </c>
      <c r="N23" s="28"/>
      <c r="O23" s="28"/>
      <c r="P23" s="28"/>
    </row>
    <row r="24" spans="1:16" s="2" customFormat="1">
      <c r="A24" s="80" t="s">
        <v>168</v>
      </c>
      <c r="B24" s="85" t="s">
        <v>169</v>
      </c>
      <c r="C24" s="50">
        <v>3855876.45</v>
      </c>
      <c r="D24" s="50">
        <v>661941678.89330006</v>
      </c>
      <c r="E24" s="82">
        <f t="shared" si="0"/>
        <v>665797555.3433001</v>
      </c>
      <c r="F24" s="50">
        <v>3855876.45</v>
      </c>
      <c r="G24" s="50">
        <v>623147030.95640004</v>
      </c>
      <c r="H24" s="26">
        <f t="shared" si="1"/>
        <v>627002907.40640008</v>
      </c>
      <c r="N24" s="28"/>
      <c r="O24" s="28"/>
      <c r="P24" s="28"/>
    </row>
    <row r="25" spans="1:16" s="2" customFormat="1">
      <c r="A25" s="80" t="s">
        <v>170</v>
      </c>
      <c r="B25" s="86" t="s">
        <v>171</v>
      </c>
      <c r="C25" s="50">
        <v>0</v>
      </c>
      <c r="D25" s="50">
        <v>5041080</v>
      </c>
      <c r="E25" s="82">
        <f t="shared" si="0"/>
        <v>5041080</v>
      </c>
      <c r="F25" s="50">
        <v>0</v>
      </c>
      <c r="G25" s="50">
        <v>4733355</v>
      </c>
      <c r="H25" s="26">
        <f t="shared" si="1"/>
        <v>4733355</v>
      </c>
      <c r="N25" s="28"/>
      <c r="O25" s="28"/>
      <c r="P25" s="28"/>
    </row>
    <row r="26" spans="1:16" s="2" customFormat="1">
      <c r="A26" s="80" t="s">
        <v>172</v>
      </c>
      <c r="B26" s="85" t="s">
        <v>173</v>
      </c>
      <c r="C26" s="50">
        <v>0</v>
      </c>
      <c r="D26" s="50">
        <v>42712381.525300004</v>
      </c>
      <c r="E26" s="82">
        <f t="shared" si="0"/>
        <v>42712381.525300004</v>
      </c>
      <c r="F26" s="50">
        <v>363300</v>
      </c>
      <c r="G26" s="50">
        <v>8841499.7846000008</v>
      </c>
      <c r="H26" s="26">
        <f t="shared" si="1"/>
        <v>9204799.7846000008</v>
      </c>
      <c r="N26" s="28"/>
      <c r="O26" s="28"/>
      <c r="P26" s="28"/>
    </row>
    <row r="27" spans="1:16" s="2" customFormat="1">
      <c r="A27" s="80" t="s">
        <v>174</v>
      </c>
      <c r="B27" s="85" t="s">
        <v>175</v>
      </c>
      <c r="C27" s="50">
        <v>36000000.000100002</v>
      </c>
      <c r="D27" s="50">
        <v>10510798.4496</v>
      </c>
      <c r="E27" s="82">
        <f t="shared" si="0"/>
        <v>46510798.449699998</v>
      </c>
      <c r="F27" s="50">
        <v>42000000.000100002</v>
      </c>
      <c r="G27" s="50">
        <v>5742282.6421999997</v>
      </c>
      <c r="H27" s="26">
        <f t="shared" si="1"/>
        <v>47742282.642300002</v>
      </c>
      <c r="N27" s="28"/>
      <c r="O27" s="28"/>
      <c r="P27" s="28"/>
    </row>
    <row r="28" spans="1:16" s="2" customFormat="1">
      <c r="A28" s="80">
        <v>5.4</v>
      </c>
      <c r="B28" s="83" t="s">
        <v>176</v>
      </c>
      <c r="C28" s="25">
        <v>2180910.02</v>
      </c>
      <c r="D28" s="25">
        <v>25902456.406199999</v>
      </c>
      <c r="E28" s="82">
        <f t="shared" si="0"/>
        <v>28083366.426199999</v>
      </c>
      <c r="F28" s="50">
        <v>700000.02</v>
      </c>
      <c r="G28" s="50">
        <v>29412253.925799999</v>
      </c>
      <c r="H28" s="26">
        <f t="shared" si="1"/>
        <v>30112253.945799999</v>
      </c>
      <c r="N28" s="28"/>
      <c r="O28" s="28"/>
      <c r="P28" s="28"/>
    </row>
    <row r="29" spans="1:16" s="2" customFormat="1">
      <c r="A29" s="80">
        <v>5.5</v>
      </c>
      <c r="B29" s="83" t="s">
        <v>177</v>
      </c>
      <c r="C29" s="25">
        <v>0.06</v>
      </c>
      <c r="D29" s="25">
        <v>15.276</v>
      </c>
      <c r="E29" s="82">
        <f t="shared" si="0"/>
        <v>15.336</v>
      </c>
      <c r="F29" s="50">
        <v>3329662.0600999999</v>
      </c>
      <c r="G29" s="50">
        <v>11.5322</v>
      </c>
      <c r="H29" s="26">
        <f t="shared" si="1"/>
        <v>3329673.5922999997</v>
      </c>
      <c r="N29" s="28"/>
      <c r="O29" s="28"/>
      <c r="P29" s="28"/>
    </row>
    <row r="30" spans="1:16" s="2" customFormat="1">
      <c r="A30" s="80">
        <v>5.6</v>
      </c>
      <c r="B30" s="83" t="s">
        <v>178</v>
      </c>
      <c r="C30" s="25"/>
      <c r="D30" s="25"/>
      <c r="E30" s="82">
        <f t="shared" si="0"/>
        <v>0</v>
      </c>
      <c r="F30" s="50">
        <v>0</v>
      </c>
      <c r="G30" s="50">
        <v>917984</v>
      </c>
      <c r="H30" s="26">
        <f t="shared" si="1"/>
        <v>917984</v>
      </c>
      <c r="N30" s="28"/>
      <c r="O30" s="28"/>
      <c r="P30" s="28"/>
    </row>
    <row r="31" spans="1:16" s="2" customFormat="1">
      <c r="A31" s="80">
        <v>5.7</v>
      </c>
      <c r="B31" s="83" t="s">
        <v>179</v>
      </c>
      <c r="C31" s="25">
        <v>61409118.700000003</v>
      </c>
      <c r="D31" s="25">
        <v>18331200.0306</v>
      </c>
      <c r="E31" s="82">
        <f t="shared" si="0"/>
        <v>79740318.730599999</v>
      </c>
      <c r="F31" s="50">
        <v>39961161.6998</v>
      </c>
      <c r="G31" s="50">
        <v>34567835.545299999</v>
      </c>
      <c r="H31" s="26">
        <f t="shared" si="1"/>
        <v>74528997.245099992</v>
      </c>
      <c r="N31" s="28"/>
      <c r="O31" s="28"/>
      <c r="P31" s="28"/>
    </row>
    <row r="32" spans="1:16" s="2" customFormat="1">
      <c r="A32" s="80">
        <v>6</v>
      </c>
      <c r="B32" s="81" t="s">
        <v>180</v>
      </c>
      <c r="C32" s="25">
        <f>C33+C34+C35+C36+C37+C38+C39</f>
        <v>126936722.77000001</v>
      </c>
      <c r="D32" s="25">
        <f>D33+D34+D35+D36+D37+D38+D39</f>
        <v>378821996.963</v>
      </c>
      <c r="E32" s="82">
        <f t="shared" si="0"/>
        <v>505758719.73300004</v>
      </c>
      <c r="F32" s="25">
        <f>F33+F34+F35+F36+F37+F38+F39</f>
        <v>22546262.300000001</v>
      </c>
      <c r="G32" s="25">
        <f>G33+G34+G35+G36+G37+G38+G39</f>
        <v>115090392.38510001</v>
      </c>
      <c r="H32" s="26">
        <f t="shared" si="1"/>
        <v>137636654.68510002</v>
      </c>
      <c r="N32" s="28"/>
      <c r="O32" s="28"/>
      <c r="P32" s="28"/>
    </row>
    <row r="33" spans="1:16" s="2" customFormat="1" ht="26">
      <c r="A33" s="80">
        <v>6.1</v>
      </c>
      <c r="B33" s="83" t="s">
        <v>181</v>
      </c>
      <c r="C33" s="25">
        <v>66633875.770000003</v>
      </c>
      <c r="D33" s="25">
        <v>183396595.28</v>
      </c>
      <c r="E33" s="82">
        <f t="shared" si="0"/>
        <v>250030471.05000001</v>
      </c>
      <c r="F33" s="25">
        <v>14053642.300000001</v>
      </c>
      <c r="G33" s="25">
        <v>54798906.154100001</v>
      </c>
      <c r="H33" s="26">
        <f t="shared" si="1"/>
        <v>68852548.454099998</v>
      </c>
      <c r="N33" s="28"/>
      <c r="O33" s="28"/>
      <c r="P33" s="28"/>
    </row>
    <row r="34" spans="1:16" s="2" customFormat="1" ht="26">
      <c r="A34" s="80">
        <v>6.2</v>
      </c>
      <c r="B34" s="83" t="s">
        <v>182</v>
      </c>
      <c r="C34" s="25">
        <v>60302847</v>
      </c>
      <c r="D34" s="25">
        <v>195425401.683</v>
      </c>
      <c r="E34" s="82">
        <f t="shared" si="0"/>
        <v>255728248.683</v>
      </c>
      <c r="F34" s="25">
        <v>8492620</v>
      </c>
      <c r="G34" s="25">
        <v>60291486.230999999</v>
      </c>
      <c r="H34" s="26">
        <f t="shared" si="1"/>
        <v>68784106.231000006</v>
      </c>
      <c r="N34" s="28"/>
      <c r="O34" s="28"/>
      <c r="P34" s="28"/>
    </row>
    <row r="35" spans="1:16" s="2" customFormat="1" ht="26">
      <c r="A35" s="80">
        <v>6.3</v>
      </c>
      <c r="B35" s="83" t="s">
        <v>183</v>
      </c>
      <c r="C35" s="25"/>
      <c r="D35" s="25"/>
      <c r="E35" s="82">
        <f t="shared" si="0"/>
        <v>0</v>
      </c>
      <c r="F35" s="25"/>
      <c r="G35" s="25"/>
      <c r="H35" s="26">
        <f t="shared" si="1"/>
        <v>0</v>
      </c>
      <c r="N35" s="28"/>
      <c r="O35" s="28"/>
      <c r="P35" s="28"/>
    </row>
    <row r="36" spans="1:16" s="2" customFormat="1">
      <c r="A36" s="80">
        <v>6.4</v>
      </c>
      <c r="B36" s="83" t="s">
        <v>184</v>
      </c>
      <c r="C36" s="25"/>
      <c r="D36" s="25"/>
      <c r="E36" s="82">
        <f t="shared" si="0"/>
        <v>0</v>
      </c>
      <c r="F36" s="25"/>
      <c r="G36" s="25"/>
      <c r="H36" s="26">
        <f t="shared" si="1"/>
        <v>0</v>
      </c>
      <c r="N36" s="28"/>
      <c r="O36" s="28"/>
      <c r="P36" s="28"/>
    </row>
    <row r="37" spans="1:16" s="2" customFormat="1">
      <c r="A37" s="80">
        <v>6.5</v>
      </c>
      <c r="B37" s="83" t="s">
        <v>185</v>
      </c>
      <c r="C37" s="25"/>
      <c r="D37" s="25"/>
      <c r="E37" s="82">
        <f t="shared" si="0"/>
        <v>0</v>
      </c>
      <c r="F37" s="25"/>
      <c r="G37" s="25"/>
      <c r="H37" s="26">
        <f t="shared" si="1"/>
        <v>0</v>
      </c>
      <c r="N37" s="28"/>
      <c r="O37" s="28"/>
      <c r="P37" s="28"/>
    </row>
    <row r="38" spans="1:16" s="2" customFormat="1" ht="26">
      <c r="A38" s="80">
        <v>6.6</v>
      </c>
      <c r="B38" s="83" t="s">
        <v>186</v>
      </c>
      <c r="C38" s="25"/>
      <c r="D38" s="25"/>
      <c r="E38" s="82">
        <f t="shared" si="0"/>
        <v>0</v>
      </c>
      <c r="F38" s="25"/>
      <c r="G38" s="25"/>
      <c r="H38" s="26">
        <f t="shared" si="1"/>
        <v>0</v>
      </c>
      <c r="N38" s="28"/>
      <c r="O38" s="28"/>
      <c r="P38" s="28"/>
    </row>
    <row r="39" spans="1:16" s="2" customFormat="1" ht="26">
      <c r="A39" s="80">
        <v>6.7</v>
      </c>
      <c r="B39" s="83" t="s">
        <v>187</v>
      </c>
      <c r="C39" s="25"/>
      <c r="D39" s="25"/>
      <c r="E39" s="82">
        <f t="shared" si="0"/>
        <v>0</v>
      </c>
      <c r="F39" s="25"/>
      <c r="G39" s="25"/>
      <c r="H39" s="26">
        <f t="shared" si="1"/>
        <v>0</v>
      </c>
      <c r="N39" s="28"/>
      <c r="O39" s="28"/>
      <c r="P39" s="28"/>
    </row>
    <row r="40" spans="1:16" s="2" customFormat="1">
      <c r="A40" s="80">
        <v>7</v>
      </c>
      <c r="B40" s="81" t="s">
        <v>188</v>
      </c>
      <c r="C40" s="25">
        <f>C43+C44</f>
        <v>483289.33</v>
      </c>
      <c r="D40" s="25">
        <f>D43+D44</f>
        <v>10000307.748</v>
      </c>
      <c r="E40" s="82">
        <f t="shared" si="0"/>
        <v>10483597.078</v>
      </c>
      <c r="F40" s="25">
        <f>F43+F44</f>
        <v>80811.86</v>
      </c>
      <c r="G40" s="25">
        <f>G43+G44</f>
        <v>9373684.1693999991</v>
      </c>
      <c r="H40" s="26">
        <f t="shared" si="1"/>
        <v>9454496.0293999985</v>
      </c>
      <c r="N40" s="28"/>
      <c r="O40" s="28"/>
      <c r="P40" s="28"/>
    </row>
    <row r="41" spans="1:16" s="2" customFormat="1" ht="26">
      <c r="A41" s="80">
        <v>7.1</v>
      </c>
      <c r="B41" s="83" t="s">
        <v>189</v>
      </c>
      <c r="C41" s="25"/>
      <c r="D41" s="25"/>
      <c r="E41" s="82">
        <f t="shared" si="0"/>
        <v>0</v>
      </c>
      <c r="F41" s="25">
        <v>69960.12</v>
      </c>
      <c r="G41" s="25">
        <v>0</v>
      </c>
      <c r="H41" s="26">
        <f t="shared" si="1"/>
        <v>69960.12</v>
      </c>
      <c r="N41" s="28"/>
      <c r="O41" s="28"/>
      <c r="P41" s="28"/>
    </row>
    <row r="42" spans="1:16" s="2" customFormat="1" ht="26">
      <c r="A42" s="80">
        <v>7.2</v>
      </c>
      <c r="B42" s="83" t="s">
        <v>190</v>
      </c>
      <c r="C42" s="25">
        <v>209232.79</v>
      </c>
      <c r="D42" s="25">
        <v>243306.62409999999</v>
      </c>
      <c r="E42" s="82">
        <f t="shared" si="0"/>
        <v>452539.41409999999</v>
      </c>
      <c r="F42" s="25">
        <v>-1277.68</v>
      </c>
      <c r="G42" s="25">
        <v>345.53489999999999</v>
      </c>
      <c r="H42" s="26">
        <f t="shared" si="1"/>
        <v>-932.14510000000007</v>
      </c>
      <c r="N42" s="28"/>
      <c r="O42" s="28"/>
      <c r="P42" s="28"/>
    </row>
    <row r="43" spans="1:16" s="2" customFormat="1" ht="26">
      <c r="A43" s="80">
        <v>7.3</v>
      </c>
      <c r="B43" s="83" t="s">
        <v>191</v>
      </c>
      <c r="C43" s="25">
        <v>69960.12</v>
      </c>
      <c r="D43" s="50">
        <v>7857191.6578000002</v>
      </c>
      <c r="E43" s="82">
        <f t="shared" si="0"/>
        <v>7927151.7778000003</v>
      </c>
      <c r="F43" s="25">
        <v>69960.12</v>
      </c>
      <c r="G43" s="50">
        <v>7377561.4391000001</v>
      </c>
      <c r="H43" s="26">
        <f t="shared" si="1"/>
        <v>7447521.5591000002</v>
      </c>
      <c r="N43" s="28"/>
      <c r="O43" s="28"/>
      <c r="P43" s="28"/>
    </row>
    <row r="44" spans="1:16" s="2" customFormat="1" ht="26">
      <c r="A44" s="80">
        <v>7.4</v>
      </c>
      <c r="B44" s="83" t="s">
        <v>192</v>
      </c>
      <c r="C44" s="50">
        <v>413329.21</v>
      </c>
      <c r="D44" s="50">
        <v>2143116.0902</v>
      </c>
      <c r="E44" s="82">
        <f t="shared" si="0"/>
        <v>2556445.3001999999</v>
      </c>
      <c r="F44" s="25">
        <v>10851.74</v>
      </c>
      <c r="G44" s="50">
        <v>1996122.7302999999</v>
      </c>
      <c r="H44" s="26">
        <f t="shared" si="1"/>
        <v>2006974.4702999999</v>
      </c>
      <c r="N44" s="28"/>
      <c r="O44" s="28"/>
      <c r="P44" s="28"/>
    </row>
    <row r="45" spans="1:16" s="2" customFormat="1">
      <c r="A45" s="80">
        <v>8</v>
      </c>
      <c r="B45" s="81" t="s">
        <v>193</v>
      </c>
      <c r="C45" s="25">
        <f>C46+C47+C48+C49+C50+C51+C52</f>
        <v>0</v>
      </c>
      <c r="D45" s="25">
        <f>D46+D47+D48+D49+D50+D51+D52</f>
        <v>0</v>
      </c>
      <c r="E45" s="82">
        <f t="shared" si="0"/>
        <v>0</v>
      </c>
      <c r="F45" s="25">
        <f>F46+F47+F48+F49+F50+F51+F52</f>
        <v>0</v>
      </c>
      <c r="G45" s="25">
        <f>G46+G47+G48+G49+G50+G51+G52</f>
        <v>0</v>
      </c>
      <c r="H45" s="26">
        <f t="shared" si="1"/>
        <v>0</v>
      </c>
      <c r="N45" s="28"/>
      <c r="O45" s="28"/>
      <c r="P45" s="28"/>
    </row>
    <row r="46" spans="1:16" s="2" customFormat="1">
      <c r="A46" s="80">
        <v>8.1</v>
      </c>
      <c r="B46" s="83" t="s">
        <v>194</v>
      </c>
      <c r="C46" s="25"/>
      <c r="D46" s="25"/>
      <c r="E46" s="82">
        <f t="shared" si="0"/>
        <v>0</v>
      </c>
      <c r="F46" s="25"/>
      <c r="G46" s="25"/>
      <c r="H46" s="26">
        <f t="shared" si="1"/>
        <v>0</v>
      </c>
      <c r="N46" s="28"/>
      <c r="O46" s="28"/>
      <c r="P46" s="28"/>
    </row>
    <row r="47" spans="1:16" s="2" customFormat="1">
      <c r="A47" s="80">
        <v>8.1999999999999993</v>
      </c>
      <c r="B47" s="83" t="s">
        <v>195</v>
      </c>
      <c r="C47" s="25"/>
      <c r="D47" s="25"/>
      <c r="E47" s="82">
        <f t="shared" si="0"/>
        <v>0</v>
      </c>
      <c r="F47" s="25"/>
      <c r="G47" s="25"/>
      <c r="H47" s="26">
        <f t="shared" si="1"/>
        <v>0</v>
      </c>
      <c r="N47" s="28"/>
      <c r="O47" s="28"/>
      <c r="P47" s="28"/>
    </row>
    <row r="48" spans="1:16" s="2" customFormat="1">
      <c r="A48" s="80">
        <v>8.3000000000000007</v>
      </c>
      <c r="B48" s="83" t="s">
        <v>196</v>
      </c>
      <c r="C48" s="25"/>
      <c r="D48" s="25"/>
      <c r="E48" s="82">
        <f t="shared" si="0"/>
        <v>0</v>
      </c>
      <c r="F48" s="25"/>
      <c r="G48" s="25"/>
      <c r="H48" s="26">
        <f t="shared" si="1"/>
        <v>0</v>
      </c>
      <c r="N48" s="28"/>
      <c r="O48" s="28"/>
      <c r="P48" s="28"/>
    </row>
    <row r="49" spans="1:16" s="2" customFormat="1">
      <c r="A49" s="80">
        <v>8.4</v>
      </c>
      <c r="B49" s="83" t="s">
        <v>197</v>
      </c>
      <c r="C49" s="25"/>
      <c r="D49" s="25"/>
      <c r="E49" s="82">
        <f t="shared" si="0"/>
        <v>0</v>
      </c>
      <c r="F49" s="25"/>
      <c r="G49" s="25"/>
      <c r="H49" s="26">
        <f t="shared" si="1"/>
        <v>0</v>
      </c>
      <c r="N49" s="28"/>
      <c r="O49" s="28"/>
      <c r="P49" s="28"/>
    </row>
    <row r="50" spans="1:16" s="2" customFormat="1">
      <c r="A50" s="80">
        <v>8.5</v>
      </c>
      <c r="B50" s="83" t="s">
        <v>198</v>
      </c>
      <c r="C50" s="25"/>
      <c r="D50" s="25"/>
      <c r="E50" s="82">
        <f t="shared" si="0"/>
        <v>0</v>
      </c>
      <c r="F50" s="25"/>
      <c r="G50" s="25"/>
      <c r="H50" s="26">
        <f t="shared" si="1"/>
        <v>0</v>
      </c>
      <c r="N50" s="28"/>
      <c r="O50" s="28"/>
      <c r="P50" s="28"/>
    </row>
    <row r="51" spans="1:16" s="2" customFormat="1">
      <c r="A51" s="80">
        <v>8.6</v>
      </c>
      <c r="B51" s="83" t="s">
        <v>199</v>
      </c>
      <c r="C51" s="25"/>
      <c r="D51" s="25"/>
      <c r="E51" s="82">
        <f t="shared" si="0"/>
        <v>0</v>
      </c>
      <c r="F51" s="25"/>
      <c r="G51" s="25"/>
      <c r="H51" s="26">
        <f t="shared" si="1"/>
        <v>0</v>
      </c>
      <c r="N51" s="28"/>
      <c r="O51" s="28"/>
      <c r="P51" s="28"/>
    </row>
    <row r="52" spans="1:16" s="2" customFormat="1">
      <c r="A52" s="80">
        <v>8.6999999999999993</v>
      </c>
      <c r="B52" s="83" t="s">
        <v>200</v>
      </c>
      <c r="C52" s="25"/>
      <c r="D52" s="25"/>
      <c r="E52" s="82">
        <f t="shared" si="0"/>
        <v>0</v>
      </c>
      <c r="F52" s="25"/>
      <c r="G52" s="25"/>
      <c r="H52" s="26">
        <f t="shared" si="1"/>
        <v>0</v>
      </c>
      <c r="N52" s="28"/>
      <c r="O52" s="28"/>
      <c r="P52" s="28"/>
    </row>
    <row r="53" spans="1:16" s="2" customFormat="1">
      <c r="A53" s="87">
        <v>9</v>
      </c>
      <c r="B53" s="88" t="s">
        <v>201</v>
      </c>
      <c r="C53" s="89"/>
      <c r="D53" s="89"/>
      <c r="E53" s="90">
        <f t="shared" si="0"/>
        <v>0</v>
      </c>
      <c r="F53" s="89"/>
      <c r="G53" s="89"/>
      <c r="H53" s="37">
        <f t="shared" si="1"/>
        <v>0</v>
      </c>
      <c r="N53" s="28"/>
      <c r="O53" s="28"/>
      <c r="P53" s="28"/>
    </row>
  </sheetData>
  <sheetProtection selectLockedCells="1" selectUnlockedCells="1"/>
  <mergeCells count="4">
    <mergeCell ref="A5:A6"/>
    <mergeCell ref="B5:B6"/>
    <mergeCell ref="C5:E5"/>
    <mergeCell ref="F5:H5"/>
  </mergeCells>
  <pageMargins left="0.25" right="0.25" top="0.75" bottom="0.75" header="0.51180555555555551" footer="0.51180555555555551"/>
  <pageSetup paperSize="9" scale="62"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7"/>
  </sheetPr>
  <dimension ref="A1:G20"/>
  <sheetViews>
    <sheetView view="pageBreakPreview" zoomScale="60" zoomScaleNormal="100" workbookViewId="0">
      <selection activeCell="B29" sqref="B29"/>
    </sheetView>
  </sheetViews>
  <sheetFormatPr defaultColWidth="9.1796875" defaultRowHeight="13"/>
  <cols>
    <col min="1" max="1" width="9.54296875" style="1" customWidth="1"/>
    <col min="2" max="2" width="94.1796875" style="1" customWidth="1"/>
    <col min="3" max="4" width="12.7265625" style="1" customWidth="1"/>
    <col min="5" max="9" width="9.7265625" style="39" customWidth="1"/>
    <col min="10" max="16384" width="9.1796875" style="39"/>
  </cols>
  <sheetData>
    <row r="1" spans="1:7" ht="13.5">
      <c r="A1" s="3" t="s">
        <v>10</v>
      </c>
      <c r="B1" s="4" t="str">
        <f>'2. RC'!B1</f>
        <v>სს " პაშა ბანკი საქართველო"</v>
      </c>
      <c r="C1" s="4"/>
    </row>
    <row r="2" spans="1:7" ht="13.5">
      <c r="A2" s="3" t="s">
        <v>11</v>
      </c>
      <c r="B2" s="4" t="str">
        <f>'2. RC'!B2</f>
        <v>30.06.2020</v>
      </c>
      <c r="C2" s="4"/>
    </row>
    <row r="3" spans="1:7" ht="13.5">
      <c r="A3" s="3"/>
      <c r="B3" s="4"/>
      <c r="C3" s="4"/>
    </row>
    <row r="4" spans="1:7" ht="15" customHeight="1">
      <c r="A4" s="91" t="s">
        <v>202</v>
      </c>
      <c r="B4" s="92" t="s">
        <v>3</v>
      </c>
      <c r="C4" s="91"/>
      <c r="D4" s="93" t="s">
        <v>46</v>
      </c>
    </row>
    <row r="5" spans="1:7" ht="15" customHeight="1">
      <c r="A5" s="94" t="s">
        <v>13</v>
      </c>
      <c r="B5" s="95"/>
      <c r="C5" s="96" t="str">
        <f>'1. key ratios'!C5</f>
        <v>2Q2020</v>
      </c>
      <c r="D5" s="97" t="str">
        <f>'1. key ratios'!D5</f>
        <v>1Q2020</v>
      </c>
    </row>
    <row r="6" spans="1:7" ht="15" customHeight="1">
      <c r="A6" s="98">
        <v>1</v>
      </c>
      <c r="B6" s="99" t="s">
        <v>203</v>
      </c>
      <c r="C6" s="100">
        <f>C7+C9+C10</f>
        <v>465517471.074</v>
      </c>
      <c r="D6" s="101">
        <f>D7+D9+D10</f>
        <v>484953576.74315</v>
      </c>
      <c r="G6" s="367"/>
    </row>
    <row r="7" spans="1:7" ht="15" customHeight="1">
      <c r="A7" s="98">
        <v>1.1000000000000001</v>
      </c>
      <c r="B7" s="102" t="s">
        <v>204</v>
      </c>
      <c r="C7" s="103">
        <v>432632466.94865</v>
      </c>
      <c r="D7" s="104">
        <v>455712925.09074998</v>
      </c>
      <c r="G7" s="367"/>
    </row>
    <row r="8" spans="1:7" ht="26">
      <c r="A8" s="98" t="s">
        <v>205</v>
      </c>
      <c r="B8" s="105" t="s">
        <v>206</v>
      </c>
      <c r="C8" s="103"/>
      <c r="D8" s="104"/>
      <c r="G8" s="367"/>
    </row>
    <row r="9" spans="1:7" ht="15" customHeight="1">
      <c r="A9" s="98">
        <v>1.2</v>
      </c>
      <c r="B9" s="102" t="s">
        <v>207</v>
      </c>
      <c r="C9" s="103">
        <v>27884394.704350002</v>
      </c>
      <c r="D9" s="104">
        <v>25896460.986699998</v>
      </c>
      <c r="G9" s="367"/>
    </row>
    <row r="10" spans="1:7" ht="15" customHeight="1">
      <c r="A10" s="98">
        <v>1.3</v>
      </c>
      <c r="B10" s="106" t="s">
        <v>9</v>
      </c>
      <c r="C10" s="103">
        <v>5000609.4210000001</v>
      </c>
      <c r="D10" s="104">
        <v>3344190.6656999998</v>
      </c>
      <c r="G10" s="367"/>
    </row>
    <row r="11" spans="1:7" ht="15" customHeight="1">
      <c r="A11" s="98">
        <v>2</v>
      </c>
      <c r="B11" s="99" t="s">
        <v>208</v>
      </c>
      <c r="C11" s="103">
        <v>3642960.0236999998</v>
      </c>
      <c r="D11" s="104">
        <v>4225174.9831999997</v>
      </c>
      <c r="G11" s="367"/>
    </row>
    <row r="12" spans="1:7" ht="15" customHeight="1">
      <c r="A12" s="98">
        <v>3</v>
      </c>
      <c r="B12" s="99" t="s">
        <v>209</v>
      </c>
      <c r="C12" s="103">
        <v>37496518.306199998</v>
      </c>
      <c r="D12" s="104">
        <v>37496518.306199998</v>
      </c>
      <c r="G12" s="367"/>
    </row>
    <row r="13" spans="1:7" ht="15" customHeight="1">
      <c r="A13" s="107">
        <v>4</v>
      </c>
      <c r="B13" s="108" t="s">
        <v>210</v>
      </c>
      <c r="C13" s="109">
        <f>C6+C11+C12</f>
        <v>506656949.40390003</v>
      </c>
      <c r="D13" s="110">
        <f>D6+D11+D12</f>
        <v>526675270.03254998</v>
      </c>
      <c r="G13" s="367"/>
    </row>
    <row r="14" spans="1:7" ht="15" customHeight="1">
      <c r="A14" s="111"/>
      <c r="B14" s="112"/>
      <c r="C14" s="113"/>
      <c r="D14" s="113"/>
    </row>
    <row r="15" spans="1:7" ht="26">
      <c r="B15" s="368" t="s">
        <v>487</v>
      </c>
    </row>
    <row r="16" spans="1:7">
      <c r="B16" s="114"/>
    </row>
    <row r="17" spans="2:2">
      <c r="B17" s="114"/>
    </row>
    <row r="18" spans="2:2">
      <c r="B18" s="114"/>
    </row>
    <row r="19" spans="2:2">
      <c r="B19" s="114"/>
    </row>
    <row r="20" spans="2:2">
      <c r="B20" s="114"/>
    </row>
  </sheetData>
  <sheetProtection selectLockedCells="1" selectUnlockedCells="1"/>
  <pageMargins left="0.7" right="0.7" top="0.75" bottom="0.75" header="0.51180555555555551" footer="0.51180555555555551"/>
  <pageSetup paperSize="9" scale="67"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7"/>
  </sheetPr>
  <dimension ref="A1:H36"/>
  <sheetViews>
    <sheetView tabSelected="1" view="pageBreakPreview" topLeftCell="A10" zoomScale="130" zoomScaleNormal="100" zoomScaleSheetLayoutView="130" workbookViewId="0">
      <selection activeCell="B18" sqref="B18"/>
    </sheetView>
  </sheetViews>
  <sheetFormatPr defaultColWidth="8.7265625" defaultRowHeight="14.5"/>
  <cols>
    <col min="1" max="1" width="9.54296875" style="1" customWidth="1"/>
    <col min="2" max="2" width="91" style="1" customWidth="1"/>
    <col min="3" max="3" width="9.1796875" style="1" customWidth="1"/>
  </cols>
  <sheetData>
    <row r="1" spans="1:8">
      <c r="A1" s="1" t="s">
        <v>10</v>
      </c>
      <c r="B1" s="115" t="str">
        <f>'2. RC'!B1</f>
        <v>სს " პაშა ბანკი საქართველო"</v>
      </c>
    </row>
    <row r="2" spans="1:8">
      <c r="A2" s="1" t="s">
        <v>11</v>
      </c>
      <c r="B2" s="6" t="str">
        <f>'2. RC'!B2</f>
        <v>30.06.2020</v>
      </c>
    </row>
    <row r="4" spans="1:8" ht="16.5" customHeight="1">
      <c r="A4" s="116" t="s">
        <v>211</v>
      </c>
      <c r="B4" s="117" t="s">
        <v>4</v>
      </c>
      <c r="C4" s="118"/>
    </row>
    <row r="5" spans="1:8" ht="15.75" customHeight="1">
      <c r="A5" s="119"/>
      <c r="B5" s="496" t="s">
        <v>212</v>
      </c>
      <c r="C5" s="496"/>
    </row>
    <row r="6" spans="1:8">
      <c r="A6" s="120">
        <v>1</v>
      </c>
      <c r="B6" s="495" t="s">
        <v>481</v>
      </c>
      <c r="C6" s="495"/>
    </row>
    <row r="7" spans="1:8">
      <c r="A7" s="120">
        <v>2</v>
      </c>
      <c r="B7" s="495" t="s">
        <v>482</v>
      </c>
      <c r="C7" s="495"/>
    </row>
    <row r="8" spans="1:8">
      <c r="A8" s="120">
        <v>3</v>
      </c>
      <c r="B8" s="495" t="s">
        <v>0</v>
      </c>
      <c r="C8" s="495"/>
    </row>
    <row r="9" spans="1:8">
      <c r="A9" s="120">
        <v>4</v>
      </c>
      <c r="B9" s="495" t="s">
        <v>483</v>
      </c>
      <c r="C9" s="495"/>
    </row>
    <row r="10" spans="1:8">
      <c r="A10" s="120">
        <v>5</v>
      </c>
      <c r="B10" s="495" t="s">
        <v>484</v>
      </c>
      <c r="C10" s="495"/>
    </row>
    <row r="11" spans="1:8" ht="15">
      <c r="A11" s="120">
        <v>6</v>
      </c>
      <c r="B11" s="121"/>
      <c r="C11" s="122"/>
    </row>
    <row r="12" spans="1:8" ht="15">
      <c r="A12" s="120">
        <v>7</v>
      </c>
      <c r="B12" s="121"/>
      <c r="C12" s="122"/>
      <c r="H12" s="123"/>
    </row>
    <row r="13" spans="1:8" ht="15">
      <c r="A13" s="120">
        <v>8</v>
      </c>
      <c r="B13" s="121"/>
      <c r="C13" s="122"/>
    </row>
    <row r="14" spans="1:8" ht="15">
      <c r="A14" s="120">
        <v>9</v>
      </c>
      <c r="B14" s="121"/>
      <c r="C14" s="122"/>
    </row>
    <row r="15" spans="1:8" ht="15">
      <c r="A15" s="120">
        <v>10</v>
      </c>
      <c r="B15" s="121"/>
      <c r="C15" s="122"/>
    </row>
    <row r="16" spans="1:8" ht="15">
      <c r="A16" s="120"/>
      <c r="B16" s="498"/>
      <c r="C16" s="498"/>
    </row>
    <row r="17" spans="1:3" ht="15.75" customHeight="1">
      <c r="A17" s="120"/>
      <c r="B17" s="499" t="s">
        <v>213</v>
      </c>
      <c r="C17" s="499"/>
    </row>
    <row r="18" spans="1:3">
      <c r="A18" s="120">
        <v>1</v>
      </c>
      <c r="B18" s="124" t="s">
        <v>485</v>
      </c>
      <c r="C18" s="476"/>
    </row>
    <row r="19" spans="1:3">
      <c r="A19" s="120">
        <v>2</v>
      </c>
      <c r="B19" s="124" t="s">
        <v>1</v>
      </c>
      <c r="C19" s="476"/>
    </row>
    <row r="20" spans="1:3">
      <c r="A20" s="120">
        <v>3</v>
      </c>
      <c r="B20" s="124" t="s">
        <v>486</v>
      </c>
      <c r="C20" s="125"/>
    </row>
    <row r="21" spans="1:3">
      <c r="A21" s="120">
        <v>4</v>
      </c>
      <c r="B21" s="124"/>
      <c r="C21" s="125"/>
    </row>
    <row r="22" spans="1:3">
      <c r="A22" s="120">
        <v>5</v>
      </c>
      <c r="B22" s="124"/>
      <c r="C22" s="125"/>
    </row>
    <row r="23" spans="1:3">
      <c r="A23" s="120">
        <v>6</v>
      </c>
      <c r="B23" s="124"/>
      <c r="C23" s="125"/>
    </row>
    <row r="24" spans="1:3">
      <c r="A24" s="120">
        <v>7</v>
      </c>
      <c r="B24" s="124"/>
      <c r="C24" s="125"/>
    </row>
    <row r="25" spans="1:3">
      <c r="A25" s="120">
        <v>8</v>
      </c>
      <c r="B25" s="124"/>
      <c r="C25" s="125"/>
    </row>
    <row r="26" spans="1:3">
      <c r="A26" s="120">
        <v>9</v>
      </c>
      <c r="B26" s="124"/>
      <c r="C26" s="125"/>
    </row>
    <row r="27" spans="1:3" ht="15.75" customHeight="1">
      <c r="A27" s="120">
        <v>10</v>
      </c>
      <c r="B27" s="124"/>
      <c r="C27" s="126"/>
    </row>
    <row r="28" spans="1:3" ht="15.75" customHeight="1">
      <c r="A28" s="120"/>
      <c r="B28" s="124"/>
      <c r="C28" s="126"/>
    </row>
    <row r="29" spans="1:3" ht="30" customHeight="1">
      <c r="A29" s="120"/>
      <c r="B29" s="497" t="s">
        <v>214</v>
      </c>
      <c r="C29" s="497"/>
    </row>
    <row r="30" spans="1:3">
      <c r="A30" s="120">
        <v>1</v>
      </c>
      <c r="B30" s="127" t="s">
        <v>215</v>
      </c>
      <c r="C30" s="128">
        <v>1</v>
      </c>
    </row>
    <row r="31" spans="1:3" ht="15.75" customHeight="1">
      <c r="A31" s="120"/>
      <c r="B31" s="121"/>
      <c r="C31" s="122"/>
    </row>
    <row r="32" spans="1:3" ht="29.25" customHeight="1">
      <c r="A32" s="120"/>
      <c r="B32" s="497" t="s">
        <v>216</v>
      </c>
      <c r="C32" s="497"/>
    </row>
    <row r="33" spans="1:3">
      <c r="A33" s="129">
        <v>1</v>
      </c>
      <c r="B33" s="127" t="s">
        <v>217</v>
      </c>
      <c r="C33" s="130">
        <v>0.19</v>
      </c>
    </row>
    <row r="34" spans="1:3">
      <c r="A34" s="477">
        <v>2</v>
      </c>
      <c r="B34" s="478" t="s">
        <v>218</v>
      </c>
      <c r="C34" s="130">
        <v>0.375</v>
      </c>
    </row>
    <row r="35" spans="1:3">
      <c r="A35" s="129">
        <v>3</v>
      </c>
      <c r="B35" s="127" t="s">
        <v>219</v>
      </c>
      <c r="C35" s="130">
        <v>0.375</v>
      </c>
    </row>
    <row r="36" spans="1:3" ht="15" thickBot="1">
      <c r="A36" s="131">
        <v>4</v>
      </c>
      <c r="B36" s="132" t="s">
        <v>492</v>
      </c>
      <c r="C36" s="133">
        <v>0.06</v>
      </c>
    </row>
  </sheetData>
  <sheetProtection selectLockedCells="1" selectUnlockedCells="1"/>
  <mergeCells count="10">
    <mergeCell ref="B32:C32"/>
    <mergeCell ref="B16:C16"/>
    <mergeCell ref="B17:C17"/>
    <mergeCell ref="B29:C29"/>
    <mergeCell ref="B10:C10"/>
    <mergeCell ref="B5:C5"/>
    <mergeCell ref="B6:C6"/>
    <mergeCell ref="B7:C7"/>
    <mergeCell ref="B8:C8"/>
    <mergeCell ref="B9:C9"/>
  </mergeCells>
  <pageMargins left="0.7" right="0.7" top="0.75" bottom="0.75" header="0.51180555555555551" footer="0.51180555555555551"/>
  <pageSetup paperSize="9" scale="7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6"/>
  </sheetPr>
  <dimension ref="A1:J37"/>
  <sheetViews>
    <sheetView view="pageBreakPreview" zoomScale="60" zoomScaleNormal="100" workbookViewId="0">
      <selection activeCell="K17" sqref="K17"/>
    </sheetView>
  </sheetViews>
  <sheetFormatPr defaultColWidth="8.7265625" defaultRowHeight="14.5"/>
  <cols>
    <col min="1" max="1" width="9.54296875" style="1" customWidth="1"/>
    <col min="2" max="2" width="47.7265625" style="1" customWidth="1"/>
    <col min="3" max="3" width="28" style="1" customWidth="1"/>
    <col min="4" max="4" width="22.453125" style="1" customWidth="1"/>
    <col min="5" max="5" width="18.81640625" style="1" customWidth="1"/>
    <col min="6" max="6" width="12" customWidth="1"/>
    <col min="7" max="7" width="12.54296875" customWidth="1"/>
    <col min="10" max="10" width="10.26953125" bestFit="1" customWidth="1"/>
  </cols>
  <sheetData>
    <row r="1" spans="1:10">
      <c r="A1" s="3" t="s">
        <v>10</v>
      </c>
      <c r="B1" s="4" t="str">
        <f>'2. RC'!B1</f>
        <v>სს " პაშა ბანკი საქართველო"</v>
      </c>
    </row>
    <row r="2" spans="1:10" s="3" customFormat="1" ht="15.75" customHeight="1">
      <c r="A2" s="3" t="s">
        <v>11</v>
      </c>
      <c r="B2" s="4" t="str">
        <f>'2. RC'!B2</f>
        <v>30.06.2020</v>
      </c>
    </row>
    <row r="3" spans="1:10" s="3" customFormat="1" ht="15.75" customHeight="1"/>
    <row r="4" spans="1:10" s="3" customFormat="1" ht="15.75" customHeight="1">
      <c r="A4" s="5" t="s">
        <v>220</v>
      </c>
      <c r="B4" s="134" t="s">
        <v>5</v>
      </c>
      <c r="C4" s="135"/>
      <c r="D4" s="135"/>
      <c r="E4" s="135"/>
    </row>
    <row r="5" spans="1:10" s="140" customFormat="1" ht="17.5" customHeight="1">
      <c r="A5" s="136"/>
      <c r="B5" s="137"/>
      <c r="C5" s="138" t="s">
        <v>221</v>
      </c>
      <c r="D5" s="138" t="s">
        <v>222</v>
      </c>
      <c r="E5" s="139" t="s">
        <v>223</v>
      </c>
    </row>
    <row r="6" spans="1:10" s="2" customFormat="1" ht="14.5" customHeight="1">
      <c r="A6" s="141"/>
      <c r="B6" s="500" t="s">
        <v>224</v>
      </c>
      <c r="C6" s="500" t="s">
        <v>225</v>
      </c>
      <c r="D6" s="501" t="s">
        <v>226</v>
      </c>
      <c r="E6" s="501"/>
    </row>
    <row r="7" spans="1:10" s="2" customFormat="1" ht="99.65" customHeight="1">
      <c r="A7" s="141"/>
      <c r="B7" s="500"/>
      <c r="C7" s="500"/>
      <c r="D7" s="143" t="s">
        <v>227</v>
      </c>
      <c r="E7" s="144" t="s">
        <v>228</v>
      </c>
    </row>
    <row r="8" spans="1:10">
      <c r="A8" s="145">
        <v>1</v>
      </c>
      <c r="B8" s="146" t="s">
        <v>53</v>
      </c>
      <c r="C8" s="147">
        <v>6242139.3367999997</v>
      </c>
      <c r="D8" s="147"/>
      <c r="E8" s="148">
        <v>6242139.3367999997</v>
      </c>
      <c r="J8" s="365"/>
    </row>
    <row r="9" spans="1:10">
      <c r="A9" s="145">
        <v>2</v>
      </c>
      <c r="B9" s="146" t="s">
        <v>54</v>
      </c>
      <c r="C9" s="147">
        <v>56509959.652000003</v>
      </c>
      <c r="D9" s="147"/>
      <c r="E9" s="148">
        <v>56509959.652000003</v>
      </c>
      <c r="J9" s="365"/>
    </row>
    <row r="10" spans="1:10">
      <c r="A10" s="145">
        <v>3</v>
      </c>
      <c r="B10" s="146" t="s">
        <v>229</v>
      </c>
      <c r="C10" s="147">
        <v>58597327.277099997</v>
      </c>
      <c r="D10" s="147"/>
      <c r="E10" s="148">
        <v>58597327.277099997</v>
      </c>
      <c r="J10" s="365"/>
    </row>
    <row r="11" spans="1:10">
      <c r="A11" s="145">
        <v>4</v>
      </c>
      <c r="B11" s="146" t="s">
        <v>56</v>
      </c>
      <c r="C11" s="147">
        <v>0</v>
      </c>
      <c r="D11" s="147"/>
      <c r="E11" s="148">
        <v>0</v>
      </c>
      <c r="J11" s="365"/>
    </row>
    <row r="12" spans="1:10">
      <c r="A12" s="145">
        <v>5</v>
      </c>
      <c r="B12" s="146" t="s">
        <v>57</v>
      </c>
      <c r="C12" s="147">
        <v>43145237.751900002</v>
      </c>
      <c r="D12" s="149"/>
      <c r="E12" s="148">
        <v>43145237.751900002</v>
      </c>
      <c r="J12" s="365"/>
    </row>
    <row r="13" spans="1:10">
      <c r="A13" s="145">
        <v>6.1</v>
      </c>
      <c r="B13" s="146" t="s">
        <v>58</v>
      </c>
      <c r="C13" s="147">
        <v>304799198.07099998</v>
      </c>
      <c r="D13" s="147"/>
      <c r="E13" s="148">
        <v>304799198.07099998</v>
      </c>
      <c r="J13" s="365"/>
    </row>
    <row r="14" spans="1:10">
      <c r="A14" s="145">
        <v>6.2</v>
      </c>
      <c r="B14" s="150" t="s">
        <v>59</v>
      </c>
      <c r="C14" s="147">
        <v>-19115717.299199998</v>
      </c>
      <c r="D14" s="147"/>
      <c r="E14" s="148">
        <v>-19115717.299199998</v>
      </c>
      <c r="J14" s="365"/>
    </row>
    <row r="15" spans="1:10">
      <c r="A15" s="145">
        <v>6</v>
      </c>
      <c r="B15" s="146" t="s">
        <v>230</v>
      </c>
      <c r="C15" s="147">
        <v>285683480.77179998</v>
      </c>
      <c r="D15" s="147"/>
      <c r="E15" s="148">
        <v>285683480.77179998</v>
      </c>
      <c r="J15" s="365"/>
    </row>
    <row r="16" spans="1:10" ht="26">
      <c r="A16" s="145">
        <v>7</v>
      </c>
      <c r="B16" s="146" t="s">
        <v>61</v>
      </c>
      <c r="C16" s="147">
        <v>4685847.8777000001</v>
      </c>
      <c r="D16" s="149"/>
      <c r="E16" s="148">
        <v>4685847.8777000001</v>
      </c>
      <c r="J16" s="365"/>
    </row>
    <row r="17" spans="1:10">
      <c r="A17" s="145">
        <v>8</v>
      </c>
      <c r="B17" s="146" t="s">
        <v>62</v>
      </c>
      <c r="C17" s="147">
        <v>0</v>
      </c>
      <c r="D17" s="147"/>
      <c r="E17" s="148">
        <v>0</v>
      </c>
      <c r="F17" s="151"/>
      <c r="G17" s="151"/>
      <c r="J17" s="365"/>
    </row>
    <row r="18" spans="1:10">
      <c r="A18" s="145">
        <v>9</v>
      </c>
      <c r="B18" s="146" t="s">
        <v>63</v>
      </c>
      <c r="C18" s="147">
        <v>0</v>
      </c>
      <c r="D18" s="147"/>
      <c r="E18" s="148">
        <v>0</v>
      </c>
      <c r="G18" s="151"/>
      <c r="J18" s="365"/>
    </row>
    <row r="19" spans="1:10" ht="26">
      <c r="A19" s="145">
        <v>10</v>
      </c>
      <c r="B19" s="146" t="s">
        <v>64</v>
      </c>
      <c r="C19" s="147">
        <v>23628444.620000001</v>
      </c>
      <c r="D19" s="152">
        <v>4703900.07</v>
      </c>
      <c r="E19" s="148">
        <v>18924544.550000001</v>
      </c>
      <c r="G19" s="151"/>
      <c r="J19" s="365"/>
    </row>
    <row r="20" spans="1:10">
      <c r="A20" s="145">
        <v>11</v>
      </c>
      <c r="B20" s="146" t="s">
        <v>65</v>
      </c>
      <c r="C20" s="147">
        <v>6547262.9862000002</v>
      </c>
      <c r="D20" s="147"/>
      <c r="E20" s="148">
        <v>6547262.9862000002</v>
      </c>
      <c r="J20" s="365"/>
    </row>
    <row r="21" spans="1:10" ht="39">
      <c r="A21" s="153"/>
      <c r="B21" s="154" t="s">
        <v>231</v>
      </c>
      <c r="C21" s="155">
        <f>SUM(C8:C12, C15:C20)</f>
        <v>485039700.27349997</v>
      </c>
      <c r="D21" s="155">
        <f>SUM(D8:D12, D15:D20)</f>
        <v>4703900.07</v>
      </c>
      <c r="E21" s="156">
        <f>SUM(E8:E12, E15:E20)</f>
        <v>480335800.20349997</v>
      </c>
      <c r="J21" s="365"/>
    </row>
    <row r="25" spans="1:10" s="1" customFormat="1" ht="13.5">
      <c r="B25" s="157"/>
    </row>
    <row r="26" spans="1:10" s="1" customFormat="1" ht="13">
      <c r="B26" s="158"/>
    </row>
    <row r="27" spans="1:10" s="1" customFormat="1" ht="13.5">
      <c r="B27" s="157"/>
    </row>
    <row r="28" spans="1:10" s="1" customFormat="1" ht="13.5">
      <c r="B28" s="157"/>
    </row>
    <row r="29" spans="1:10" s="1" customFormat="1" ht="13.5">
      <c r="B29" s="157"/>
    </row>
    <row r="30" spans="1:10" s="1" customFormat="1" ht="13.5">
      <c r="B30" s="157"/>
    </row>
    <row r="31" spans="1:10" s="1" customFormat="1" ht="13.5">
      <c r="B31" s="157"/>
    </row>
    <row r="32" spans="1:10" s="1" customFormat="1" ht="13">
      <c r="B32" s="158"/>
    </row>
    <row r="33" spans="2:2" s="1" customFormat="1" ht="13">
      <c r="B33" s="158"/>
    </row>
    <row r="34" spans="2:2" s="1" customFormat="1" ht="13">
      <c r="B34" s="158"/>
    </row>
    <row r="35" spans="2:2" s="1" customFormat="1" ht="13">
      <c r="B35" s="158"/>
    </row>
    <row r="36" spans="2:2" s="1" customFormat="1" ht="13">
      <c r="B36" s="158"/>
    </row>
    <row r="37" spans="2:2" s="1" customFormat="1" ht="13">
      <c r="B37" s="158"/>
    </row>
  </sheetData>
  <sheetProtection selectLockedCells="1" selectUnlockedCells="1"/>
  <mergeCells count="3">
    <mergeCell ref="B6:B7"/>
    <mergeCell ref="C6:C7"/>
    <mergeCell ref="D6:E6"/>
  </mergeCells>
  <pageMargins left="0.7" right="0.7" top="0.75" bottom="0.75" header="0.51180555555555551" footer="0.51180555555555551"/>
  <pageSetup paperSize="9" scale="69" firstPageNumber="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
  <sheetViews>
    <sheetView view="pageBreakPreview" zoomScale="60" zoomScaleNormal="100" workbookViewId="0">
      <selection activeCell="B22" sqref="B22"/>
    </sheetView>
  </sheetViews>
  <sheetFormatPr defaultColWidth="8.7265625" defaultRowHeight="14.5" outlineLevelRow="1"/>
  <cols>
    <col min="1" max="1" width="9.54296875" style="1" customWidth="1"/>
    <col min="2" max="2" width="114.81640625" style="1" customWidth="1"/>
    <col min="3" max="3" width="18.81640625" customWidth="1"/>
    <col min="4" max="4" width="25.453125" customWidth="1"/>
    <col min="5" max="5" width="24.453125" customWidth="1"/>
    <col min="6" max="6" width="24" customWidth="1"/>
    <col min="7" max="7" width="10" customWidth="1"/>
    <col min="8" max="8" width="12" customWidth="1"/>
    <col min="9" max="9" width="12.54296875" customWidth="1"/>
  </cols>
  <sheetData>
    <row r="1" spans="1:5">
      <c r="A1" s="3" t="s">
        <v>10</v>
      </c>
      <c r="B1" s="4" t="str">
        <f>'2. RC'!B1</f>
        <v>სს " პაშა ბანკი საქართველო"</v>
      </c>
    </row>
    <row r="2" spans="1:5" s="3" customFormat="1" ht="15.75" customHeight="1">
      <c r="A2" s="3" t="s">
        <v>11</v>
      </c>
      <c r="B2" s="4" t="str">
        <f>'2. RC'!B2</f>
        <v>30.06.2020</v>
      </c>
    </row>
    <row r="3" spans="1:5" s="3" customFormat="1" ht="15.75" customHeight="1"/>
    <row r="4" spans="1:5" s="3" customFormat="1" ht="26">
      <c r="A4" s="3" t="s">
        <v>232</v>
      </c>
      <c r="B4" s="159" t="s">
        <v>6</v>
      </c>
      <c r="C4" s="160" t="s">
        <v>46</v>
      </c>
    </row>
    <row r="5" spans="1:5" ht="26.5">
      <c r="A5" s="161">
        <v>1</v>
      </c>
      <c r="B5" s="162" t="s">
        <v>233</v>
      </c>
      <c r="C5" s="163">
        <f>'7. LI1'!E21</f>
        <v>480335800.20349997</v>
      </c>
    </row>
    <row r="6" spans="1:5" s="2" customFormat="1">
      <c r="A6" s="80">
        <v>2.1</v>
      </c>
      <c r="B6" s="164" t="s">
        <v>234</v>
      </c>
      <c r="C6" s="165">
        <v>77274369.783399999</v>
      </c>
    </row>
    <row r="7" spans="1:5" s="123" customFormat="1" ht="26" outlineLevel="1">
      <c r="A7" s="166">
        <v>2.2000000000000002</v>
      </c>
      <c r="B7" s="167" t="s">
        <v>235</v>
      </c>
      <c r="C7" s="168">
        <v>250030471.05000001</v>
      </c>
    </row>
    <row r="8" spans="1:5" s="123" customFormat="1" ht="26.5">
      <c r="A8" s="166">
        <v>3</v>
      </c>
      <c r="B8" s="169" t="s">
        <v>236</v>
      </c>
      <c r="C8" s="170">
        <f>SUM(C5:C7)</f>
        <v>807640641.03690004</v>
      </c>
    </row>
    <row r="9" spans="1:5" s="2" customFormat="1">
      <c r="A9" s="80">
        <v>4</v>
      </c>
      <c r="B9" s="171" t="s">
        <v>237</v>
      </c>
      <c r="C9" s="371">
        <v>6502381.8542999998</v>
      </c>
      <c r="D9" s="366"/>
    </row>
    <row r="10" spans="1:5" s="123" customFormat="1" ht="26" outlineLevel="1">
      <c r="A10" s="166">
        <v>5.0999999999999996</v>
      </c>
      <c r="B10" s="167" t="s">
        <v>238</v>
      </c>
      <c r="C10" s="168">
        <v>-49389975.079049997</v>
      </c>
      <c r="D10" s="372"/>
    </row>
    <row r="11" spans="1:5" s="123" customFormat="1" ht="26" outlineLevel="1">
      <c r="A11" s="166">
        <v>5.2</v>
      </c>
      <c r="B11" s="167" t="s">
        <v>239</v>
      </c>
      <c r="C11" s="168">
        <v>-245029861.62900001</v>
      </c>
      <c r="D11" s="372"/>
      <c r="E11" s="370"/>
    </row>
    <row r="12" spans="1:5" s="123" customFormat="1">
      <c r="A12" s="166">
        <v>6</v>
      </c>
      <c r="B12" s="173" t="s">
        <v>240</v>
      </c>
      <c r="C12" s="172">
        <v>9753574.3399999999</v>
      </c>
    </row>
    <row r="13" spans="1:5" s="123" customFormat="1">
      <c r="A13" s="174">
        <v>7</v>
      </c>
      <c r="B13" s="175" t="s">
        <v>241</v>
      </c>
      <c r="C13" s="176">
        <f>SUM(C8:C12)</f>
        <v>529476760.52315009</v>
      </c>
    </row>
    <row r="15" spans="1:5" ht="26.5">
      <c r="B15" s="369" t="s">
        <v>488</v>
      </c>
      <c r="C15" s="366"/>
    </row>
    <row r="16" spans="1:5">
      <c r="C16" s="365"/>
    </row>
    <row r="17" spans="2:3" s="1" customFormat="1">
      <c r="B17" s="177"/>
      <c r="C17" s="366"/>
    </row>
    <row r="18" spans="2:3" s="1" customFormat="1" ht="13.5">
      <c r="B18" s="178"/>
    </row>
    <row r="19" spans="2:3" s="1" customFormat="1" ht="13.5">
      <c r="B19" s="178"/>
    </row>
    <row r="20" spans="2:3" s="1" customFormat="1" ht="13">
      <c r="B20" s="158"/>
    </row>
    <row r="21" spans="2:3" s="1" customFormat="1" ht="13.5">
      <c r="B21" s="157"/>
    </row>
    <row r="22" spans="2:3" s="1" customFormat="1" ht="13">
      <c r="B22" s="158"/>
    </row>
    <row r="23" spans="2:3" s="1" customFormat="1" ht="13.5">
      <c r="B23" s="157"/>
    </row>
    <row r="24" spans="2:3" s="1" customFormat="1" ht="13.5">
      <c r="B24" s="157"/>
    </row>
    <row r="25" spans="2:3" s="1" customFormat="1" ht="13.5">
      <c r="B25" s="157"/>
    </row>
    <row r="26" spans="2:3" s="1" customFormat="1" ht="13.5">
      <c r="B26" s="157"/>
    </row>
    <row r="27" spans="2:3" s="1" customFormat="1" ht="13.5">
      <c r="B27" s="157"/>
    </row>
    <row r="28" spans="2:3" s="1" customFormat="1" ht="13">
      <c r="B28" s="158"/>
    </row>
    <row r="29" spans="2:3" s="1" customFormat="1" ht="13">
      <c r="B29" s="158"/>
    </row>
    <row r="30" spans="2:3" s="1" customFormat="1" ht="13">
      <c r="B30" s="158"/>
    </row>
    <row r="31" spans="2:3" s="1" customFormat="1" ht="13">
      <c r="B31" s="158"/>
    </row>
    <row r="32" spans="2:3" s="1" customFormat="1" ht="13">
      <c r="B32" s="158"/>
    </row>
    <row r="33" spans="2:2" s="1" customFormat="1" ht="13">
      <c r="B33" s="158"/>
    </row>
  </sheetData>
  <sheetProtection selectLockedCells="1" selectUnlockedCells="1"/>
  <pageMargins left="0.7" right="0.7" top="0.75" bottom="0.75" header="0.51180555555555551" footer="0.51180555555555551"/>
  <pageSetup paperSize="9" scale="61"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6"/>
  </sheetPr>
  <dimension ref="A1:G55"/>
  <sheetViews>
    <sheetView view="pageBreakPreview" zoomScale="60" zoomScaleNormal="100" workbookViewId="0">
      <selection activeCell="B40" sqref="B40"/>
    </sheetView>
  </sheetViews>
  <sheetFormatPr defaultColWidth="8.7265625" defaultRowHeight="14.5"/>
  <cols>
    <col min="1" max="1" width="9.54296875" style="1" customWidth="1"/>
    <col min="2" max="2" width="133.1796875" style="1" customWidth="1"/>
    <col min="3" max="3" width="18.453125" style="1" customWidth="1"/>
    <col min="4" max="4" width="8.7265625" customWidth="1"/>
    <col min="5" max="5" width="12.54296875" customWidth="1"/>
    <col min="6" max="6" width="8.7265625" customWidth="1"/>
    <col min="7" max="7" width="11.26953125" customWidth="1"/>
  </cols>
  <sheetData>
    <row r="1" spans="1:7">
      <c r="A1" s="3" t="s">
        <v>10</v>
      </c>
      <c r="B1" s="4" t="s">
        <v>479</v>
      </c>
      <c r="D1" s="1"/>
      <c r="F1" s="1"/>
    </row>
    <row r="2" spans="1:7" s="3" customFormat="1" ht="15.75" customHeight="1">
      <c r="A2" s="3" t="s">
        <v>11</v>
      </c>
      <c r="B2" s="4" t="s">
        <v>480</v>
      </c>
    </row>
    <row r="3" spans="1:7" s="3" customFormat="1" ht="15.75" customHeight="1"/>
    <row r="4" spans="1:7">
      <c r="A4" s="1" t="s">
        <v>242</v>
      </c>
      <c r="B4" s="179" t="s">
        <v>7</v>
      </c>
    </row>
    <row r="5" spans="1:7">
      <c r="A5" s="180" t="s">
        <v>13</v>
      </c>
      <c r="B5" s="181"/>
      <c r="C5" s="182" t="s">
        <v>50</v>
      </c>
    </row>
    <row r="6" spans="1:7">
      <c r="A6" s="183">
        <v>1</v>
      </c>
      <c r="B6" s="184" t="s">
        <v>243</v>
      </c>
      <c r="C6" s="185">
        <f>SUM(C7:C11)</f>
        <v>82549431.560000002</v>
      </c>
      <c r="G6" s="28"/>
    </row>
    <row r="7" spans="1:7">
      <c r="A7" s="183">
        <v>2</v>
      </c>
      <c r="B7" s="186" t="s">
        <v>244</v>
      </c>
      <c r="C7" s="187">
        <v>103000000</v>
      </c>
      <c r="G7" s="28"/>
    </row>
    <row r="8" spans="1:7">
      <c r="A8" s="183">
        <v>3</v>
      </c>
      <c r="B8" s="188" t="s">
        <v>245</v>
      </c>
      <c r="C8" s="187"/>
      <c r="G8" s="28"/>
    </row>
    <row r="9" spans="1:7">
      <c r="A9" s="183">
        <v>4</v>
      </c>
      <c r="B9" s="188" t="s">
        <v>246</v>
      </c>
      <c r="C9" s="187"/>
      <c r="G9" s="28"/>
    </row>
    <row r="10" spans="1:7">
      <c r="A10" s="183">
        <v>5</v>
      </c>
      <c r="B10" s="188" t="s">
        <v>247</v>
      </c>
      <c r="C10" s="187"/>
      <c r="G10" s="28"/>
    </row>
    <row r="11" spans="1:7">
      <c r="A11" s="183">
        <v>6</v>
      </c>
      <c r="B11" s="189" t="s">
        <v>248</v>
      </c>
      <c r="C11" s="187">
        <v>-20450568.440000001</v>
      </c>
      <c r="G11" s="28"/>
    </row>
    <row r="12" spans="1:7" s="123" customFormat="1">
      <c r="A12" s="183">
        <v>7</v>
      </c>
      <c r="B12" s="184" t="s">
        <v>249</v>
      </c>
      <c r="C12" s="190">
        <f>SUM(C13:C27)</f>
        <v>4703900.07</v>
      </c>
      <c r="G12" s="28"/>
    </row>
    <row r="13" spans="1:7" s="123" customFormat="1">
      <c r="A13" s="183">
        <v>8</v>
      </c>
      <c r="B13" s="191" t="s">
        <v>250</v>
      </c>
      <c r="C13" s="192"/>
      <c r="G13" s="28"/>
    </row>
    <row r="14" spans="1:7" s="123" customFormat="1" ht="26">
      <c r="A14" s="183">
        <v>9</v>
      </c>
      <c r="B14" s="193" t="s">
        <v>251</v>
      </c>
      <c r="C14" s="192"/>
      <c r="G14" s="28"/>
    </row>
    <row r="15" spans="1:7" s="123" customFormat="1">
      <c r="A15" s="183">
        <v>10</v>
      </c>
      <c r="B15" s="193" t="s">
        <v>252</v>
      </c>
      <c r="C15" s="192">
        <v>4703900.07</v>
      </c>
      <c r="G15" s="28"/>
    </row>
    <row r="16" spans="1:7" s="123" customFormat="1">
      <c r="A16" s="183">
        <v>11</v>
      </c>
      <c r="B16" s="194" t="s">
        <v>253</v>
      </c>
      <c r="C16" s="192"/>
      <c r="G16" s="28"/>
    </row>
    <row r="17" spans="1:7" s="123" customFormat="1">
      <c r="A17" s="183">
        <v>12</v>
      </c>
      <c r="B17" s="193" t="s">
        <v>254</v>
      </c>
      <c r="C17" s="192"/>
      <c r="G17" s="28"/>
    </row>
    <row r="18" spans="1:7" s="123" customFormat="1">
      <c r="A18" s="183">
        <v>13</v>
      </c>
      <c r="B18" s="193" t="s">
        <v>255</v>
      </c>
      <c r="C18" s="192"/>
      <c r="G18" s="28"/>
    </row>
    <row r="19" spans="1:7" s="123" customFormat="1">
      <c r="A19" s="183">
        <v>14</v>
      </c>
      <c r="B19" s="193" t="s">
        <v>256</v>
      </c>
      <c r="C19" s="192"/>
      <c r="G19" s="28"/>
    </row>
    <row r="20" spans="1:7" s="123" customFormat="1" ht="26">
      <c r="A20" s="183">
        <v>15</v>
      </c>
      <c r="B20" s="193" t="s">
        <v>257</v>
      </c>
      <c r="C20" s="192"/>
      <c r="G20" s="28"/>
    </row>
    <row r="21" spans="1:7" s="123" customFormat="1" ht="26">
      <c r="A21" s="183">
        <v>16</v>
      </c>
      <c r="B21" s="193" t="s">
        <v>258</v>
      </c>
      <c r="C21" s="192"/>
      <c r="G21" s="28"/>
    </row>
    <row r="22" spans="1:7" s="123" customFormat="1">
      <c r="A22" s="183">
        <v>17</v>
      </c>
      <c r="B22" s="195" t="s">
        <v>259</v>
      </c>
      <c r="C22" s="196">
        <v>0</v>
      </c>
      <c r="G22" s="28"/>
    </row>
    <row r="23" spans="1:7" s="123" customFormat="1" ht="26">
      <c r="A23" s="183">
        <v>18</v>
      </c>
      <c r="B23" s="193" t="s">
        <v>260</v>
      </c>
      <c r="C23" s="192"/>
      <c r="G23" s="28"/>
    </row>
    <row r="24" spans="1:7" s="123" customFormat="1" ht="26">
      <c r="A24" s="183">
        <v>19</v>
      </c>
      <c r="B24" s="193" t="s">
        <v>261</v>
      </c>
      <c r="C24" s="192"/>
      <c r="G24" s="28"/>
    </row>
    <row r="25" spans="1:7" s="123" customFormat="1" ht="26">
      <c r="A25" s="183">
        <v>20</v>
      </c>
      <c r="B25" s="194" t="s">
        <v>262</v>
      </c>
      <c r="C25" s="192"/>
      <c r="G25" s="28"/>
    </row>
    <row r="26" spans="1:7" s="123" customFormat="1">
      <c r="A26" s="183">
        <v>21</v>
      </c>
      <c r="B26" s="194" t="s">
        <v>263</v>
      </c>
      <c r="C26" s="192"/>
      <c r="G26" s="28"/>
    </row>
    <row r="27" spans="1:7" s="123" customFormat="1" ht="26">
      <c r="A27" s="183">
        <v>22</v>
      </c>
      <c r="B27" s="194" t="s">
        <v>264</v>
      </c>
      <c r="C27" s="192"/>
      <c r="G27" s="28"/>
    </row>
    <row r="28" spans="1:7" s="123" customFormat="1">
      <c r="A28" s="183">
        <v>23</v>
      </c>
      <c r="B28" s="197" t="s">
        <v>16</v>
      </c>
      <c r="C28" s="190">
        <f>C6-C12</f>
        <v>77845531.49000001</v>
      </c>
      <c r="G28" s="28"/>
    </row>
    <row r="29" spans="1:7" s="123" customFormat="1">
      <c r="A29" s="198"/>
      <c r="B29" s="199"/>
      <c r="C29" s="192"/>
      <c r="G29" s="28"/>
    </row>
    <row r="30" spans="1:7" s="123" customFormat="1">
      <c r="A30" s="198">
        <v>24</v>
      </c>
      <c r="B30" s="197" t="s">
        <v>265</v>
      </c>
      <c r="C30" s="190">
        <f>C31+C34</f>
        <v>0</v>
      </c>
      <c r="G30" s="28"/>
    </row>
    <row r="31" spans="1:7" s="123" customFormat="1">
      <c r="A31" s="198">
        <v>25</v>
      </c>
      <c r="B31" s="188" t="s">
        <v>266</v>
      </c>
      <c r="C31" s="200">
        <f>C32+C33</f>
        <v>0</v>
      </c>
      <c r="G31" s="28"/>
    </row>
    <row r="32" spans="1:7" s="123" customFormat="1">
      <c r="A32" s="198">
        <v>26</v>
      </c>
      <c r="B32" s="201" t="s">
        <v>267</v>
      </c>
      <c r="C32" s="192"/>
      <c r="G32" s="28"/>
    </row>
    <row r="33" spans="1:7" s="123" customFormat="1">
      <c r="A33" s="198">
        <v>27</v>
      </c>
      <c r="B33" s="201" t="s">
        <v>268</v>
      </c>
      <c r="C33" s="192"/>
      <c r="G33" s="28"/>
    </row>
    <row r="34" spans="1:7" s="123" customFormat="1">
      <c r="A34" s="198">
        <v>28</v>
      </c>
      <c r="B34" s="188" t="s">
        <v>269</v>
      </c>
      <c r="C34" s="192"/>
      <c r="G34" s="28"/>
    </row>
    <row r="35" spans="1:7" s="123" customFormat="1">
      <c r="A35" s="198">
        <v>29</v>
      </c>
      <c r="B35" s="197" t="s">
        <v>270</v>
      </c>
      <c r="C35" s="190">
        <f>SUM(C36:C40)</f>
        <v>0</v>
      </c>
      <c r="G35" s="28"/>
    </row>
    <row r="36" spans="1:7" s="123" customFormat="1">
      <c r="A36" s="198">
        <v>30</v>
      </c>
      <c r="B36" s="193" t="s">
        <v>271</v>
      </c>
      <c r="C36" s="192"/>
      <c r="G36" s="28"/>
    </row>
    <row r="37" spans="1:7" s="123" customFormat="1">
      <c r="A37" s="198">
        <v>31</v>
      </c>
      <c r="B37" s="193" t="s">
        <v>272</v>
      </c>
      <c r="C37" s="192"/>
      <c r="G37" s="28"/>
    </row>
    <row r="38" spans="1:7" s="123" customFormat="1" ht="26">
      <c r="A38" s="198">
        <v>32</v>
      </c>
      <c r="B38" s="193" t="s">
        <v>273</v>
      </c>
      <c r="C38" s="192"/>
      <c r="G38" s="28"/>
    </row>
    <row r="39" spans="1:7" s="123" customFormat="1" ht="26">
      <c r="A39" s="198">
        <v>33</v>
      </c>
      <c r="B39" s="193" t="s">
        <v>261</v>
      </c>
      <c r="C39" s="192"/>
      <c r="G39" s="28"/>
    </row>
    <row r="40" spans="1:7" s="123" customFormat="1" ht="26">
      <c r="A40" s="198">
        <v>34</v>
      </c>
      <c r="B40" s="194" t="s">
        <v>274</v>
      </c>
      <c r="C40" s="192"/>
      <c r="G40" s="28"/>
    </row>
    <row r="41" spans="1:7" s="123" customFormat="1">
      <c r="A41" s="198">
        <v>35</v>
      </c>
      <c r="B41" s="197" t="s">
        <v>275</v>
      </c>
      <c r="C41" s="190">
        <f>C30-C35</f>
        <v>0</v>
      </c>
      <c r="G41" s="28"/>
    </row>
    <row r="42" spans="1:7" s="123" customFormat="1">
      <c r="A42" s="198"/>
      <c r="B42" s="199"/>
      <c r="C42" s="192"/>
      <c r="G42" s="28"/>
    </row>
    <row r="43" spans="1:7" s="123" customFormat="1">
      <c r="A43" s="198">
        <v>36</v>
      </c>
      <c r="B43" s="202" t="s">
        <v>276</v>
      </c>
      <c r="C43" s="190">
        <f>SUM(C44:C46)</f>
        <v>36492888.067699999</v>
      </c>
      <c r="G43" s="28"/>
    </row>
    <row r="44" spans="1:7" s="123" customFormat="1">
      <c r="A44" s="198">
        <v>37</v>
      </c>
      <c r="B44" s="188" t="s">
        <v>277</v>
      </c>
      <c r="C44" s="192">
        <v>30552000</v>
      </c>
      <c r="G44" s="28"/>
    </row>
    <row r="45" spans="1:7" s="123" customFormat="1">
      <c r="A45" s="198">
        <v>38</v>
      </c>
      <c r="B45" s="188" t="s">
        <v>278</v>
      </c>
      <c r="C45" s="192"/>
      <c r="G45" s="28"/>
    </row>
    <row r="46" spans="1:7" s="123" customFormat="1">
      <c r="A46" s="198">
        <v>39</v>
      </c>
      <c r="B46" s="188" t="s">
        <v>279</v>
      </c>
      <c r="C46" s="192">
        <v>5940888.0676999995</v>
      </c>
      <c r="G46" s="28"/>
    </row>
    <row r="47" spans="1:7" s="123" customFormat="1">
      <c r="A47" s="198">
        <v>40</v>
      </c>
      <c r="B47" s="202" t="s">
        <v>280</v>
      </c>
      <c r="C47" s="190">
        <f>SUM(C48:C51)</f>
        <v>0</v>
      </c>
      <c r="G47" s="28"/>
    </row>
    <row r="48" spans="1:7" s="123" customFormat="1">
      <c r="A48" s="198">
        <v>41</v>
      </c>
      <c r="B48" s="193" t="s">
        <v>281</v>
      </c>
      <c r="C48" s="192"/>
      <c r="G48" s="28"/>
    </row>
    <row r="49" spans="1:7" s="123" customFormat="1">
      <c r="A49" s="198">
        <v>42</v>
      </c>
      <c r="B49" s="193" t="s">
        <v>282</v>
      </c>
      <c r="C49" s="192"/>
      <c r="G49" s="28"/>
    </row>
    <row r="50" spans="1:7" s="123" customFormat="1" ht="26">
      <c r="A50" s="198">
        <v>43</v>
      </c>
      <c r="B50" s="193" t="s">
        <v>283</v>
      </c>
      <c r="C50" s="192"/>
      <c r="G50" s="28"/>
    </row>
    <row r="51" spans="1:7" s="123" customFormat="1" ht="26">
      <c r="A51" s="198">
        <v>44</v>
      </c>
      <c r="B51" s="193" t="s">
        <v>261</v>
      </c>
      <c r="C51" s="192"/>
      <c r="G51" s="28"/>
    </row>
    <row r="52" spans="1:7" s="123" customFormat="1">
      <c r="A52" s="203">
        <v>45</v>
      </c>
      <c r="B52" s="204" t="s">
        <v>284</v>
      </c>
      <c r="C52" s="205">
        <f>C43-C47</f>
        <v>36492888.067699999</v>
      </c>
      <c r="G52" s="28"/>
    </row>
    <row r="55" spans="1:7">
      <c r="B55" s="1" t="s">
        <v>285</v>
      </c>
    </row>
  </sheetData>
  <sheetProtection selectLockedCells="1" selectUnlockedCells="1"/>
  <dataValidations count="1">
    <dataValidation operator="lessThanOrEqual" allowBlank="1" showInputMessage="1" showErrorMessage="1" errorTitle="Should be negative number" error="Should be whole negative number or 0" sqref="C13:C52" xr:uid="{00000000-0002-0000-0900-000000000000}">
      <formula1>0</formula1>
      <formula2>0</formula2>
    </dataValidation>
  </dataValidations>
  <pageMargins left="0.7" right="0.7" top="0.75" bottom="0.75" header="0.51180555555555551" footer="0.51180555555555551"/>
  <pageSetup paperSize="9" scale="54" firstPageNumber="0" orientation="portrait" horizontalDpi="300" verticalDpi="300" r:id="rId1"/>
  <headerFooter alignWithMargins="0"/>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rxLPXUbCj7T8TvFl1fbNpxuVeODR+z3MaU+APuGtV1Q=</DigestValue>
    </Reference>
    <Reference Type="http://www.w3.org/2000/09/xmldsig#Object" URI="#idOfficeObject">
      <DigestMethod Algorithm="http://www.w3.org/2001/04/xmlenc#sha256"/>
      <DigestValue>VNSGmRcMH0jHiTlCPMITJN5R+QWPDeZLfDUFefUp+4s=</DigestValue>
    </Reference>
    <Reference Type="http://uri.etsi.org/01903#SignedProperties" URI="#idSignedProperties">
      <Transforms>
        <Transform Algorithm="http://www.w3.org/TR/2001/REC-xml-c14n-20010315"/>
      </Transforms>
      <DigestMethod Algorithm="http://www.w3.org/2001/04/xmlenc#sha256"/>
      <DigestValue>z1jRpf2rAX5ukU3fwqZBJSlKASPtCs8prR74KlLOOb0=</DigestValue>
    </Reference>
  </SignedInfo>
  <SignatureValue>NLRrVTERRlUyV60TjF0CU5KP2vgwEVoW7msUWp0FhQqz7l6DJVxyHftOfxAAOws/imXQfpaorE3/
NJdaMyzCm64hN96MwRwnXOIhHbyIVlEZrEiUQ/g3cTDuyUKtYbSF61bajFmN626mzNA15eBylFdz
/WAzV/sf9t9o3MVwSPh3AtcY42fdLzl+xGAIImIKj+uSnUOd5l4HDhcgWLTi/95i3LeSbFE1lVaA
nHUwaWiMRqNktap7jA+QgYJ9ImxUjookRz5603sL2aPhR/mqv/7U2JZ3+e6g19XyjuTVrjYQOXft
XbxYB+AFDsFKXUVySFC4yGhtfC+tq8GueYnEGw==</SignatureValue>
  <KeyInfo>
    <X509Data>
      <X509Certificate>MIIGRDCCBSygAwIBAgIKcjOrJgACAAEQTTANBgkqhkiG9w0BAQsFADBKMRIwEAYKCZImiZPyLGQBGRYCZ2UxEzARBgoJkiaJk/IsZAEZFgNuYmcxHzAdBgNVBAMTFk5CRyBDbGFzcyAyIElOVCBTdWIgQ0EwHhcNMTkwMjI2MTM1NTQ0WhcNMjEwMjI1MTM1NTQ0WjBCMR8wHQYDVQQKExZKU0MgUGFzaGEgQmFuayBHZW9yZ2lhMR8wHQYDVQQDExZCUEIgLSBMZWxhIEdvZ2lhc2h2aWxpMIIBIjANBgkqhkiG9w0BAQEFAAOCAQ8AMIIBCgKCAQEA+aWEGRbMjUhk3brfYAjiFCK70e93rHHkQthg7VSPc87wAgyo5oMXBf7Hvpjcvs/BnBTSliPYJDnGnvRLo4+dSZy1pNJ1YeBAgm7Srncr2+yNI6yfwKpMkJiDM911+eqK0YbKjKSlcGFXibgUat6Xm0v/1b/PhkcF69w704YahMQE7hTbVW7VeSlGSvDZTjWCuF9fz/5wKBrsq7Pm65A/YbNGlM89taokrg7aM6bdaHMvJx8NuzCfAGY0fbDzyxV/y/f/FtyPCSt3uaoloy8HI5p1zoeexFoUFNuoUrCKaiJpAQVglun7PKrGCSEwAuJyTHUngFuIXRg0Z5kz/I3WqQIDAQABo4IDMjCCAy4wPAYJKwYBBAGCNxUHBC8wLQYlKwYBBAGCNxUI5rJgg431RIaBmQmDuKFKg76EcQSDxJEzhIOIXQIBZAIBIzAdBgNVHSUEFjAUBggrBgEFBQcDAgYIKwYBBQUHAwQwCwYDVR0PBAQDAgeAMCcGCSsGAQQBgjcVCgQaMBgwCgYIKwYBBQUHAwIwCgYIKwYBBQUHAwQwHQYDVR0OBBYEFDd3bnwuffFeIXam3viz3VsYxa/BMB8GA1UdIwQYMBaAFMMu0i/wTC8ZwieC/PYurGqwSc/BMIIBJQYDVR0fBIIBHDCCARgwggEUoIIBEKCCAQyGgcdsZGFwOi8vL0NOPU5CRyUyMENsYXNzJTIwMiUyMElOVCUyMFN1YiUyMENBKDEpLENOPW5iZy1zdWJDQSxDTj1DRFAsQ049UHVibGljJTIwS2V5JTIwU2VydmljZXMsQ049U2VydmljZXMsQ049Q29uZmlndXJhdGlvbixEQz1uYmcsREM9Z2U/Y2VydGlmaWNhdGVSZXZvY2F0aW9uTGlzdD9iYXNlP29iamVjdENsYXNzPWNSTERpc3RyaWJ1dGlvblBvaW50hkBodHRwOi8vY3JsLm5iZy5nb3YuZ2UvY2EvTkJHJTIwQ2xhc3MlMjAyJTIwSU5UJTIwU3ViJTIwQ0EoMSkuY3JsMIIBLgYIKwYBBQUHAQEEggEgMIIBHDCBugYIKwYBBQUHMAKGga1sZGFwOi8vL0NOPU5CRyUyMENsYXNzJTIwMiUyMElOVCUyMFN1YiUyMENBLENOPUFJQSxDTj1QdWJsaWMlMjBLZXklMjBTZXJ2aWNlcyxDTj1TZXJ2aWNlcyxDTj1Db25maWd1cmF0aW9uLERDPW5iZyxEQz1nZT9jQUNlcnRpZmljYXRlP2Jhc2U/b2JqZWN0Q2xhc3M9Y2VydGlmaWNhdGlvbkF1dGhvcml0eTBdBggrBgEFBQcwAoZRaHR0cDovL2NybC5uYmcuZ292LmdlL2NhL25iZy1zdWJDQS5uYmcuZ2VfTkJHJTIwQ2xhc3MlMjAyJTIwSU5UJTIwU3ViJTIwQ0EoMikuY3J0MA0GCSqGSIb3DQEBCwUAA4IBAQAr6lEgHs2ThKkWufCreZaN0nuNeju69ucjgjhYoNm2dLiOQwmgbJZjX05ijjjzjaNL7kdiqJ8CFg5W5KSuIF3zHvwfMAQztLJiWn7tMjeJe3yUt52cMT1CxhNIQsbxKDjxhKTeLxn0KT1B0ftPhb+/9MVdDpnHfpij2RMp//QWcZraltCpe4pASQpoVE/5jo2pMwTD8PzxuKgh98Pr4XMuy+Rl1m/6qOG5vIGh1ZMz/Q0Ad6DaXdr1DlsTutQnMK0eM9e2zpJgBo+lAE5JJZ/1WUbMAnybqY5knGjQ+tH8yTY95COn3oHhjSPihSvyUv1qp4meIbVsOG1/1Hscq7t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rtp4qOqg4FDjP7p3vss2vbu2jkmvFqrPwAe2YgStUzg=</DigestValue>
      </Reference>
      <Reference URI="/xl/calcChain.xml?ContentType=application/vnd.openxmlformats-officedocument.spreadsheetml.calcChain+xml">
        <DigestMethod Algorithm="http://www.w3.org/2001/04/xmlenc#sha256"/>
        <DigestValue>lc507Nw/bt1bflzktYwwBaHmiYPli+BbBnnF/vZqDMY=</DigestValue>
      </Reference>
      <Reference URI="/xl/drawings/drawing1.xml?ContentType=application/vnd.openxmlformats-officedocument.drawing+xml">
        <DigestMethod Algorithm="http://www.w3.org/2001/04/xmlenc#sha256"/>
        <DigestValue>7ywT2XhZs5V2aG8Rj7zFfSvBtDzSZ6XM/EbrCeElbFM=</DigestValue>
      </Reference>
      <Reference URI="/xl/printerSettings/printerSettings1.bin?ContentType=application/vnd.openxmlformats-officedocument.spreadsheetml.printerSettings">
        <DigestMethod Algorithm="http://www.w3.org/2001/04/xmlenc#sha256"/>
        <DigestValue>zXLDnI9rVSaEm/Q29n2rpl2dpb2aI0CBT+k7y3Lt228=</DigestValue>
      </Reference>
      <Reference URI="/xl/printerSettings/printerSettings10.bin?ContentType=application/vnd.openxmlformats-officedocument.spreadsheetml.printerSettings">
        <DigestMethod Algorithm="http://www.w3.org/2001/04/xmlenc#sha256"/>
        <DigestValue>7P0IE/e4PQJ08p77n75jzLQLvLIaV8MXCe8GQaZwXqg=</DigestValue>
      </Reference>
      <Reference URI="/xl/printerSettings/printerSettings11.bin?ContentType=application/vnd.openxmlformats-officedocument.spreadsheetml.printerSettings">
        <DigestMethod Algorithm="http://www.w3.org/2001/04/xmlenc#sha256"/>
        <DigestValue>zXLDnI9rVSaEm/Q29n2rpl2dpb2aI0CBT+k7y3Lt228=</DigestValue>
      </Reference>
      <Reference URI="/xl/printerSettings/printerSettings12.bin?ContentType=application/vnd.openxmlformats-officedocument.spreadsheetml.printerSettings">
        <DigestMethod Algorithm="http://www.w3.org/2001/04/xmlenc#sha256"/>
        <DigestValue>nVhPMAQlk4QmRB/eBxhSknKRg6i/vuga/3JNX+3hTtc=</DigestValue>
      </Reference>
      <Reference URI="/xl/printerSettings/printerSettings13.bin?ContentType=application/vnd.openxmlformats-officedocument.spreadsheetml.printerSettings">
        <DigestMethod Algorithm="http://www.w3.org/2001/04/xmlenc#sha256"/>
        <DigestValue>nVhPMAQlk4QmRB/eBxhSknKRg6i/vuga/3JNX+3hTtc=</DigestValue>
      </Reference>
      <Reference URI="/xl/printerSettings/printerSettings14.bin?ContentType=application/vnd.openxmlformats-officedocument.spreadsheetml.printerSettings">
        <DigestMethod Algorithm="http://www.w3.org/2001/04/xmlenc#sha256"/>
        <DigestValue>7P0IE/e4PQJ08p77n75jzLQLvLIaV8MXCe8GQaZwXqg=</DigestValue>
      </Reference>
      <Reference URI="/xl/printerSettings/printerSettings15.bin?ContentType=application/vnd.openxmlformats-officedocument.spreadsheetml.printerSettings">
        <DigestMethod Algorithm="http://www.w3.org/2001/04/xmlenc#sha256"/>
        <DigestValue>7P0IE/e4PQJ08p77n75jzLQLvLIaV8MXCe8GQaZwXqg=</DigestValue>
      </Reference>
      <Reference URI="/xl/printerSettings/printerSettings16.bin?ContentType=application/vnd.openxmlformats-officedocument.spreadsheetml.printerSettings">
        <DigestMethod Algorithm="http://www.w3.org/2001/04/xmlenc#sha256"/>
        <DigestValue>7P0IE/e4PQJ08p77n75jzLQLvLIaV8MXCe8GQaZwXqg=</DigestValue>
      </Reference>
      <Reference URI="/xl/printerSettings/printerSettings17.bin?ContentType=application/vnd.openxmlformats-officedocument.spreadsheetml.printerSettings">
        <DigestMethod Algorithm="http://www.w3.org/2001/04/xmlenc#sha256"/>
        <DigestValue>7P0IE/e4PQJ08p77n75jzLQLvLIaV8MXCe8GQaZwXqg=</DigestValue>
      </Reference>
      <Reference URI="/xl/printerSettings/printerSettings2.bin?ContentType=application/vnd.openxmlformats-officedocument.spreadsheetml.printerSettings">
        <DigestMethod Algorithm="http://www.w3.org/2001/04/xmlenc#sha256"/>
        <DigestValue>7P0IE/e4PQJ08p77n75jzLQLvLIaV8MXCe8GQaZwXqg=</DigestValue>
      </Reference>
      <Reference URI="/xl/printerSettings/printerSettings3.bin?ContentType=application/vnd.openxmlformats-officedocument.spreadsheetml.printerSettings">
        <DigestMethod Algorithm="http://www.w3.org/2001/04/xmlenc#sha256"/>
        <DigestValue>7P0IE/e4PQJ08p77n75jzLQLvLIaV8MXCe8GQaZwXqg=</DigestValue>
      </Reference>
      <Reference URI="/xl/printerSettings/printerSettings4.bin?ContentType=application/vnd.openxmlformats-officedocument.spreadsheetml.printerSettings">
        <DigestMethod Algorithm="http://www.w3.org/2001/04/xmlenc#sha256"/>
        <DigestValue>7P0IE/e4PQJ08p77n75jzLQLvLIaV8MXCe8GQaZwXqg=</DigestValue>
      </Reference>
      <Reference URI="/xl/printerSettings/printerSettings5.bin?ContentType=application/vnd.openxmlformats-officedocument.spreadsheetml.printerSettings">
        <DigestMethod Algorithm="http://www.w3.org/2001/04/xmlenc#sha256"/>
        <DigestValue>7P0IE/e4PQJ08p77n75jzLQLvLIaV8MXCe8GQaZwXqg=</DigestValue>
      </Reference>
      <Reference URI="/xl/printerSettings/printerSettings6.bin?ContentType=application/vnd.openxmlformats-officedocument.spreadsheetml.printerSettings">
        <DigestMethod Algorithm="http://www.w3.org/2001/04/xmlenc#sha256"/>
        <DigestValue>zXLDnI9rVSaEm/Q29n2rpl2dpb2aI0CBT+k7y3Lt228=</DigestValue>
      </Reference>
      <Reference URI="/xl/printerSettings/printerSettings7.bin?ContentType=application/vnd.openxmlformats-officedocument.spreadsheetml.printerSettings">
        <DigestMethod Algorithm="http://www.w3.org/2001/04/xmlenc#sha256"/>
        <DigestValue>7P0IE/e4PQJ08p77n75jzLQLvLIaV8MXCe8GQaZwXqg=</DigestValue>
      </Reference>
      <Reference URI="/xl/printerSettings/printerSettings8.bin?ContentType=application/vnd.openxmlformats-officedocument.spreadsheetml.printerSettings">
        <DigestMethod Algorithm="http://www.w3.org/2001/04/xmlenc#sha256"/>
        <DigestValue>7P0IE/e4PQJ08p77n75jzLQLvLIaV8MXCe8GQaZwXqg=</DigestValue>
      </Reference>
      <Reference URI="/xl/printerSettings/printerSettings9.bin?ContentType=application/vnd.openxmlformats-officedocument.spreadsheetml.printerSettings">
        <DigestMethod Algorithm="http://www.w3.org/2001/04/xmlenc#sha256"/>
        <DigestValue>Wac7MxHS2DAo40SLhTDInFFsA9aYR4Mc1oPzdyvDn+0=</DigestValue>
      </Reference>
      <Reference URI="/xl/sharedStrings.xml?ContentType=application/vnd.openxmlformats-officedocument.spreadsheetml.sharedStrings+xml">
        <DigestMethod Algorithm="http://www.w3.org/2001/04/xmlenc#sha256"/>
        <DigestValue>Mi/++A7KsEeT7gECd7BGMY4eYiJeqP29YyYmX8P14wc=</DigestValue>
      </Reference>
      <Reference URI="/xl/styles.xml?ContentType=application/vnd.openxmlformats-officedocument.spreadsheetml.styles+xml">
        <DigestMethod Algorithm="http://www.w3.org/2001/04/xmlenc#sha256"/>
        <DigestValue>fldTKr25dwFx3V8K48epf38ywrdAG/xhzJ2Ny0En7mo=</DigestValue>
      </Reference>
      <Reference URI="/xl/theme/theme1.xml?ContentType=application/vnd.openxmlformats-officedocument.theme+xml">
        <DigestMethod Algorithm="http://www.w3.org/2001/04/xmlenc#sha256"/>
        <DigestValue>tXJV4ziwEF/XfUFn13lFpM5HQdz3atw5O1tQbyr8Zc8=</DigestValue>
      </Reference>
      <Reference URI="/xl/workbook.xml?ContentType=application/vnd.openxmlformats-officedocument.spreadsheetml.sheet.main+xml">
        <DigestMethod Algorithm="http://www.w3.org/2001/04/xmlenc#sha256"/>
        <DigestValue>gfamElEQSxLrPzvJxCeOGERV1rPC2TY8tojMSbt65bs=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nZKw4hKw2+3pXeBTsC/ZBicbgnGu7zTAAE186sjLnDw=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i2Mv1J8hZd9Leuc0D5yoACc6hJcLR5UpsSr4MZSlc5Y=</DigestValue>
      </Reference>
      <Reference URI="/xl/worksheets/sheet10.xml?ContentType=application/vnd.openxmlformats-officedocument.spreadsheetml.worksheet+xml">
        <DigestMethod Algorithm="http://www.w3.org/2001/04/xmlenc#sha256"/>
        <DigestValue>5eLEJoUSuDiMvq69EkydIylvxeztbi7+p/xE4QIl2gk=</DigestValue>
      </Reference>
      <Reference URI="/xl/worksheets/sheet11.xml?ContentType=application/vnd.openxmlformats-officedocument.spreadsheetml.worksheet+xml">
        <DigestMethod Algorithm="http://www.w3.org/2001/04/xmlenc#sha256"/>
        <DigestValue>EWMkS7YXAcVvFTiFm1dgnvHidLVXr8k4Glyt+MzG1Fg=</DigestValue>
      </Reference>
      <Reference URI="/xl/worksheets/sheet12.xml?ContentType=application/vnd.openxmlformats-officedocument.spreadsheetml.worksheet+xml">
        <DigestMethod Algorithm="http://www.w3.org/2001/04/xmlenc#sha256"/>
        <DigestValue>Zirxc/geZ7gsBpl/Dsu8oxWDBzvzGsF9+1l/pR2/QWY=</DigestValue>
      </Reference>
      <Reference URI="/xl/worksheets/sheet13.xml?ContentType=application/vnd.openxmlformats-officedocument.spreadsheetml.worksheet+xml">
        <DigestMethod Algorithm="http://www.w3.org/2001/04/xmlenc#sha256"/>
        <DigestValue>giJRVuAWQ4hhYkMznlKmTHRq6vwpdlFAhQdZhg9H990=</DigestValue>
      </Reference>
      <Reference URI="/xl/worksheets/sheet14.xml?ContentType=application/vnd.openxmlformats-officedocument.spreadsheetml.worksheet+xml">
        <DigestMethod Algorithm="http://www.w3.org/2001/04/xmlenc#sha256"/>
        <DigestValue>EpcYOpgS5nkhOnlyU0qHPpt3ub1NWLDCpaTUT9mQaZg=</DigestValue>
      </Reference>
      <Reference URI="/xl/worksheets/sheet15.xml?ContentType=application/vnd.openxmlformats-officedocument.spreadsheetml.worksheet+xml">
        <DigestMethod Algorithm="http://www.w3.org/2001/04/xmlenc#sha256"/>
        <DigestValue>Um5a5bwo5Py6TtC8PYhV7xOFX8q6KL8wzLywG3wIJ6g=</DigestValue>
      </Reference>
      <Reference URI="/xl/worksheets/sheet16.xml?ContentType=application/vnd.openxmlformats-officedocument.spreadsheetml.worksheet+xml">
        <DigestMethod Algorithm="http://www.w3.org/2001/04/xmlenc#sha256"/>
        <DigestValue>zAHxzF760kEbVmyRsMWtCB+2BRO6BmlDVWfEdFEtxrc=</DigestValue>
      </Reference>
      <Reference URI="/xl/worksheets/sheet17.xml?ContentType=application/vnd.openxmlformats-officedocument.spreadsheetml.worksheet+xml">
        <DigestMethod Algorithm="http://www.w3.org/2001/04/xmlenc#sha256"/>
        <DigestValue>l3D4T3eIJG5kNtWgFZnVEnwJEVKaKlRuTgQ/Px6FvRI=</DigestValue>
      </Reference>
      <Reference URI="/xl/worksheets/sheet2.xml?ContentType=application/vnd.openxmlformats-officedocument.spreadsheetml.worksheet+xml">
        <DigestMethod Algorithm="http://www.w3.org/2001/04/xmlenc#sha256"/>
        <DigestValue>oFonzWBzJ5zoFRQ1cVcm9IiXytJGpI9ofKdgSntklMw=</DigestValue>
      </Reference>
      <Reference URI="/xl/worksheets/sheet3.xml?ContentType=application/vnd.openxmlformats-officedocument.spreadsheetml.worksheet+xml">
        <DigestMethod Algorithm="http://www.w3.org/2001/04/xmlenc#sha256"/>
        <DigestValue>v7FHOQtrP/T9FVEHCJn/nXSDrIBqwNUVzuw/5ByBXQk=</DigestValue>
      </Reference>
      <Reference URI="/xl/worksheets/sheet4.xml?ContentType=application/vnd.openxmlformats-officedocument.spreadsheetml.worksheet+xml">
        <DigestMethod Algorithm="http://www.w3.org/2001/04/xmlenc#sha256"/>
        <DigestValue>YSbA+7/9RYusQYMnBS+oBv75Y6c90jTYd376KtnGBr8=</DigestValue>
      </Reference>
      <Reference URI="/xl/worksheets/sheet5.xml?ContentType=application/vnd.openxmlformats-officedocument.spreadsheetml.worksheet+xml">
        <DigestMethod Algorithm="http://www.w3.org/2001/04/xmlenc#sha256"/>
        <DigestValue>zXp+c5+XhFogTk5/XmY15JfxPnEoR+lf/etlC/HQ9ZA=</DigestValue>
      </Reference>
      <Reference URI="/xl/worksheets/sheet6.xml?ContentType=application/vnd.openxmlformats-officedocument.spreadsheetml.worksheet+xml">
        <DigestMethod Algorithm="http://www.w3.org/2001/04/xmlenc#sha256"/>
        <DigestValue>JEreXm2xdwGXhRwNdvwQH/ICd3/xG005wM8rFEAvsd0=</DigestValue>
      </Reference>
      <Reference URI="/xl/worksheets/sheet7.xml?ContentType=application/vnd.openxmlformats-officedocument.spreadsheetml.worksheet+xml">
        <DigestMethod Algorithm="http://www.w3.org/2001/04/xmlenc#sha256"/>
        <DigestValue>OoMI6uklcAlRgdRBpMRC9+J2IkVc+VLM6peqEg+PSys=</DigestValue>
      </Reference>
      <Reference URI="/xl/worksheets/sheet8.xml?ContentType=application/vnd.openxmlformats-officedocument.spreadsheetml.worksheet+xml">
        <DigestMethod Algorithm="http://www.w3.org/2001/04/xmlenc#sha256"/>
        <DigestValue>4Mz9rUIUN1CFBZi4pwGLOVexVYd73Tw29vxbGvq8PiM=</DigestValue>
      </Reference>
      <Reference URI="/xl/worksheets/sheet9.xml?ContentType=application/vnd.openxmlformats-officedocument.spreadsheetml.worksheet+xml">
        <DigestMethod Algorithm="http://www.w3.org/2001/04/xmlenc#sha256"/>
        <DigestValue>HDCVhwxbTanbSnqw8Xuy28VqICaK7d3jejje5R7R3uU=</DigestValue>
      </Reference>
    </Manifest>
    <SignatureProperties>
      <SignatureProperty Id="idSignatureTime" Target="#idPackageSignature">
        <mdssi:SignatureTime xmlns:mdssi="http://schemas.openxmlformats.org/package/2006/digital-signature">
          <mdssi:Format>YYYY-MM-DDThh:mm:ssTZD</mdssi:Format>
          <mdssi:Value>2020-07-24T07:58:41Z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16.0.11929/19</OfficeVersion>
          <ApplicationVersion>16.0.11929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2020-07-24T07:58:41Z</xd:SigningTime>
          <xd:SigningCertificate>
            <xd:Cert>
              <xd:CertDigest>
                <DigestMethod Algorithm="http://www.w3.org/2001/04/xmlenc#sha256"/>
                <DigestValue>UXBoFErkJBN/nUn7YS/BRBoNFIbJMf2jTUQBNDfiRSM=</DigestValue>
              </xd:CertDigest>
              <xd:IssuerSerial>
                <X509IssuerName>CN=NBG Class 2 INT Sub CA, DC=nbg, DC=ge</X509IssuerName>
                <X509SerialNumber>539302895539536932180045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gDCCA2igAwIBAgIKUPYk0gAAAAAAnDANBgkqhkiG9w0BAQsFADBHMRIwEAYKCZImiZPyLGQBGRYCZ2UxEzARBgoJkiaJk/IsZAEZFgNuYmcxHDAaBgNVBAMTE05CRyBDbGFzcyAxIFJvb3QgQ0EwHhcNMTYxMjIzMDk0NjU2WhcNMjExMjIyMDk0NjU2WjBKMRIwEAYKCZImiZPyLGQBGRYCZ2UxEzARBgoJkiaJk/IsZAEZFgNuYmcxHzAdBgNVBAMTFk5CRyBDbGFzcyAyIElOVCBTdWIgQ0EwggEiMA0GCSqGSIb3DQEBAQUAA4IBDwAwggEKAoIBAQCzZc/9jUbS4Uinp9r8TQ9taryMlFEQzOqa5sdTa24xdN4k+ubo6S63dnWGe8dBZecLWY1kSzGBTPyKwZaKihRtlg4jqYqJPpuBh4PA22LaxUV5WJOO6k5gMGVN34DkZ9YVRcSPS7BkkA3FvPd9iW8EknVdRCK3JvfeBZF+eV0MDu3vYOw4OpA+Kx9oQdPT1OKgqrtpV23d4tV667AzNSGVPBnt+EfspbD4hKw1ARpFXwg0a6gtMwtinaBtXOqrpVEUY5oKIiD+lkArl9FuByYxYXttxcYqe2SYnBjKehHoH2BG8QXma8XFUZSs+ipQn6tB7YPjTh0rCHx9bRgcsWBpAgMBAAGjggFpMIIBZTASBgkrBgEEAYI3FQEEBQIDAQACMCMGCSsGAQQBgjcVAgQWBBTLrOXK4fRY30+8jKy3NeCMEcfdYDAdBgNVHQ4EFgQUwy7SL/BMLxnCJ4L89i6sarBJz8EwGQYJKwYBBAGCNxQCBAweCgBTAHUAYgBDAEEwCwYDVR0PBAQDAgGGMA8GA1UdEwEB/wQFMAMBAf8wHwYDVR0jBBgwFoAU6CYsCoPW18Do/q4IevdFE0cp8hkwSQYDVR0fBEIwQDA+oDygOoY4aHR0cDovL2NybC5uYmcuZ292LmdlL2NhL05CRyUyMENsYXNzJTIwMSUyMFJvb3QlMjBDQS5jcmwwZgYIKwYBBQUHAQEEWjBYMFYGCCsGAQUFBzAChkpodHRwOi8vY3JsLm5iZy5nb3YuZ2UvY2EvbmJnLXJvb3RDQS5uYmcuZ2VfTkJHJTIwQ2xhc3MlMjAxJTIwUm9vdCUyMENBLmNydDANBgkqhkiG9w0BAQsFAAOCAQEAbAuyEQvUFRDET20z8KxEfmAtRU5jOVOx+wykK3HZ+va9Rwbgxt8b6c9oyZfjRJXuTWHbyO7QA78zs5lURb6kIjh8830SyA5paM1tMFILhKqg1ybpFYBetGXHnZ0xmkg7Ad+Qb4jLKeVBzKD+t7WVn2pv89Z7GWmJa93AgCuoJ6k3UDDro9wDATff3H1HGafuvKjWk0r4lDgTRCXNh5uPSFwkkQ59/dyB2rQtPbohXGL1cpqR/5746y92qB6S3rDY2ZTwUZv2ZK36KDY3B5ZbmFNRTUEs/clYXMWKIeHE8KC6gfTtI8jSEbEom+GoH0urskjA8PsVtZL40Y1C/uOynQ==</xd:EncapsulatedX509Certificate>
            <xd:EncapsulatedX509Certificate>MIIDfjCCAmagAwIBAgIQWk0Eq2kmi5NMOEEOPGSixjANBgkqhkiG9w0BAQUFADBHMRIwEAYKCZImiZPyLGQBGRYCZ2UxEzARBgoJkiaJk/IsZAEZFgNuYmcxHDAaBgNVBAMTE05CRyBDbGFzcyAxIFJvb3QgQ0EwHhcNMTAxMTI0MjIzOTM0WhcNMjUxMTI0MjI0OTMzWjBHMRIwEAYKCZImiZPyLGQBGRYCZ2UxEzARBgoJkiaJk/IsZAEZFgNuYmcxHDAaBgNVBAMTE05CRyBDbGFzcyAxIFJvb3QgQ0EwggEiMA0GCSqGSIb3DQEBAQUAA4IBDwAwggEKAoIBAQC10LJuvb/cvZzGrHQLwHwBf+8UUxQYtOZKWzNTNgQ6N+4mZ1Z+APzEzWArGAOb+1saGjZxbln1SzXBVWjg9K/YwNojoRUgpMsgwhlfmqNVKTaJh9isLx0V7MNN+/9yZgspe2n/Enga4TaDzPsW9G8cfmTGkE12spVYnphGsz49Nz6mP907sT2efkca9Wgh7lo8UthX5UcpIFbsXa4W53Txg97zyD8nxs701yiZT/2qSPWUaulMG+scanSqnMUb0oifwX6HfpMH20cGs6vUWlZuJkDX3M0XCSMqqnLC3IBQNxkggONyu2Yo63puU5SsTCdsZspgYq3k6o88xB1+53X9AgMBAAGjZjBkMBMGCSsGAQQBgjcUAgQGHgQAQwBBMAsGA1UdDwQEAwIBhjAPBgNVHRMBAf8EBTADAQH/MB0GA1UdDgQWBBToJiwKg9bXwOj+rgh690UTRynyGTAQBgkrBgEEAYI3FQEEAwIBADANBgkqhkiG9w0BAQUFAAOCAQEAWsTvb+7fJL82wQBXrOrRXtBRInSKOve5YoXd43N9iylXSLHndIi5wiWEevExappJOD/d5QakbWAnT05kArleAPtPQYb7zazvnmC48CDFIPocHESAYjUnqixMnHFdpFr0+m1TArbZLVNOG65lc9o1kKSMv7dMlAlbNaL428TEnDK/TmVrLhwzsuhpu5yTscSNiKHVFSGA7N5IMYCU7Q/fPuhlAkoz5lfkJc3pxPXH1Fjjd+KE8PxfNmkpMduZBOJu4Eu7zW5MVyeGzUqGGgqED8VzO+XK7choDlUQz5GPoYBQhJlLzFg8cvNWfgmRNq3zuqoiH/spf7RGQCufR5wJqA==</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p1fd37SeiaNT7LiJXKRlxMeJg8YBi1LioOz/M/xDQU4=</DigestValue>
    </Reference>
    <Reference Type="http://www.w3.org/2000/09/xmldsig#Object" URI="#idOfficeObject">
      <DigestMethod Algorithm="http://www.w3.org/2001/04/xmlenc#sha256"/>
      <DigestValue>VNSGmRcMH0jHiTlCPMITJN5R+QWPDeZLfDUFefUp+4s=</DigestValue>
    </Reference>
    <Reference Type="http://uri.etsi.org/01903#SignedProperties" URI="#idSignedProperties">
      <Transforms>
        <Transform Algorithm="http://www.w3.org/TR/2001/REC-xml-c14n-20010315"/>
      </Transforms>
      <DigestMethod Algorithm="http://www.w3.org/2001/04/xmlenc#sha256"/>
      <DigestValue>H3Tm/tDy3HQxgtYsVYQwlvEKIWWjA0ISDBwbNXULciA=</DigestValue>
    </Reference>
  </SignedInfo>
  <SignatureValue>k4al/4DdDrTQSkGGFZwT+AcZZiy0qz/5pMaeE/yDCiOsYbFu0KRg8CKbYpYJJzLPXFU686QH+tGZ
n0PenptolLBzTpAksOqhkwWwoBpM/mkLXd7Y4spDTQUo9FUl6kcJUPlpZBaYJ8poVHkjS65ntJtm
e/z5xzCE+J/N5gQlpkN8cb4y77u32CaSK5eX12wHTmKYf8gSEp5NROYdQyLCI9tnsx556k5H8vhQ
UkHeFLfSB1YbMJNVHfnPKESSXEh4tjhtgALKeCCND2Q8tqd8fudXFnDFnaBphhDlXA8rEHbLp3jf
dzhil40F1m823z7c9fE9Opl77tKDXmgxxLc36Q==</SignatureValue>
  <KeyInfo>
    <X509Data>
      <X509Certificate>MIIGRjCCBS6gAwIBAgIKcllZzQACAAEQWjANBgkqhkiG9w0BAQsFADBKMRIwEAYKCZImiZPyLGQBGRYCZ2UxEzARBgoJkiaJk/IsZAEZFgNuYmcxHzAdBgNVBAMTFk5CRyBDbGFzcyAyIElOVCBTdWIgQ0EwHhcNMTkwMjI2MTQzNjUzWhcNMjEwMjI1MTQzNjUzWjBEMR8wHQYDVQQKExZKU0MgUGFzaGEgQmFuayBHZW9yZ2lhMSEwHwYDVQQDExhCUEIgLSBNYXJnYXJpdGEgU3ZhbmlkemUwggEiMA0GCSqGSIb3DQEBAQUAA4IBDwAwggEKAoIBAQDw2TnOXGoIpRYVcevzP+/kZRkl3hXJFO2kwPrYTpK3qDnlWjajGnyxSE+VSAYdCM1dNDOW/Vt+GTXpetIO11p0KDo6EnrJJFpMF95hW6HMiWW7n2XRMyew7aG5k+YDK6h06cEoznF+O71fUbOlmCvIaSIddPoqXzDMRlOW3/+pON5Yhb6GnPC8EywCMVOaYgRh6kJuORzKlZgKggQqRSQOeeeN8oo4MI0gQZmHQ8TXjoFaDwaPgGzavrC4X4fDTtjPj+yEE4md7zoK6QL7CSYqUuY2rmNWWfR8WAZwaOCXPz2LtOGqIMtcbr1R9ft0UdZlpzzM93TouA/KhtRlfFKRAgMBAAGjggMyMIIDLjA8BgkrBgEEAYI3FQcELzAtBiUrBgEEAYI3FQjmsmCDjfVEhoGZCYO4oUqDvoRxBIPEkTOEg4hdAgFkAgEjMB0GA1UdJQQWMBQGCCsGAQUFBwMCBggrBgEFBQcDBDALBgNVHQ8EBAMCB4AwJwYJKwYBBAGCNxUKBBowGDAKBggrBgEFBQcDAjAKBggrBgEFBQcDBDAdBgNVHQ4EFgQUWGi5m5+vJGpHUVYriosbbuE717owHwYDVR0jBBgwFoAUwy7SL/BMLxnCJ4L89i6sarBJz8EwggElBgNVHR8EggEcMIIBGDCCARSgggEQoIIBDIaBx2xkYXA6Ly8vQ049TkJHJTIwQ2xhc3MlMjAyJTIwSU5UJTIwU3ViJTIwQ0EoMSksQ049bmJnLXN1YkNBLENOPUNEUCxDTj1QdWJsaWMlMjBLZXklMjBTZXJ2aWNlcyxDTj1TZXJ2aWNlcyxDTj1Db25maWd1cmF0aW9uLERDPW5iZyxEQz1nZT9jZXJ0aWZpY2F0ZVJldm9jYXRpb25MaXN0P2Jhc2U/b2JqZWN0Q2xhc3M9Y1JMRGlzdHJpYnV0aW9uUG9pbnSGQGh0dHA6Ly9jcmwubmJnLmdvdi5nZS9jYS9OQkclMjBDbGFzcyUyMDIlMjBJTlQlMjBTdWIlMjBDQSgxKS5jcmwwggEuBggrBgEFBQcBAQSCASAwggEcMIG6BggrBgEFBQcwAoaBrWxkYXA6Ly8vQ049TkJHJTIwQ2xhc3MlMjAyJTIwSU5UJTIwU3ViJTIwQ0EsQ049QUlBLENOPVB1YmxpYyUyMEtleSUyMFNlcnZpY2VzLENOPVNlcnZpY2VzLENOPUNvbmZpZ3VyYXRpb24sREM9bmJnLERDPWdlP2NBQ2VydGlmaWNhdGU/YmFzZT9vYmplY3RDbGFzcz1jZXJ0aWZpY2F0aW9uQXV0aG9yaXR5MF0GCCsGAQUFBzAChlFodHRwOi8vY3JsLm5iZy5nb3YuZ2UvY2EvbmJnLXN1YkNBLm5iZy5nZV9OQkclMjBDbGFzcyUyMDIlMjBJTlQlMjBTdWIlMjBDQSgyKS5jcnQwDQYJKoZIhvcNAQELBQADggEBADMjmmXcplJTMIjFaZ0Aw01tF+Tqp55MUWm51/9Uv/KYajUIK8bfWluqAiwfEa8cjpcbNM77/hF3ncQA2gb8D8JQEFl+iT38lasIa3z4gwZ9xyKGV40P0aptZ0jKe2X7GgH47VdXxuXTI/oo+f+ZzC70goEGhsBpJjU30DllzIGcYLuwyoOYvLjaSmHMkjyHGtzvuxYqTHnLGHardljou0B84NxaQYQeyQx/R1KhopiJggEFHGYOuxgojAo8gU38WPZOuty5LdkYhF/6w7FLd0iki7iye14bhg9wVQrvaxDkF5uHo2SX/ndvnFIs179tFwI2wmiJTD+aFLEw1UmojA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rtp4qOqg4FDjP7p3vss2vbu2jkmvFqrPwAe2YgStUzg=</DigestValue>
      </Reference>
      <Reference URI="/xl/calcChain.xml?ContentType=application/vnd.openxmlformats-officedocument.spreadsheetml.calcChain+xml">
        <DigestMethod Algorithm="http://www.w3.org/2001/04/xmlenc#sha256"/>
        <DigestValue>lc507Nw/bt1bflzktYwwBaHmiYPli+BbBnnF/vZqDMY=</DigestValue>
      </Reference>
      <Reference URI="/xl/drawings/drawing1.xml?ContentType=application/vnd.openxmlformats-officedocument.drawing+xml">
        <DigestMethod Algorithm="http://www.w3.org/2001/04/xmlenc#sha256"/>
        <DigestValue>7ywT2XhZs5V2aG8Rj7zFfSvBtDzSZ6XM/EbrCeElbFM=</DigestValue>
      </Reference>
      <Reference URI="/xl/printerSettings/printerSettings1.bin?ContentType=application/vnd.openxmlformats-officedocument.spreadsheetml.printerSettings">
        <DigestMethod Algorithm="http://www.w3.org/2001/04/xmlenc#sha256"/>
        <DigestValue>zXLDnI9rVSaEm/Q29n2rpl2dpb2aI0CBT+k7y3Lt228=</DigestValue>
      </Reference>
      <Reference URI="/xl/printerSettings/printerSettings10.bin?ContentType=application/vnd.openxmlformats-officedocument.spreadsheetml.printerSettings">
        <DigestMethod Algorithm="http://www.w3.org/2001/04/xmlenc#sha256"/>
        <DigestValue>7P0IE/e4PQJ08p77n75jzLQLvLIaV8MXCe8GQaZwXqg=</DigestValue>
      </Reference>
      <Reference URI="/xl/printerSettings/printerSettings11.bin?ContentType=application/vnd.openxmlformats-officedocument.spreadsheetml.printerSettings">
        <DigestMethod Algorithm="http://www.w3.org/2001/04/xmlenc#sha256"/>
        <DigestValue>zXLDnI9rVSaEm/Q29n2rpl2dpb2aI0CBT+k7y3Lt228=</DigestValue>
      </Reference>
      <Reference URI="/xl/printerSettings/printerSettings12.bin?ContentType=application/vnd.openxmlformats-officedocument.spreadsheetml.printerSettings">
        <DigestMethod Algorithm="http://www.w3.org/2001/04/xmlenc#sha256"/>
        <DigestValue>nVhPMAQlk4QmRB/eBxhSknKRg6i/vuga/3JNX+3hTtc=</DigestValue>
      </Reference>
      <Reference URI="/xl/printerSettings/printerSettings13.bin?ContentType=application/vnd.openxmlformats-officedocument.spreadsheetml.printerSettings">
        <DigestMethod Algorithm="http://www.w3.org/2001/04/xmlenc#sha256"/>
        <DigestValue>nVhPMAQlk4QmRB/eBxhSknKRg6i/vuga/3JNX+3hTtc=</DigestValue>
      </Reference>
      <Reference URI="/xl/printerSettings/printerSettings14.bin?ContentType=application/vnd.openxmlformats-officedocument.spreadsheetml.printerSettings">
        <DigestMethod Algorithm="http://www.w3.org/2001/04/xmlenc#sha256"/>
        <DigestValue>7P0IE/e4PQJ08p77n75jzLQLvLIaV8MXCe8GQaZwXqg=</DigestValue>
      </Reference>
      <Reference URI="/xl/printerSettings/printerSettings15.bin?ContentType=application/vnd.openxmlformats-officedocument.spreadsheetml.printerSettings">
        <DigestMethod Algorithm="http://www.w3.org/2001/04/xmlenc#sha256"/>
        <DigestValue>7P0IE/e4PQJ08p77n75jzLQLvLIaV8MXCe8GQaZwXqg=</DigestValue>
      </Reference>
      <Reference URI="/xl/printerSettings/printerSettings16.bin?ContentType=application/vnd.openxmlformats-officedocument.spreadsheetml.printerSettings">
        <DigestMethod Algorithm="http://www.w3.org/2001/04/xmlenc#sha256"/>
        <DigestValue>7P0IE/e4PQJ08p77n75jzLQLvLIaV8MXCe8GQaZwXqg=</DigestValue>
      </Reference>
      <Reference URI="/xl/printerSettings/printerSettings17.bin?ContentType=application/vnd.openxmlformats-officedocument.spreadsheetml.printerSettings">
        <DigestMethod Algorithm="http://www.w3.org/2001/04/xmlenc#sha256"/>
        <DigestValue>7P0IE/e4PQJ08p77n75jzLQLvLIaV8MXCe8GQaZwXqg=</DigestValue>
      </Reference>
      <Reference URI="/xl/printerSettings/printerSettings2.bin?ContentType=application/vnd.openxmlformats-officedocument.spreadsheetml.printerSettings">
        <DigestMethod Algorithm="http://www.w3.org/2001/04/xmlenc#sha256"/>
        <DigestValue>7P0IE/e4PQJ08p77n75jzLQLvLIaV8MXCe8GQaZwXqg=</DigestValue>
      </Reference>
      <Reference URI="/xl/printerSettings/printerSettings3.bin?ContentType=application/vnd.openxmlformats-officedocument.spreadsheetml.printerSettings">
        <DigestMethod Algorithm="http://www.w3.org/2001/04/xmlenc#sha256"/>
        <DigestValue>7P0IE/e4PQJ08p77n75jzLQLvLIaV8MXCe8GQaZwXqg=</DigestValue>
      </Reference>
      <Reference URI="/xl/printerSettings/printerSettings4.bin?ContentType=application/vnd.openxmlformats-officedocument.spreadsheetml.printerSettings">
        <DigestMethod Algorithm="http://www.w3.org/2001/04/xmlenc#sha256"/>
        <DigestValue>7P0IE/e4PQJ08p77n75jzLQLvLIaV8MXCe8GQaZwXqg=</DigestValue>
      </Reference>
      <Reference URI="/xl/printerSettings/printerSettings5.bin?ContentType=application/vnd.openxmlformats-officedocument.spreadsheetml.printerSettings">
        <DigestMethod Algorithm="http://www.w3.org/2001/04/xmlenc#sha256"/>
        <DigestValue>7P0IE/e4PQJ08p77n75jzLQLvLIaV8MXCe8GQaZwXqg=</DigestValue>
      </Reference>
      <Reference URI="/xl/printerSettings/printerSettings6.bin?ContentType=application/vnd.openxmlformats-officedocument.spreadsheetml.printerSettings">
        <DigestMethod Algorithm="http://www.w3.org/2001/04/xmlenc#sha256"/>
        <DigestValue>zXLDnI9rVSaEm/Q29n2rpl2dpb2aI0CBT+k7y3Lt228=</DigestValue>
      </Reference>
      <Reference URI="/xl/printerSettings/printerSettings7.bin?ContentType=application/vnd.openxmlformats-officedocument.spreadsheetml.printerSettings">
        <DigestMethod Algorithm="http://www.w3.org/2001/04/xmlenc#sha256"/>
        <DigestValue>7P0IE/e4PQJ08p77n75jzLQLvLIaV8MXCe8GQaZwXqg=</DigestValue>
      </Reference>
      <Reference URI="/xl/printerSettings/printerSettings8.bin?ContentType=application/vnd.openxmlformats-officedocument.spreadsheetml.printerSettings">
        <DigestMethod Algorithm="http://www.w3.org/2001/04/xmlenc#sha256"/>
        <DigestValue>7P0IE/e4PQJ08p77n75jzLQLvLIaV8MXCe8GQaZwXqg=</DigestValue>
      </Reference>
      <Reference URI="/xl/printerSettings/printerSettings9.bin?ContentType=application/vnd.openxmlformats-officedocument.spreadsheetml.printerSettings">
        <DigestMethod Algorithm="http://www.w3.org/2001/04/xmlenc#sha256"/>
        <DigestValue>Wac7MxHS2DAo40SLhTDInFFsA9aYR4Mc1oPzdyvDn+0=</DigestValue>
      </Reference>
      <Reference URI="/xl/sharedStrings.xml?ContentType=application/vnd.openxmlformats-officedocument.spreadsheetml.sharedStrings+xml">
        <DigestMethod Algorithm="http://www.w3.org/2001/04/xmlenc#sha256"/>
        <DigestValue>Mi/++A7KsEeT7gECd7BGMY4eYiJeqP29YyYmX8P14wc=</DigestValue>
      </Reference>
      <Reference URI="/xl/styles.xml?ContentType=application/vnd.openxmlformats-officedocument.spreadsheetml.styles+xml">
        <DigestMethod Algorithm="http://www.w3.org/2001/04/xmlenc#sha256"/>
        <DigestValue>fldTKr25dwFx3V8K48epf38ywrdAG/xhzJ2Ny0En7mo=</DigestValue>
      </Reference>
      <Reference URI="/xl/theme/theme1.xml?ContentType=application/vnd.openxmlformats-officedocument.theme+xml">
        <DigestMethod Algorithm="http://www.w3.org/2001/04/xmlenc#sha256"/>
        <DigestValue>tXJV4ziwEF/XfUFn13lFpM5HQdz3atw5O1tQbyr8Zc8=</DigestValue>
      </Reference>
      <Reference URI="/xl/workbook.xml?ContentType=application/vnd.openxmlformats-officedocument.spreadsheetml.sheet.main+xml">
        <DigestMethod Algorithm="http://www.w3.org/2001/04/xmlenc#sha256"/>
        <DigestValue>gfamElEQSxLrPzvJxCeOGERV1rPC2TY8tojMSbt65bs=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nZKw4hKw2+3pXeBTsC/ZBicbgnGu7zTAAE186sjLnDw=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i2Mv1J8hZd9Leuc0D5yoACc6hJcLR5UpsSr4MZSlc5Y=</DigestValue>
      </Reference>
      <Reference URI="/xl/worksheets/sheet10.xml?ContentType=application/vnd.openxmlformats-officedocument.spreadsheetml.worksheet+xml">
        <DigestMethod Algorithm="http://www.w3.org/2001/04/xmlenc#sha256"/>
        <DigestValue>5eLEJoUSuDiMvq69EkydIylvxeztbi7+p/xE4QIl2gk=</DigestValue>
      </Reference>
      <Reference URI="/xl/worksheets/sheet11.xml?ContentType=application/vnd.openxmlformats-officedocument.spreadsheetml.worksheet+xml">
        <DigestMethod Algorithm="http://www.w3.org/2001/04/xmlenc#sha256"/>
        <DigestValue>EWMkS7YXAcVvFTiFm1dgnvHidLVXr8k4Glyt+MzG1Fg=</DigestValue>
      </Reference>
      <Reference URI="/xl/worksheets/sheet12.xml?ContentType=application/vnd.openxmlformats-officedocument.spreadsheetml.worksheet+xml">
        <DigestMethod Algorithm="http://www.w3.org/2001/04/xmlenc#sha256"/>
        <DigestValue>Zirxc/geZ7gsBpl/Dsu8oxWDBzvzGsF9+1l/pR2/QWY=</DigestValue>
      </Reference>
      <Reference URI="/xl/worksheets/sheet13.xml?ContentType=application/vnd.openxmlformats-officedocument.spreadsheetml.worksheet+xml">
        <DigestMethod Algorithm="http://www.w3.org/2001/04/xmlenc#sha256"/>
        <DigestValue>giJRVuAWQ4hhYkMznlKmTHRq6vwpdlFAhQdZhg9H990=</DigestValue>
      </Reference>
      <Reference URI="/xl/worksheets/sheet14.xml?ContentType=application/vnd.openxmlformats-officedocument.spreadsheetml.worksheet+xml">
        <DigestMethod Algorithm="http://www.w3.org/2001/04/xmlenc#sha256"/>
        <DigestValue>EpcYOpgS5nkhOnlyU0qHPpt3ub1NWLDCpaTUT9mQaZg=</DigestValue>
      </Reference>
      <Reference URI="/xl/worksheets/sheet15.xml?ContentType=application/vnd.openxmlformats-officedocument.spreadsheetml.worksheet+xml">
        <DigestMethod Algorithm="http://www.w3.org/2001/04/xmlenc#sha256"/>
        <DigestValue>Um5a5bwo5Py6TtC8PYhV7xOFX8q6KL8wzLywG3wIJ6g=</DigestValue>
      </Reference>
      <Reference URI="/xl/worksheets/sheet16.xml?ContentType=application/vnd.openxmlformats-officedocument.spreadsheetml.worksheet+xml">
        <DigestMethod Algorithm="http://www.w3.org/2001/04/xmlenc#sha256"/>
        <DigestValue>zAHxzF760kEbVmyRsMWtCB+2BRO6BmlDVWfEdFEtxrc=</DigestValue>
      </Reference>
      <Reference URI="/xl/worksheets/sheet17.xml?ContentType=application/vnd.openxmlformats-officedocument.spreadsheetml.worksheet+xml">
        <DigestMethod Algorithm="http://www.w3.org/2001/04/xmlenc#sha256"/>
        <DigestValue>l3D4T3eIJG5kNtWgFZnVEnwJEVKaKlRuTgQ/Px6FvRI=</DigestValue>
      </Reference>
      <Reference URI="/xl/worksheets/sheet2.xml?ContentType=application/vnd.openxmlformats-officedocument.spreadsheetml.worksheet+xml">
        <DigestMethod Algorithm="http://www.w3.org/2001/04/xmlenc#sha256"/>
        <DigestValue>oFonzWBzJ5zoFRQ1cVcm9IiXytJGpI9ofKdgSntklMw=</DigestValue>
      </Reference>
      <Reference URI="/xl/worksheets/sheet3.xml?ContentType=application/vnd.openxmlformats-officedocument.spreadsheetml.worksheet+xml">
        <DigestMethod Algorithm="http://www.w3.org/2001/04/xmlenc#sha256"/>
        <DigestValue>v7FHOQtrP/T9FVEHCJn/nXSDrIBqwNUVzuw/5ByBXQk=</DigestValue>
      </Reference>
      <Reference URI="/xl/worksheets/sheet4.xml?ContentType=application/vnd.openxmlformats-officedocument.spreadsheetml.worksheet+xml">
        <DigestMethod Algorithm="http://www.w3.org/2001/04/xmlenc#sha256"/>
        <DigestValue>YSbA+7/9RYusQYMnBS+oBv75Y6c90jTYd376KtnGBr8=</DigestValue>
      </Reference>
      <Reference URI="/xl/worksheets/sheet5.xml?ContentType=application/vnd.openxmlformats-officedocument.spreadsheetml.worksheet+xml">
        <DigestMethod Algorithm="http://www.w3.org/2001/04/xmlenc#sha256"/>
        <DigestValue>zXp+c5+XhFogTk5/XmY15JfxPnEoR+lf/etlC/HQ9ZA=</DigestValue>
      </Reference>
      <Reference URI="/xl/worksheets/sheet6.xml?ContentType=application/vnd.openxmlformats-officedocument.spreadsheetml.worksheet+xml">
        <DigestMethod Algorithm="http://www.w3.org/2001/04/xmlenc#sha256"/>
        <DigestValue>JEreXm2xdwGXhRwNdvwQH/ICd3/xG005wM8rFEAvsd0=</DigestValue>
      </Reference>
      <Reference URI="/xl/worksheets/sheet7.xml?ContentType=application/vnd.openxmlformats-officedocument.spreadsheetml.worksheet+xml">
        <DigestMethod Algorithm="http://www.w3.org/2001/04/xmlenc#sha256"/>
        <DigestValue>OoMI6uklcAlRgdRBpMRC9+J2IkVc+VLM6peqEg+PSys=</DigestValue>
      </Reference>
      <Reference URI="/xl/worksheets/sheet8.xml?ContentType=application/vnd.openxmlformats-officedocument.spreadsheetml.worksheet+xml">
        <DigestMethod Algorithm="http://www.w3.org/2001/04/xmlenc#sha256"/>
        <DigestValue>4Mz9rUIUN1CFBZi4pwGLOVexVYd73Tw29vxbGvq8PiM=</DigestValue>
      </Reference>
      <Reference URI="/xl/worksheets/sheet9.xml?ContentType=application/vnd.openxmlformats-officedocument.spreadsheetml.worksheet+xml">
        <DigestMethod Algorithm="http://www.w3.org/2001/04/xmlenc#sha256"/>
        <DigestValue>HDCVhwxbTanbSnqw8Xuy28VqICaK7d3jejje5R7R3uU=</DigestValue>
      </Reference>
    </Manifest>
    <SignatureProperties>
      <SignatureProperty Id="idSignatureTime" Target="#idPackageSignature">
        <mdssi:SignatureTime xmlns:mdssi="http://schemas.openxmlformats.org/package/2006/digital-signature">
          <mdssi:Format>YYYY-MM-DDThh:mm:ssTZD</mdssi:Format>
          <mdssi:Value>2020-07-24T08:00:20Z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16.0.11929/19</OfficeVersion>
          <ApplicationVersion>16.0.11929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2020-07-24T08:00:20Z</xd:SigningTime>
          <xd:SigningCertificate>
            <xd:Cert>
              <xd:CertDigest>
                <DigestMethod Algorithm="http://www.w3.org/2001/04/xmlenc#sha256"/>
                <DigestValue>KTFB6Mfelu7W5iiB/quXIWIpIZQQZGGHKg1e6yOEeak=</DigestValue>
              </xd:CertDigest>
              <xd:IssuerSerial>
                <X509IssuerName>CN=NBG Class 2 INT Sub CA, DC=nbg, DC=ge</X509IssuerName>
                <X509SerialNumber>539998010097947895730266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gDCCA2igAwIBAgIKUPYk0gAAAAAAnDANBgkqhkiG9w0BAQsFADBHMRIwEAYKCZImiZPyLGQBGRYCZ2UxEzARBgoJkiaJk/IsZAEZFgNuYmcxHDAaBgNVBAMTE05CRyBDbGFzcyAxIFJvb3QgQ0EwHhcNMTYxMjIzMDk0NjU2WhcNMjExMjIyMDk0NjU2WjBKMRIwEAYKCZImiZPyLGQBGRYCZ2UxEzARBgoJkiaJk/IsZAEZFgNuYmcxHzAdBgNVBAMTFk5CRyBDbGFzcyAyIElOVCBTdWIgQ0EwggEiMA0GCSqGSIb3DQEBAQUAA4IBDwAwggEKAoIBAQCzZc/9jUbS4Uinp9r8TQ9taryMlFEQzOqa5sdTa24xdN4k+ubo6S63dnWGe8dBZecLWY1kSzGBTPyKwZaKihRtlg4jqYqJPpuBh4PA22LaxUV5WJOO6k5gMGVN34DkZ9YVRcSPS7BkkA3FvPd9iW8EknVdRCK3JvfeBZF+eV0MDu3vYOw4OpA+Kx9oQdPT1OKgqrtpV23d4tV667AzNSGVPBnt+EfspbD4hKw1ARpFXwg0a6gtMwtinaBtXOqrpVEUY5oKIiD+lkArl9FuByYxYXttxcYqe2SYnBjKehHoH2BG8QXma8XFUZSs+ipQn6tB7YPjTh0rCHx9bRgcsWBpAgMBAAGjggFpMIIBZTASBgkrBgEEAYI3FQEEBQIDAQACMCMGCSsGAQQBgjcVAgQWBBTLrOXK4fRY30+8jKy3NeCMEcfdYDAdBgNVHQ4EFgQUwy7SL/BMLxnCJ4L89i6sarBJz8EwGQYJKwYBBAGCNxQCBAweCgBTAHUAYgBDAEEwCwYDVR0PBAQDAgGGMA8GA1UdEwEB/wQFMAMBAf8wHwYDVR0jBBgwFoAU6CYsCoPW18Do/q4IevdFE0cp8hkwSQYDVR0fBEIwQDA+oDygOoY4aHR0cDovL2NybC5uYmcuZ292LmdlL2NhL05CRyUyMENsYXNzJTIwMSUyMFJvb3QlMjBDQS5jcmwwZgYIKwYBBQUHAQEEWjBYMFYGCCsGAQUFBzAChkpodHRwOi8vY3JsLm5iZy5nb3YuZ2UvY2EvbmJnLXJvb3RDQS5uYmcuZ2VfTkJHJTIwQ2xhc3MlMjAxJTIwUm9vdCUyMENBLmNydDANBgkqhkiG9w0BAQsFAAOCAQEAbAuyEQvUFRDET20z8KxEfmAtRU5jOVOx+wykK3HZ+va9Rwbgxt8b6c9oyZfjRJXuTWHbyO7QA78zs5lURb6kIjh8830SyA5paM1tMFILhKqg1ybpFYBetGXHnZ0xmkg7Ad+Qb4jLKeVBzKD+t7WVn2pv89Z7GWmJa93AgCuoJ6k3UDDro9wDATff3H1HGafuvKjWk0r4lDgTRCXNh5uPSFwkkQ59/dyB2rQtPbohXGL1cpqR/5746y92qB6S3rDY2ZTwUZv2ZK36KDY3B5ZbmFNRTUEs/clYXMWKIeHE8KC6gfTtI8jSEbEom+GoH0urskjA8PsVtZL40Y1C/uOynQ==</xd:EncapsulatedX509Certificate>
            <xd:EncapsulatedX509Certificate>MIIDfjCCAmagAwIBAgIQWk0Eq2kmi5NMOEEOPGSixjANBgkqhkiG9w0BAQUFADBHMRIwEAYKCZImiZPyLGQBGRYCZ2UxEzARBgoJkiaJk/IsZAEZFgNuYmcxHDAaBgNVBAMTE05CRyBDbGFzcyAxIFJvb3QgQ0EwHhcNMTAxMTI0MjIzOTM0WhcNMjUxMTI0MjI0OTMzWjBHMRIwEAYKCZImiZPyLGQBGRYCZ2UxEzARBgoJkiaJk/IsZAEZFgNuYmcxHDAaBgNVBAMTE05CRyBDbGFzcyAxIFJvb3QgQ0EwggEiMA0GCSqGSIb3DQEBAQUAA4IBDwAwggEKAoIBAQC10LJuvb/cvZzGrHQLwHwBf+8UUxQYtOZKWzNTNgQ6N+4mZ1Z+APzEzWArGAOb+1saGjZxbln1SzXBVWjg9K/YwNojoRUgpMsgwhlfmqNVKTaJh9isLx0V7MNN+/9yZgspe2n/Enga4TaDzPsW9G8cfmTGkE12spVYnphGsz49Nz6mP907sT2efkca9Wgh7lo8UthX5UcpIFbsXa4W53Txg97zyD8nxs701yiZT/2qSPWUaulMG+scanSqnMUb0oifwX6HfpMH20cGs6vUWlZuJkDX3M0XCSMqqnLC3IBQNxkggONyu2Yo63puU5SsTCdsZspgYq3k6o88xB1+53X9AgMBAAGjZjBkMBMGCSsGAQQBgjcUAgQGHgQAQwBBMAsGA1UdDwQEAwIBhjAPBgNVHRMBAf8EBTADAQH/MB0GA1UdDgQWBBToJiwKg9bXwOj+rgh690UTRynyGTAQBgkrBgEEAYI3FQEEAwIBADANBgkqhkiG9w0BAQUFAAOCAQEAWsTvb+7fJL82wQBXrOrRXtBRInSKOve5YoXd43N9iylXSLHndIi5wiWEevExappJOD/d5QakbWAnT05kArleAPtPQYb7zazvnmC48CDFIPocHESAYjUnqixMnHFdpFr0+m1TArbZLVNOG65lc9o1kKSMv7dMlAlbNaL428TEnDK/TmVrLhwzsuhpu5yTscSNiKHVFSGA7N5IMYCU7Q/fPuhlAkoz5lfkJc3pxPXH1Fjjd+KE8PxfNmkpMduZBOJu4Eu7zW5MVyeGzUqGGgqED8VzO+XK7choDlUQz5GPoYBQhJlLzFg8cvNWfgmRNq3zuqoiH/spf7RGQCufR5wJqA==</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1. key ratios</vt:lpstr>
      <vt:lpstr>2. RC</vt:lpstr>
      <vt:lpstr>3. PL</vt:lpstr>
      <vt:lpstr>4. Off-Balance</vt:lpstr>
      <vt:lpstr>5. RWA</vt:lpstr>
      <vt:lpstr>6. Administrators-shareholders</vt:lpstr>
      <vt:lpstr>7. LI1</vt:lpstr>
      <vt:lpstr>8. LI2</vt:lpstr>
      <vt:lpstr>9. Capital</vt:lpstr>
      <vt:lpstr>9.1. Capital Requirements</vt:lpstr>
      <vt:lpstr>10. CC2</vt:lpstr>
      <vt:lpstr>11. CRWA</vt:lpstr>
      <vt:lpstr>12. CRM</vt:lpstr>
      <vt:lpstr>13. CRME</vt:lpstr>
      <vt:lpstr>14. LCR</vt:lpstr>
      <vt:lpstr>15. CCR</vt:lpstr>
      <vt:lpstr>15.1. LR</vt:lpstr>
      <vt:lpstr>'4. Off-Balance'!__xlnm._FilterDatabase</vt:lpstr>
      <vt:lpstr>'10. CC2'!Print_Area</vt:lpstr>
      <vt:lpstr>'9. Capital'!Print_Area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Teimuraz Mamukashvili</dc:creator>
  <cp:lastModifiedBy>Nana Sartania</cp:lastModifiedBy>
  <cp:revision>0</cp:revision>
  <cp:lastPrinted>1601-01-01T00:00:00Z</cp:lastPrinted>
  <dcterms:created xsi:type="dcterms:W3CDTF">2006-09-15T12:00:00Z</dcterms:created>
  <dcterms:modified xsi:type="dcterms:W3CDTF">2020-07-23T09:04:17Z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